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5.xml" ContentType="application/vnd.ms-office.activeX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120" yWindow="45" windowWidth="15180" windowHeight="8580" tabRatio="792" activeTab="3"/>
  </bookViews>
  <sheets>
    <sheet name="INFOS" sheetId="2" r:id="rId1"/>
    <sheet name="ANNEXE A" sheetId="5" r:id="rId2"/>
    <sheet name="db" sheetId="8" state="hidden" r:id="rId3"/>
    <sheet name="Liste de Prix" sheetId="7" r:id="rId4"/>
  </sheets>
  <functionGroups>
    <functionGroup name="Edition des prix"/>
  </functionGroups>
  <externalReferences>
    <externalReference r:id="rId5"/>
    <externalReference r:id="rId6"/>
  </externalReferences>
  <definedNames>
    <definedName name="_ajo1">[1]ALOUETTE_F!$J$5951</definedName>
    <definedName name="_ajo10">[1]ALOUETTE_F!$J$5960</definedName>
    <definedName name="_ajo11">[1]ALOUETTE_F!$J$5961</definedName>
    <definedName name="_ajo12">[1]ALOUETTE_F!$J$5962</definedName>
    <definedName name="_ajo13">[1]ALOUETTE_F!$J$5963</definedName>
    <definedName name="_ajo14">[1]ALOUETTE_F!$J$5964</definedName>
    <definedName name="_ajo15">[1]ALOUETTE_F!$J$5965</definedName>
    <definedName name="_ajo16">[1]ALOUETTE_F!$J$5966</definedName>
    <definedName name="_ajo17">[1]ALOUETTE_F!$J$5967</definedName>
    <definedName name="_ajo18">[1]ALOUETTE_F!$J$5968</definedName>
    <definedName name="_ajo19">[1]ALOUETTE_F!$J$5969</definedName>
    <definedName name="_ajo2">[1]ALOUETTE_F!$J$5952</definedName>
    <definedName name="_ajo20">[1]ALOUETTE_F!$J$5970</definedName>
    <definedName name="_ajo3">[1]ALOUETTE_F!$J$5953</definedName>
    <definedName name="_ajo4">[1]ALOUETTE_F!$J$5954</definedName>
    <definedName name="_ajo5">[1]ALOUETTE_F!$J$5955</definedName>
    <definedName name="_ajo6">[1]ALOUETTE_F!$J$5956</definedName>
    <definedName name="_ajo7">[1]ALOUETTE_F!$J$5957</definedName>
    <definedName name="_ajo8">[1]ALOUETTE_F!$J$5958</definedName>
    <definedName name="_ajo9">[1]ALOUETTE_F!$J$5959</definedName>
    <definedName name="_aop117">[1]ALOUETTE_A!$J$7539</definedName>
    <definedName name="_aop118">[1]ALOUETTE_A!$J$7541</definedName>
    <definedName name="_aop119">[1]ALOUETTE_A!$J$7543</definedName>
    <definedName name="_aop120">[1]ALOUETTE_A!$J$7545</definedName>
    <definedName name="_aop121">[1]ALOUETTE_A!$J$7547</definedName>
    <definedName name="_aop122">[1]ALOUETTE_A!$J$7549</definedName>
    <definedName name="_aop76">[1]ALOUETTE_A!$J$7055</definedName>
    <definedName name="_arm12">[1]ALOUETTE_F!$J$3911</definedName>
    <definedName name="_arm14">[1]ALOUETTE_F!$J$4039</definedName>
    <definedName name="_arm15">[1]ALOUETTE_F!$J$4040</definedName>
    <definedName name="_arm16">[1]ALOUETTE_F!$J$4041</definedName>
    <definedName name="_arm17">[1]ALOUETTE_F!$J$4042</definedName>
    <definedName name="_arm18">[1]ALOUETTE_F!$J$4044</definedName>
    <definedName name="_arm19">[1]ALOUETTE_F!$J$4046</definedName>
    <definedName name="_arm2">[1]ALOUETTE_F!$J$3730</definedName>
    <definedName name="_arm20">[1]ALOUETTE_F!$J$4045</definedName>
    <definedName name="_arm21">[1]ALOUETTE_F!$J$4050</definedName>
    <definedName name="_asp1">[1]ALOUETTE_F!$J$5301</definedName>
    <definedName name="_asp2">[1]ALOUETTE_F!$J$5302</definedName>
    <definedName name="_auv1">[1]ALOUETTE_F!$J$2734</definedName>
    <definedName name="_auv10">[1]ALOUETTE_F!$J$2743</definedName>
    <definedName name="_auv11">[1]ALOUETTE_F!$J$2744</definedName>
    <definedName name="_auv2">[1]ALOUETTE_F!$J$2735</definedName>
    <definedName name="_auv3">[1]ALOUETTE_F!$J$2736</definedName>
    <definedName name="_auv4">[1]ALOUETTE_F!$J$2737</definedName>
    <definedName name="_auv5">[1]ALOUETTE_F!$J$2738</definedName>
    <definedName name="_auv6">[1]ALOUETTE_F!$J$2739</definedName>
    <definedName name="_auv7">[1]ALOUETTE_F!$J$2740</definedName>
    <definedName name="_auv8">[1]ALOUETTE_F!$J$2741</definedName>
    <definedName name="_auv9">[1]ALOUETTE_F!$J$2742</definedName>
    <definedName name="_bal1">[1]ALOUETTE_F!$J$5330</definedName>
    <definedName name="_bal2">[1]ALOUETTE_F!$J$5331</definedName>
    <definedName name="_bat1">[1]ALOUETTE_F!#REF!</definedName>
    <definedName name="_BAT10">[1]ALOUETTE_F!$J$1802</definedName>
    <definedName name="_BAT11">[1]ALOUETTE_F!$J$1804</definedName>
    <definedName name="_BAT12">[1]ALOUETTE_F!$J$1805</definedName>
    <definedName name="_BAT13">[1]ALOUETTE_F!$J$1806</definedName>
    <definedName name="_BAT14">[1]ALOUETTE_F!$J$1808</definedName>
    <definedName name="_BAT15">[1]ALOUETTE_F!$J$1809</definedName>
    <definedName name="_BAT16">[1]ALOUETTE_F!$J$1810</definedName>
    <definedName name="_BAT17">[1]ALOUETTE_F!$J$1814</definedName>
    <definedName name="_BAT18">[1]ALOUETTE_F!$J$1815</definedName>
    <definedName name="_BAT19">[1]ALOUETTE_F!$J$1816</definedName>
    <definedName name="_bat1939">[1]ALOUETTE_F!$J$1797</definedName>
    <definedName name="_bat1947">[1]ALOUETTE_F!$J$1798</definedName>
    <definedName name="_bat1955">[1]ALOUETTE_F!$J$1799</definedName>
    <definedName name="_bat2">[1]ALOUETTE_F!#REF!</definedName>
    <definedName name="_BAT20">[1]ALOUETTE_F!$J$1818</definedName>
    <definedName name="_BAT21">[1]ALOUETTE_F!$J$1819</definedName>
    <definedName name="_BAT22">[1]ALOUETTE_F!$J$1820</definedName>
    <definedName name="_BAT23">[1]ALOUETTE_F!$J$1822</definedName>
    <definedName name="_bat2347">[1]ALOUETTE_F!$J$1803</definedName>
    <definedName name="_BAT24">[1]ALOUETTE_F!$J$1823</definedName>
    <definedName name="_bat25">[1]ALOUETTE_F!$J$1824</definedName>
    <definedName name="_bat26">[1]ALOUETTE_F!$J$1859</definedName>
    <definedName name="_bat261">[1]ALOUETTE_A!$J$1859</definedName>
    <definedName name="_bat27">[1]ALOUETTE_F!$J$1860</definedName>
    <definedName name="_bat271">[1]ALOUETTE_A!$J$1860</definedName>
    <definedName name="_bat2747">[1]ALOUETTE_F!$J$1807</definedName>
    <definedName name="_bat28">[1]ALOUETTE_F!$J$1861</definedName>
    <definedName name="_bat281">[1]ALOUETTE_A!$J$1861</definedName>
    <definedName name="_bat29">[1]ALOUETTE_F!$J$1862</definedName>
    <definedName name="_bat291">[1]ALOUETTE_A!$J$1862</definedName>
    <definedName name="_bat3">[1]ALOUETTE_F!#REF!</definedName>
    <definedName name="_bat30">[1]ALOUETTE_F!$J$1863</definedName>
    <definedName name="_bat301">[1]ALOUETTE_A!$J$1863</definedName>
    <definedName name="_bat31">[1]ALOUETTE_F!$J$1864</definedName>
    <definedName name="_bat311">[1]ALOUETTE_A!$J$1864</definedName>
    <definedName name="_bat4">[1]ALOUETTE_F!#REF!</definedName>
    <definedName name="_bat5">[1]ALOUETTE_F!#REF!</definedName>
    <definedName name="_bat6">[1]ALOUETTE_F!#REF!</definedName>
    <definedName name="_BAT7">[1]ALOUETTE_F!$J$1796</definedName>
    <definedName name="_bat77">[1]ALOUETTE_A!$J$1796</definedName>
    <definedName name="_BAT8">[1]ALOUETTE_F!$J$1800</definedName>
    <definedName name="_BAT9">[1]ALOUETTE_F!$J$1801</definedName>
    <definedName name="_bay1">[1]ALOUETTE_F!$J$2583</definedName>
    <definedName name="_bay3">[1]ALOUETTE_F!$J$2579</definedName>
    <definedName name="_bay4">[1]ALOUETTE_F!$J$2580</definedName>
    <definedName name="_bay5">[1]ALOUETTE_F!$J$2581</definedName>
    <definedName name="_bay6">[1]ALOUETTE_A!$J$2581</definedName>
    <definedName name="_bay7">[1]ALOUETTE_A!$J$2582</definedName>
    <definedName name="_cha1">[1]ALOUETTE_F!$J$3367</definedName>
    <definedName name="_cha2">[1]ALOUETTE_F!$J$3389</definedName>
    <definedName name="_cha3">[1]ALOUETTE_F!$J$3409</definedName>
    <definedName name="_cpl1">[1]ALOUETTE_F!$J$771</definedName>
    <definedName name="_cpl2">[1]ALOUETTE_F!$J$772</definedName>
    <definedName name="_cpl3">[1]ALOUETTE_F!$J$773</definedName>
    <definedName name="_dia1">[1]ALOUETTE_F!$J$1209</definedName>
    <definedName name="_dia2">[1]ALOUETTE_F!$J$1210</definedName>
    <definedName name="_dia3">[1]ALOUETTE_F!$J$1211</definedName>
    <definedName name="_dia4">[1]ALOUETTE_F!$J$1212</definedName>
    <definedName name="_dia5">[1]ALOUETTE_F!$J$1213</definedName>
    <definedName name="_dia6">[1]ALOUETTE_F!$J$1214</definedName>
    <definedName name="_div1">[1]ALOUETTE_F!$J$4437</definedName>
    <definedName name="_div10">[1]ALOUETTE_F!$J$4451</definedName>
    <definedName name="_div11">[1]ALOUETTE_F!$J$4452</definedName>
    <definedName name="_div12">[1]ALOUETTE_F!$J$4453</definedName>
    <definedName name="_div13">[1]ALOUETTE_F!$J$4454</definedName>
    <definedName name="_div14">[1]ALOUETTE_F!$J$4443</definedName>
    <definedName name="_div16">#REF!</definedName>
    <definedName name="_div17">[1]ALOUETTE_F!$J$4444</definedName>
    <definedName name="_div18">[1]ALOUETTE_F!$J$4445</definedName>
    <definedName name="_div19">[1]ALOUETTE_F!$J$4446</definedName>
    <definedName name="_div2">[1]ALOUETTE_F!$J$4438</definedName>
    <definedName name="_div20">[1]ALOUETTE_F!$J$4447</definedName>
    <definedName name="_div3">[1]ALOUETTE_F!$J$4439</definedName>
    <definedName name="_div4">[1]ALOUETTE_F!$J$4440</definedName>
    <definedName name="_div5">[1]ALOUETTE_F!$J$4441</definedName>
    <definedName name="_div6">[1]ALOUETTE_F!$J$4442</definedName>
    <definedName name="_div7">[1]ALOUETTE_F!$J$4448</definedName>
    <definedName name="_div8">[1]ALOUETTE_F!$J$4449</definedName>
    <definedName name="_eas1">[1]ALOUETTE_F!$J$1421</definedName>
    <definedName name="_eas2">[1]ALOUETTE_F!$J$1422</definedName>
    <definedName name="_eas3">[1]ALOUETTE_F!$J$1423</definedName>
    <definedName name="_eas4">[1]ALOUETTE_F!$J$1424</definedName>
    <definedName name="_eau1">[1]ALOUETTE_F!$J$5076</definedName>
    <definedName name="_esc1">[1]ALOUETTE_F!$J$3428</definedName>
    <definedName name="_esc2">[1]ALOUETTE_F!$J$3439</definedName>
    <definedName name="_fix1">[1]ALOUETTE_F!$J$5103</definedName>
    <definedName name="_fix2">[1]ALOUETTE_F!$J$5115</definedName>
    <definedName name="_fix3">[1]ALOUETTE_F!$J$5116</definedName>
    <definedName name="_fix4">[1]ALOUETTE_F!$J$5117</definedName>
    <definedName name="_fix5">[1]ALOUETTE_F!$J$5118</definedName>
    <definedName name="_fix6">[1]ALOUETTE_F!$J$5119</definedName>
    <definedName name="_fix7">[1]ALOUETTE_F!$J$5120</definedName>
    <definedName name="_fix8">[1]ALOUETTE_F!$J$5121</definedName>
    <definedName name="_fix9">[1]ALOUETTE_F!$J$5122</definedName>
    <definedName name="_foy01">[1]ALOUETTE_F!$J$5405</definedName>
    <definedName name="_foy02">[1]ALOUETTE_F!$J$5410</definedName>
    <definedName name="_foy1">[1]ALOUETTE_F!$J$5398</definedName>
    <definedName name="_foy2">[1]ALOUETTE_F!$J$5399</definedName>
    <definedName name="_gar1">[1]ALOUETTE_F!$J$5477</definedName>
    <definedName name="_gar10">[1]ALOUETTE_F!$J$5486</definedName>
    <definedName name="_gar11">[1]ALOUETTE_F!$J$5487</definedName>
    <definedName name="_gar12">[1]ALOUETTE_F!$J$5489</definedName>
    <definedName name="_gar2">[1]ALOUETTE_F!#REF!</definedName>
    <definedName name="_gar3">[1]ALOUETTE_F!$J$5478</definedName>
    <definedName name="_gar4">[1]ALOUETTE_F!$J$5479</definedName>
    <definedName name="_gar5">[1]ALOUETTE_F!$J$5480</definedName>
    <definedName name="_gar6">[1]ALOUETTE_F!$J$5481</definedName>
    <definedName name="_gar7">#REF!</definedName>
    <definedName name="_gar8">[1]ALOUETTE_F!$J$5484</definedName>
    <definedName name="_gar9">[1]ALOUETTE_F!$J$5485</definedName>
    <definedName name="_gma1">[1]ALOUETTE_F!$J$4117</definedName>
    <definedName name="_gma2">[1]ALOUETTE_F!$J$4118</definedName>
    <definedName name="_gma3">[1]ALOUETTE_F!$J$4119</definedName>
    <definedName name="_gma4">[1]ALOUETTE_F!$J$4120</definedName>
    <definedName name="_gma5">[1]ALOUETTE_F!$J$4121</definedName>
    <definedName name="_gma6">[1]ALOUETTE_F!$J$4122</definedName>
    <definedName name="_gma7">[1]ALOUETTE_F!$J$4123</definedName>
    <definedName name="_gma8">[1]ALOUETTE_F!$J$4124</definedName>
    <definedName name="_gui1">[1]ALOUETTE_F!#REF!</definedName>
    <definedName name="_gui10">[1]ALOUETTE_F!$J$2529</definedName>
    <definedName name="_gui11">[1]ALOUETTE_F!$J$2530</definedName>
    <definedName name="_gui12">[1]ALOUETTE_F!$J$2533</definedName>
    <definedName name="_gui13">[1]ALOUETTE_F!$J$2536</definedName>
    <definedName name="_gui14">[1]ALOUETTE_F!$J$2537</definedName>
    <definedName name="_gui15">[1]ALOUETTE_F!$J$2538</definedName>
    <definedName name="_gui16">[1]ALOUETTE_F!$J$2539</definedName>
    <definedName name="_gui17">[1]ALOUETTE_F!$J$2540</definedName>
    <definedName name="_gui18">[1]ALOUETTE_F!$J$2531</definedName>
    <definedName name="_gui19">[1]ALOUETTE_F!$J$2532</definedName>
    <definedName name="_gui2">[1]ALOUETTE_F!#REF!</definedName>
    <definedName name="_gui20">[1]ALOUETTE_F!$J$2534</definedName>
    <definedName name="_gui21">[1]ALOUETTE_F!$J$2535</definedName>
    <definedName name="_gui22">[1]ALOUETTE_F!#REF!</definedName>
    <definedName name="_gui23">[1]ALOUETTE_F!#REF!</definedName>
    <definedName name="_gui24">[1]ALOUETTE_F!#REF!</definedName>
    <definedName name="_gui3">[1]ALOUETTE_F!#REF!</definedName>
    <definedName name="_gui4">[1]ALOUETTE_F!#REF!</definedName>
    <definedName name="_gui5">[1]ALOUETTE_F!#REF!</definedName>
    <definedName name="_gui6">[1]ALOUETTE_F!#REF!</definedName>
    <definedName name="_gui7">[1]ALOUETTE_F!#REF!</definedName>
    <definedName name="_gui8">[1]ALOUETTE_F!#REF!</definedName>
    <definedName name="_jet1">[1]ALOUETTE_F!$J$3994</definedName>
    <definedName name="_kit01">[1]ALOUETTE_F!$B$6426</definedName>
    <definedName name="_kit1">[1]ALOUETTE_F!$J$5676</definedName>
    <definedName name="_kit13">[1]ALOUETTE_F!$J$5784</definedName>
    <definedName name="_kit14">[1]ALOUETTE_F!$J$5785</definedName>
    <definedName name="_kit15">[1]ALOUETTE_F!$J$5786</definedName>
    <definedName name="_kit16">[1]ALOUETTE_F!$J$5787</definedName>
    <definedName name="_kit17">[1]ALOUETTE_F!$J$5795</definedName>
    <definedName name="_kit18">[1]ALOUETTE_F!$J$5796</definedName>
    <definedName name="_kit19">[1]ALOUETTE_F!$J$5797</definedName>
    <definedName name="_kit2">[1]ALOUETTE_F!$J$5677</definedName>
    <definedName name="_kit20">[1]ALOUETTE_F!$J$5798</definedName>
    <definedName name="_kit21">[1]ALOUETTE_F!$J$5799</definedName>
    <definedName name="_kit22">[1]ALOUETTE_F!$J$5800</definedName>
    <definedName name="_kit23">[1]ALOUETTE_F!$J$5801</definedName>
    <definedName name="_kit24">[1]ALOUETTE_F!$J$5804</definedName>
    <definedName name="_kit25">[1]ALOUETTE_F!$J$5805</definedName>
    <definedName name="_kit26">[1]ALOUETTE_F!$J$5806</definedName>
    <definedName name="_kit27">[1]ALOUETTE_F!$J$5807</definedName>
    <definedName name="_kit3">[1]ALOUETTE_F!$J$5678</definedName>
    <definedName name="_kit4">[1]ALOUETTE_F!$J$5679</definedName>
    <definedName name="_kit5">[1]ALOUETTE_F!$J$5684</definedName>
    <definedName name="_kit6">[1]ALOUETTE_F!$J$5685</definedName>
    <definedName name="_kit7">[1]ALOUETTE_F!$J$5686</definedName>
    <definedName name="_kit8">[1]ALOUETTE_F!$J$5689</definedName>
    <definedName name="_kit9">[1]ALOUETTE_F!$J$5690</definedName>
    <definedName name="_lar1">[1]ALOUETTE_F!$J$1287</definedName>
    <definedName name="_lar2">[1]ALOUETTE_F!$J$1288</definedName>
    <definedName name="_lar3">[1]ALOUETTE_F!$J$1289</definedName>
    <definedName name="_lar4">[1]ALOUETTE_F!$J$1290</definedName>
    <definedName name="_lar5">[1]ALOUETTE_F!$J$1291</definedName>
    <definedName name="_lar6">[1]ALOUETTE_F!$J$1292</definedName>
    <definedName name="_low1">[1]ALOUETTE_F!#REF!</definedName>
    <definedName name="_low10">[1]ALOUETTE_F!#REF!</definedName>
    <definedName name="_low11">[1]ALOUETTE_F!#REF!</definedName>
    <definedName name="_low1939">[1]ALOUETTE_F!$J$1811</definedName>
    <definedName name="_low1947">[1]ALOUETTE_F!$J$1812</definedName>
    <definedName name="_low1955">[1]ALOUETTE_F!$J$1813</definedName>
    <definedName name="_low2">[1]ALOUETTE_F!#REF!</definedName>
    <definedName name="_low2347">[1]ALOUETTE_F!$J$1817</definedName>
    <definedName name="_low2747">[1]ALOUETTE_F!$J$1821</definedName>
    <definedName name="_low3">[1]ALOUETTE_F!#REF!</definedName>
    <definedName name="_low4">[1]ALOUETTE_F!#REF!</definedName>
    <definedName name="_low5">[1]ALOUETTE_F!#REF!</definedName>
    <definedName name="_low6">[1]ALOUETTE_F!#REF!</definedName>
    <definedName name="_low7">[1]ALOUETTE_F!#REF!</definedName>
    <definedName name="_low8">[1]ALOUETTE_F!#REF!</definedName>
    <definedName name="_low9">[1]ALOUETTE_F!#REF!</definedName>
    <definedName name="_man1">[1]ALOUETTE_F!$J$2948</definedName>
    <definedName name="_man2">[1]ALOUETTE_F!$J$2949</definedName>
    <definedName name="_man3">[1]ALOUETTE_F!$J$2950</definedName>
    <definedName name="_man4">[1]ALOUETTE_F!$J$2951</definedName>
    <definedName name="_oge1">[1]ALOUETTE_F!$J$3779</definedName>
    <definedName name="_oge2">[1]ALOUETTE_F!$J$3780</definedName>
    <definedName name="_oge3">[1]ALOUETTE_F!$J$3781</definedName>
    <definedName name="_oge4">[1]ALOUETTE_F!$J$3782</definedName>
    <definedName name="_oge5">[1]ALOUETTE_F!$J$3783</definedName>
    <definedName name="_oge6">[1]ALOUETTE_F!$J$3784</definedName>
    <definedName name="_oge7">[1]ALOUETTE_F!$J$3785</definedName>
    <definedName name="_op100">[1]ALOUETTE_F!$J$7294</definedName>
    <definedName name="_op101">[1]ALOUETTE_F!$J$7295</definedName>
    <definedName name="_op102">[1]ALOUETTE_F!$J$7296</definedName>
    <definedName name="_op103">[1]ALOUETTE_F!$J$7297</definedName>
    <definedName name="_op104">[1]ALOUETTE_F!$J$7298</definedName>
    <definedName name="_op105">[1]ALOUETTE_F!$J$7299</definedName>
    <definedName name="_op106">[1]ALOUETTE_F!$J$7300</definedName>
    <definedName name="_op107">[1]ALOUETTE_F!$J$7395</definedName>
    <definedName name="_op108">[1]ALOUETTE_F!$J$7396</definedName>
    <definedName name="_op109">[1]ALOUETTE_F!$J$7428</definedName>
    <definedName name="_op110">[1]ALOUETTE_F!$J$7429</definedName>
    <definedName name="_op111">[1]ALOUETTE_F!$J$7430</definedName>
    <definedName name="_op112">[1]ALOUETTE_F!$J$7431</definedName>
    <definedName name="_op113">[1]ALOUETTE_F!$J$7432</definedName>
    <definedName name="_op114">[1]ALOUETTE_F!$J$7433</definedName>
    <definedName name="_op115">[1]ALOUETTE_F!$J$7504</definedName>
    <definedName name="_op116">[1]ALOUETTE_F!$J$7506</definedName>
    <definedName name="_op117">[1]ALOUETTE_F!$J$7539</definedName>
    <definedName name="_op118">[1]ALOUETTE_F!$J$7541</definedName>
    <definedName name="_op119">[1]ALOUETTE_F!$J$7543</definedName>
    <definedName name="_op120">[1]ALOUETTE_F!$J$7545</definedName>
    <definedName name="_op121">[1]ALOUETTE_F!$J$7547</definedName>
    <definedName name="_op122">[1]ALOUETTE_F!$J$7549</definedName>
    <definedName name="_op123">[1]ALOUETTE_F!$J$7677</definedName>
    <definedName name="_op124">[1]ALOUETTE_F!$J$7682</definedName>
    <definedName name="_op125">[1]ALOUETTE_F!$J$7684</definedName>
    <definedName name="_op126">[1]ALOUETTE_F!$J$7685</definedName>
    <definedName name="_op127">[1]ALOUETTE_F!$J$7687</definedName>
    <definedName name="_op128">[1]ALOUETTE_F!$J$7690</definedName>
    <definedName name="_op129">[1]ALOUETTE_F!$J$7692</definedName>
    <definedName name="_op130">[1]ALOUETTE_F!$J$7694</definedName>
    <definedName name="_op131">[1]ALOUETTE_F!$J$7696</definedName>
    <definedName name="_op132">[1]ALOUETTE_F!$J$7699</definedName>
    <definedName name="_op133">[1]ALOUETTE_F!$J$7701</definedName>
    <definedName name="_op134">[1]ALOUETTE_F!$J$7702</definedName>
    <definedName name="_op135">[1]ALOUETTE_F!$J$7703</definedName>
    <definedName name="_op137">[1]ALOUETTE_F!$J$7756</definedName>
    <definedName name="_op138">[1]ALOUETTE_F!$J$7761</definedName>
    <definedName name="_op139">[1]ALOUETTE_F!$J$7763</definedName>
    <definedName name="_op140">[1]ALOUETTE_F!$J$7765</definedName>
    <definedName name="_op141">[1]ALOUETTE_F!$J$7767</definedName>
    <definedName name="_op142">[1]ALOUETTE_F!$J$7768</definedName>
    <definedName name="_op143">[1]ALOUETTE_F!$J$7769</definedName>
    <definedName name="_op144">[1]ALOUETTE_F!$J$7770</definedName>
    <definedName name="_op145">[1]ALOUETTE_F!$J$7771</definedName>
    <definedName name="_op146">[1]ALOUETTE_F!$J$7772</definedName>
    <definedName name="_op147">[1]ALOUETTE_F!$J$7773</definedName>
    <definedName name="_op148">[1]ALOUETTE_F!$J$7774</definedName>
    <definedName name="_op149">[1]ALOUETTE_F!$J$7775</definedName>
    <definedName name="_op150">[1]ALOUETTE_F!$J$7776</definedName>
    <definedName name="_op151">[1]ALOUETTE_F!$J$7777</definedName>
    <definedName name="_op152">[1]ALOUETTE_F!$J$7778</definedName>
    <definedName name="_op153">[1]ALOUETTE_F!$J$7779</definedName>
    <definedName name="_op154">[1]ALOUETTE_F!$J$7780</definedName>
    <definedName name="_op41">[1]ALOUETTE_F!$J$6662</definedName>
    <definedName name="_op42">[1]ALOUETTE_F!$J$6665</definedName>
    <definedName name="_op43">[1]ALOUETTE_F!$J$6668</definedName>
    <definedName name="_op44">[1]ALOUETTE_F!$J$6671</definedName>
    <definedName name="_op45">[1]ALOUETTE_F!$J$6674</definedName>
    <definedName name="_op46">[1]ALOUETTE_F!$J$6677</definedName>
    <definedName name="_op47">[1]ALOUETTE_F!$J$6680</definedName>
    <definedName name="_op48">[1]ALOUETTE_F!$J$6800</definedName>
    <definedName name="_op49">[1]ALOUETTE_F!$J$6803</definedName>
    <definedName name="_op50">[1]ALOUETTE_F!$J$6808</definedName>
    <definedName name="_op51">[1]ALOUETTE_F!$J$6811</definedName>
    <definedName name="_op52">[1]ALOUETTE_F!$J$6816</definedName>
    <definedName name="_op53">[1]ALOUETTE_F!$J$6805</definedName>
    <definedName name="_op54">[1]ALOUETTE_F!$J$6813</definedName>
    <definedName name="_op55">[1]ALOUETTE_F!$J$6825</definedName>
    <definedName name="_op56">[1]ALOUETTE_F!$J$6826</definedName>
    <definedName name="_op57">[1]ALOUETTE_F!$J$6827</definedName>
    <definedName name="_OP58">[1]ALOUETTE_F!$J$6866</definedName>
    <definedName name="_OP59">[1]ALOUETTE_F!$J$6868</definedName>
    <definedName name="_OP60">[1]ALOUETTE_F!$J$6870</definedName>
    <definedName name="_OP61">[1]ALOUETTE_F!$J$6872</definedName>
    <definedName name="_OP62">[1]ALOUETTE_F!$J$6874</definedName>
    <definedName name="_OP63">[1]ALOUETTE_F!$J$6876</definedName>
    <definedName name="_op64">[1]ALOUETTE_F!$J$6935</definedName>
    <definedName name="_op65">[1]ALOUETTE_F!$J$6937</definedName>
    <definedName name="_op66">[1]ALOUETTE_F!$J$6939</definedName>
    <definedName name="_op67">[1]ALOUETTE_F!$J$6941</definedName>
    <definedName name="_op68">[1]ALOUETTE_F!$J$6943</definedName>
    <definedName name="_op69">[1]ALOUETTE_F!$J$6945</definedName>
    <definedName name="_op70">[1]ALOUETTE_F!$J$7006</definedName>
    <definedName name="_op71">[1]ALOUETTE_F!$J$7007</definedName>
    <definedName name="_op72">[1]ALOUETTE_F!$J$7008</definedName>
    <definedName name="_op73">[1]ALOUETTE_F!$J$7051</definedName>
    <definedName name="_op74">[1]ALOUETTE_F!$J$7052</definedName>
    <definedName name="_op75">[1]ALOUETTE_F!$J$7053</definedName>
    <definedName name="_op76">[1]ALOUETTE_F!$J$7055</definedName>
    <definedName name="_op77">[1]ALOUETTE_F!$J$7056</definedName>
    <definedName name="_op78">[1]ALOUETTE_F!$J$7057</definedName>
    <definedName name="_op79">[1]ALOUETTE_F!$J$7059</definedName>
    <definedName name="_op80">[1]ALOUETTE_F!$J$7060</definedName>
    <definedName name="_op81">[1]ALOUETTE_F!$J$7061</definedName>
    <definedName name="_op82">[1]ALOUETTE_F!$J$7062</definedName>
    <definedName name="_op83">[1]ALOUETTE_F!$J$7063</definedName>
    <definedName name="_op84">[1]ALOUETTE_F!$J$7064</definedName>
    <definedName name="_op85">[1]ALOUETTE_F!$J$7065</definedName>
    <definedName name="_op86">[1]ALOUETTE_F!$J$7066</definedName>
    <definedName name="_op87">[1]ALOUETTE_F!$J$7167</definedName>
    <definedName name="_op88">[1]ALOUETTE_F!$J$7168</definedName>
    <definedName name="_op89">[1]ALOUETTE_F!$J$7169</definedName>
    <definedName name="_op90">[1]ALOUETTE_F!$J$7170</definedName>
    <definedName name="_op91">[1]ALOUETTE_F!$J$7171</definedName>
    <definedName name="_op92">[1]ALOUETTE_F!$J$7172</definedName>
    <definedName name="_op93">[1]ALOUETTE_F!$J$7173</definedName>
    <definedName name="_op94">[1]ALOUETTE_F!$J$7174</definedName>
    <definedName name="_op95">[1]ALOUETTE_F!$J$7175</definedName>
    <definedName name="_op96">[1]ALOUETTE_F!$J$7176</definedName>
    <definedName name="_op97">[1]ALOUETTE_F!$J$7177</definedName>
    <definedName name="_op98">[1]ALOUETTE_F!$J$7292</definedName>
    <definedName name="_op99">[1]ALOUETTE_F!$J$7293</definedName>
    <definedName name="_opt1">[1]ALOUETTE_F!$J$1673</definedName>
    <definedName name="_opt10">[1]ALOUETTE_F!$J$1682</definedName>
    <definedName name="_opt11">[1]ALOUETTE_F!$J$1683</definedName>
    <definedName name="_opt12">[1]ALOUETTE_F!$J$1684</definedName>
    <definedName name="_opt13">[1]ALOUETTE_F!$J$1685</definedName>
    <definedName name="_opt14">[1]ALOUETTE_F!$J$1686</definedName>
    <definedName name="_opt15">[1]ALOUETTE_F!$J$1687</definedName>
    <definedName name="_opt16">[1]ALOUETTE_F!$J$1688</definedName>
    <definedName name="_opt17">[1]ALOUETTE_F!$J$1689</definedName>
    <definedName name="_opt18">[1]ALOUETTE_F!$J$1690</definedName>
    <definedName name="_opt19">[1]ALOUETTE_F!$J$1691</definedName>
    <definedName name="_opt2">[1]ALOUETTE_F!$J$1674</definedName>
    <definedName name="_opt20">[1]ALOUETTE_F!$J$1692</definedName>
    <definedName name="_opt3">[1]ALOUETTE_F!$J$1675</definedName>
    <definedName name="_opt4">[1]ALOUETTE_F!$J$1676</definedName>
    <definedName name="_opt5">[1]ALOUETTE_F!$J$1677</definedName>
    <definedName name="_opt6">[1]ALOUETTE_F!$J$1678</definedName>
    <definedName name="_opt7">[1]ALOUETTE_F!$J$1679</definedName>
    <definedName name="_opt8">[1]ALOUETTE_F!$J$1680</definedName>
    <definedName name="_opt9">[1]ALOUETTE_F!$J$1681</definedName>
    <definedName name="_pan1">[1]ALOUETTE_F!$J$4970</definedName>
    <definedName name="_pan11">[1]ALOUETTE_F!$J$4973</definedName>
    <definedName name="_pan3">[1]ALOUETTE_F!$J$4977</definedName>
    <definedName name="_pc1">[1]ALOUETTE_F!$J$1046</definedName>
    <definedName name="_pc2">[1]ALOUETTE_F!$J$1047</definedName>
    <definedName name="_pc3">[1]ALOUETTE_F!$J$1048</definedName>
    <definedName name="_pc4">[1]ALOUETTE_F!$J$1049</definedName>
    <definedName name="_pc5">[1]ALOUETTE_F!$J$1050</definedName>
    <definedName name="_pc6">[1]ALOUETTE_F!$J$1051</definedName>
    <definedName name="_per1">[1]ALOUETTE_F!#REF!</definedName>
    <definedName name="_per2">[1]ALOUETTE_F!#REF!</definedName>
    <definedName name="_per3">[1]ALOUETTE_F!$J$1352</definedName>
    <definedName name="_ply1">[1]ALOUETTE_A!$D$764:$J$775</definedName>
    <definedName name="_ply2">[1]ALOUETTE_A!$J$771</definedName>
    <definedName name="_ply3">[1]ALOUETTE_A!$J$772</definedName>
    <definedName name="_ply4">[1]ALOUETTE_A!$J$773</definedName>
    <definedName name="_ply5">[1]ALOUETTE_A!$B$785</definedName>
    <definedName name="_ref10">[1]ALOUETTE_F!$B$980</definedName>
    <definedName name="_ref11">[1]ALOUETTE_F!$B$986</definedName>
    <definedName name="_ref12">[1]ALOUETTE_F!$B$992</definedName>
    <definedName name="_ref13">[1]ALOUETTE_F!$B$998</definedName>
    <definedName name="_ref14">[1]ALOUETTE_F!$B$1004</definedName>
    <definedName name="_ref15">[1]ALOUETTE_F!#REF!</definedName>
    <definedName name="_ref16">[1]ALOUETTE_F!#REF!</definedName>
    <definedName name="_ref17">[1]ALOUETTE_F!#REF!</definedName>
    <definedName name="_ref18">[1]ALOUETTE_F!#REF!</definedName>
    <definedName name="_ref19">[1]ALOUETTE_F!#REF!</definedName>
    <definedName name="_ref2">[1]ALOUETTE_F!$B$106</definedName>
    <definedName name="_ref20">[1]ALOUETTE_F!#REF!</definedName>
    <definedName name="_ref21">[1]ALOUETTE_F!#REF!</definedName>
    <definedName name="_ref22">[1]ALOUETTE_F!#REF!</definedName>
    <definedName name="_ref23">[1]ALOUETTE_F!#REF!</definedName>
    <definedName name="_ref24">[1]ALOUETTE_F!#REF!</definedName>
    <definedName name="_ref3">[1]ALOUETTE_F!$B$114</definedName>
    <definedName name="_ref4">[1]ALOUETTE_F!$B$122</definedName>
    <definedName name="_ref40">#REF!</definedName>
    <definedName name="_ref46">#REF!</definedName>
    <definedName name="_ref5">[1]ALOUETTE_F!$B$130</definedName>
    <definedName name="_ref52">[1]ALOUETTE_F!$B$27</definedName>
    <definedName name="_ref53">[1]ALOUETTE_F!$B$37</definedName>
    <definedName name="_ref55">#REF!</definedName>
    <definedName name="_ref56">[1]ALOUETTE_F!#REF!</definedName>
    <definedName name="_ref57">[1]ALOUETTE_F!#REF!</definedName>
    <definedName name="_ref59">[1]ALOUETTE_F!#REF!</definedName>
    <definedName name="_ref6">[1]ALOUETTE_F!$B$138</definedName>
    <definedName name="_ref60">[1]ALOUETTE_F!#REF!</definedName>
    <definedName name="_ref61">[1]ALOUETTE_F!#REF!</definedName>
    <definedName name="_ref62">[1]ALOUETTE_F!$B$7163</definedName>
    <definedName name="_ref7">[1]ALOUETTE_F!$B$146</definedName>
    <definedName name="_ref8">[1]ALOUETTE_F!$B$154</definedName>
    <definedName name="_ref9">[1]ALOUETTE_F!$B$162</definedName>
    <definedName name="_rep1">[1]ALOUETTE_F!$J$1571</definedName>
    <definedName name="_rep10">[1]ALOUETTE_F!$J$1568</definedName>
    <definedName name="_rep2">[1]ALOUETTE_F!$J$1572</definedName>
    <definedName name="_rep3">[1]ALOUETTE_F!$J$1573</definedName>
    <definedName name="_rep4">[1]ALOUETTE_F!$J$1574</definedName>
    <definedName name="_rep5">[1]ALOUETTE_F!$J$1575</definedName>
    <definedName name="_rep6">[1]ALOUETTE_F!$J$1576</definedName>
    <definedName name="_rep7">[1]ALOUETTE_F!$J$1577</definedName>
    <definedName name="_rep8">[1]ALOUETTE_F!$J$1578</definedName>
    <definedName name="_rep9">[1]ALOUETTE_F!$J$1579</definedName>
    <definedName name="_sab01">[1]ALOUETTE_F!$B$5062</definedName>
    <definedName name="_sab02">[1]ALOUETTE_F!$B$5292</definedName>
    <definedName name="_sab1">[1]ALOUETTE_F!$J$4214</definedName>
    <definedName name="_sab10">[1]ALOUETTE_F!$J$4226</definedName>
    <definedName name="_sab11">[1]ALOUETTE_F!$J$4227</definedName>
    <definedName name="_sab12">[1]ALOUETTE_F!$J$4229</definedName>
    <definedName name="_sab13">[1]ALOUETTE_F!$J$4230</definedName>
    <definedName name="_SAB14">[1]ALOUETTE_F!$J$4545</definedName>
    <definedName name="_SAB15">[1]ALOUETTE_F!$J$4546</definedName>
    <definedName name="_SAB16">[1]ALOUETTE_F!$J$4547</definedName>
    <definedName name="_SAB17">[1]ALOUETTE_F!$J$4549</definedName>
    <definedName name="_SAB18">[1]ALOUETTE_F!$J$4557</definedName>
    <definedName name="_SAB19">[1]ALOUETTE_F!$J$4558</definedName>
    <definedName name="_sab2">[1]ALOUETTE_F!$J$4215</definedName>
    <definedName name="_SAB20">[1]ALOUETTE_F!$J$4560</definedName>
    <definedName name="_SAB21">[1]ALOUETTE_F!$J$4561</definedName>
    <definedName name="_sab22">[1]ALOUETTE_F!$J$4763</definedName>
    <definedName name="_sab23">[1]ALOUETTE_F!$J$4764</definedName>
    <definedName name="_sab24">[1]ALOUETTE_F!$J$4765</definedName>
    <definedName name="_sab25">[1]ALOUETTE_F!$J$4767</definedName>
    <definedName name="_sab26">[1]ALOUETTE_F!$J$4775</definedName>
    <definedName name="_sab27">[1]ALOUETTE_F!$J$4776</definedName>
    <definedName name="_sab28">[1]ALOUETTE_F!$J$4778</definedName>
    <definedName name="_sab29">[1]ALOUETTE_F!$J$4779</definedName>
    <definedName name="_sab4">[1]ALOUETTE_F!$J$4218</definedName>
    <definedName name="_sab5">#REF!</definedName>
    <definedName name="_sab6">#REF!</definedName>
    <definedName name="_sab7">#REF!</definedName>
    <definedName name="_sab8">#REF!</definedName>
    <definedName name="_sab9">#REF!</definedName>
    <definedName name="_SAM1">[1]ALOUETTE_F!$J$3302</definedName>
    <definedName name="_sb1">[1]ALOUETTE_F!$J$3451</definedName>
    <definedName name="_sb2">[1]ALOUETTE_F!$J$3466</definedName>
    <definedName name="_sid1">[1]ALOUETTE_F!$J$1114</definedName>
    <definedName name="_sid10">[1]ALOUETTE_F!$J$1123</definedName>
    <definedName name="_sid11">[1]ALOUETTE_F!$J$1124</definedName>
    <definedName name="_sid2">[1]ALOUETTE_F!$J$1115</definedName>
    <definedName name="_sid3">[1]ALOUETTE_F!$J$1116</definedName>
    <definedName name="_sid4">[1]ALOUETTE_F!$J$1117</definedName>
    <definedName name="_sid5">[1]ALOUETTE_F!$J$1118</definedName>
    <definedName name="_sid6">[1]ALOUETTE_F!$J$1119</definedName>
    <definedName name="_sid7">[1]ALOUETTE_F!$J$1120</definedName>
    <definedName name="_sid8">[1]ALOUETTE_F!$J$1121</definedName>
    <definedName name="_sid9">[1]ALOUETTE_F!$J$1122</definedName>
    <definedName name="_sta1">[1]ALOUETTE_F!$J$5598</definedName>
    <definedName name="_sta2">[1]ALOUETTE_F!$J$5599</definedName>
    <definedName name="_sta3">[1]ALOUETTE_F!$J$5600</definedName>
    <definedName name="_sta4">[1]ALOUETTE_F!$J$5601</definedName>
    <definedName name="_sta5">[1]ALOUETTE_F!$J$5604</definedName>
    <definedName name="_sta6">[1]ALOUETTE_F!$J$5605</definedName>
    <definedName name="_sta7">[1]ALOUETTE_F!$J$5606</definedName>
    <definedName name="_sta8">[1]ALOUETTE_F!$J$5607</definedName>
    <definedName name="_sur1">[1]ALOUETTE_F!#REF!</definedName>
    <definedName name="_sur2">[1]ALOUETTE_F!#REF!</definedName>
    <definedName name="_sur3">[1]ALOUETTE_F!#REF!</definedName>
    <definedName name="_sur4">[1]ALOUETTE_F!#REF!</definedName>
    <definedName name="_sur5">[1]ALOUETTE_F!#REF!</definedName>
    <definedName name="_tab1">[1]ALOUETTE_F!$J$3864</definedName>
    <definedName name="_tab2">#REF!</definedName>
    <definedName name="_tab3">#REF!</definedName>
    <definedName name="_vel1">[1]ALOUETTE_F!$J$2796</definedName>
    <definedName name="_vel10">[1]ALOUETTE_F!$J$2806</definedName>
    <definedName name="_vel11">[1]ALOUETTE_F!$J$2809</definedName>
    <definedName name="_vel12">[1]ALOUETTE_F!$J$2812</definedName>
    <definedName name="_vel2">[1]ALOUETTE_F!$J$2797</definedName>
    <definedName name="_vel3">[1]ALOUETTE_F!$J$2798</definedName>
    <definedName name="_vel4">[1]ALOUETTE_F!$J$2799</definedName>
    <definedName name="_vel5">[1]ALOUETTE_F!$J$2800</definedName>
    <definedName name="_vel6">[1]ALOUETTE_F!$J$2801</definedName>
    <definedName name="_vel7">[1]ALOUETTE_F!$J$2802</definedName>
    <definedName name="_vel8">[1]ALOUETTE_F!$J$2803</definedName>
    <definedName name="_ver1">[1]ALOUETTE_F!$J$3833</definedName>
    <definedName name="_ver2">[1]ALOUETTE_F!$J$3834</definedName>
    <definedName name="_ver3">[1]ALOUETTE_F!$J$3835</definedName>
    <definedName name="_ver4">[1]ALOUETTE_F!$J$3836</definedName>
    <definedName name="_ver5">[1]ALOUETTE_F!$J$3837</definedName>
    <definedName name="a.t1">[1]ALOUETTE_F!$J$285</definedName>
    <definedName name="a.t2">[1]ALOUETTE_F!$J$286</definedName>
    <definedName name="a.t3">[1]ALOUETTE_F!$J$287</definedName>
    <definedName name="aa.t1">[1]ALOUETTE_A!$J$285</definedName>
    <definedName name="aa.t2">[1]ALOUETTE_A!$J$286</definedName>
    <definedName name="aa.t3">[1]ALOUETTE_A!$J$287</definedName>
    <definedName name="aaarr1">[1]ALOUETTE_A!$J$3718</definedName>
    <definedName name="aaarr2">[1]ALOUETTE_A!$J$3719</definedName>
    <definedName name="aabzéro">[1]ALOUETTE_A!$B$499</definedName>
    <definedName name="aair0">[1]ALOUETTE_A!$B$5865</definedName>
    <definedName name="aajout0">[1]ALOUETTE_A!$B$6579</definedName>
    <definedName name="aarm00">[1]ALOUETTE_A!$B$4507</definedName>
    <definedName name="aarr1">[1]ALOUETTE_F!$J$3718</definedName>
    <definedName name="aarr2">[1]ALOUETTE_F!$J$3719</definedName>
    <definedName name="aasphalte">[1]ALOUETTE_A!$B$1424</definedName>
    <definedName name="aauto">[1]ALOUETTE_A!$B$536</definedName>
    <definedName name="aauv">[1]ALOUETTE_A!$B$2739</definedName>
    <definedName name="aauv1">[1]ALOUETTE_A!$J$2734</definedName>
    <definedName name="aauv10">[1]ALOUETTE_A!$J$2743</definedName>
    <definedName name="aauv11">[1]ALOUETTE_A!$J$2744</definedName>
    <definedName name="aauv2">[1]ALOUETTE_A!$J$2735</definedName>
    <definedName name="aauv3">[1]ALOUETTE_A!$J$2736</definedName>
    <definedName name="aauv4">[1]ALOUETTE_A!$J$2737</definedName>
    <definedName name="aauv5">[1]ALOUETTE_A!$J$2738</definedName>
    <definedName name="aauv6">[1]ALOUETTE_A!$J$2739</definedName>
    <definedName name="aauv7">[1]ALOUETTE_A!$J$2740</definedName>
    <definedName name="aauv8">[1]ALOUETTE_A!$J$2741</definedName>
    <definedName name="aauv9">[1]ALOUETTE_A!$J$2742</definedName>
    <definedName name="aauva">[1]ALOUETTE_A!$J$2745</definedName>
    <definedName name="aauvent">[1]ALOUETTE_A!$D$2720:$J$2747</definedName>
    <definedName name="aavatoit">[1]ALOUETTE_A!$B$253</definedName>
    <definedName name="aavtoit">[1]ALOUETTE_A!$D$267:$J$290</definedName>
    <definedName name="abain0">[1]ALOUETTE_A!$B$4766</definedName>
    <definedName name="abain02">[1]ALOUETTE_A!$B$5170</definedName>
    <definedName name="abain03">[1]ALOUETTE_A!$B$5399</definedName>
    <definedName name="abalcon0">[1]ALOUETTE_A!$B$5925</definedName>
    <definedName name="abase0">[1]ALOUETTE_A!$B$4</definedName>
    <definedName name="abat1939">[1]ALOUETTE_A!$J$1797</definedName>
    <definedName name="abat1947">[1]ALOUETTE_A!$J$1798</definedName>
    <definedName name="abat1955">[1]ALOUETTE_A!$J$1799</definedName>
    <definedName name="abat2347">[1]ALOUETTE_A!$J$1803</definedName>
    <definedName name="abat25">[1]ALOUETTE_A!$J$1824</definedName>
    <definedName name="abat2747">[1]ALOUETTE_A!$J$1807</definedName>
    <definedName name="abatextra">[1]ALOUETTE_A!$B$1948</definedName>
    <definedName name="aBAY">[1]ALOUETTE_A!$B$2875</definedName>
    <definedName name="abdeux">[1]ALOUETTE_F!$J$483</definedName>
    <definedName name="abord">[1]ALOUETTE_A!#REF!</definedName>
    <definedName name="abra">[1]ALOUETTE_F!$J$516</definedName>
    <definedName name="abrb">[1]ALOUETTE_F!$J$517</definedName>
    <definedName name="abrc">[1]ALOUETTE_F!$J$518</definedName>
    <definedName name="abrd">[1]ALOUETTE_F!$J$519</definedName>
    <definedName name="abrde">[1]ALOUETTE_F!#REF!</definedName>
    <definedName name="abri">[1]ALOUETTE_F!$D$511:$J$521</definedName>
    <definedName name="abtrois">[1]ALOUETTE_F!$J$484</definedName>
    <definedName name="aBulbes">[1]ALOUETTE_A!$B$201</definedName>
    <definedName name="abun">[1]ALOUETTE_F!$J$482</definedName>
    <definedName name="abzéro">[1]ALOUETTE_F!$B$499</definedName>
    <definedName name="acanard2">[1]ALOUETTE_A!$B$3324</definedName>
    <definedName name="aCANTILEVER">[1]ALOUETTE_A!$B$636</definedName>
    <definedName name="aCARRG">[1]ALOUETTE_A!#REF!</definedName>
    <definedName name="acasing">[1]ALOUETTE_A!$B$1441</definedName>
    <definedName name="achambre1">[1]ALOUETTE_A!$B$3738</definedName>
    <definedName name="achambre2">[1]ALOUETTE_A!$B$3760</definedName>
    <definedName name="achambre3">[1]ALOUETTE_A!$B$3782</definedName>
    <definedName name="achau0">[1]ALOUETTE_A!$B$5556</definedName>
    <definedName name="achau6">[1]ALOUETTE_A!$J$5024</definedName>
    <definedName name="achem0">[1]ALOUETTE_A!$B$5951</definedName>
    <definedName name="achien1">[1]ALOUETTE_A!$B$662</definedName>
    <definedName name="aCORNICHE">[1]ALOUETTE_A!$B$238</definedName>
    <definedName name="aCORNPEN">[1]ALOUETTE_A!$B$334</definedName>
    <definedName name="aCREPLAN">[1]ALOUETTE_A!$B$715</definedName>
    <definedName name="acretoit">[1]ALOUETTE_A!$B$689</definedName>
    <definedName name="acuisine1">[1]ALOUETTE_A!$B$3650</definedName>
    <definedName name="aDECO0">[1]ALOUETTE_A!$B$5831</definedName>
    <definedName name="aDIAGO">[1]ALOUETTE_A!$B$1224</definedName>
    <definedName name="adiv0">[1]ALOUETTE_A!$B$4886</definedName>
    <definedName name="adiv17">[1]ALOUETTE_A!$J$4444</definedName>
    <definedName name="adiv18">[1]ALOUETTE_A!$J$4445</definedName>
    <definedName name="adiv19">[1]ALOUETTE_A!$J$4446</definedName>
    <definedName name="adiv20">[1]ALOUETTE_A!$J$4447</definedName>
    <definedName name="adiv8">[1]ALOUETTE_A!$J$4449</definedName>
    <definedName name="adivers1">[1]ALOUETTE_A!$B$6933</definedName>
    <definedName name="adivers20">[1]ALOUETTE_A!$J$6322</definedName>
    <definedName name="admur0">[1]ALOUETTE_A!$B$3966</definedName>
    <definedName name="aEAU0">[1]ALOUETTE_A!$B$5644</definedName>
    <definedName name="aescalier1">[1]ALOUETTE_A!$B$3804</definedName>
    <definedName name="aescalier2">[1]ALOUETTE_A!$B$3816</definedName>
    <definedName name="aextérieure">[1]ALOUETTE_A!$B$1630</definedName>
    <definedName name="afenediv">[1]ALOUETTE_A!$B$2349</definedName>
    <definedName name="afenextra">[1]ALOUETTE_A!$D$1776:$J$1829</definedName>
    <definedName name="afenspéc">[1]ALOUETTE_A!$B$2937</definedName>
    <definedName name="afermca">[1]ALOUETTE_A!#REF!</definedName>
    <definedName name="aFEU">[1]ALOUETTE_A!$B$584</definedName>
    <definedName name="afire">[1]ALOUETTE_A!$B$822</definedName>
    <definedName name="afix0">[1]ALOUETTE_A!$B$5670</definedName>
    <definedName name="afleurs">[1]ALOUETTE_A!$B$1394</definedName>
    <definedName name="aflu">[1]ALOUETTE_A!$J$288</definedName>
    <definedName name="afoy0">[1]ALOUETTE_A!$J$5400</definedName>
    <definedName name="afoy01">[1]ALOUETTE_A!$J$5405</definedName>
    <definedName name="afoy02">[1]ALOUETTE_A!$J$5410</definedName>
    <definedName name="afoyer00">[1]ALOUETTE_A!$B$6021</definedName>
    <definedName name="agar0">[1]ALOUETTE_A!$B$6110</definedName>
    <definedName name="aGARAGA">[1]ALOUETTE_A!$B$6238</definedName>
    <definedName name="agarages">[1]ALOUETTE_A!$B$7128</definedName>
    <definedName name="agma8">[1]ALOUETTE_A!$J$4124</definedName>
    <definedName name="aGRANDE">[1]ALOUETTE_A!$B$364</definedName>
    <definedName name="agrue">[1]ALOUETTE_A!$J$6542</definedName>
    <definedName name="agui10">[1]ALOUETTE_A!$J$2529</definedName>
    <definedName name="agui18">[1]ALOUETTE_A!$J$2531</definedName>
    <definedName name="agui19">[1]ALOUETTE_A!$J$2532</definedName>
    <definedName name="agui20">[1]ALOUETTE_A!$J$2534</definedName>
    <definedName name="agui21">[1]ALOUETTE_A!$J$2535</definedName>
    <definedName name="aguillotine">[1]ALOUETTE_A!$D$2514:$J$2542</definedName>
    <definedName name="ahotte0">[1]ALOUETTE_A!$B$4378</definedName>
    <definedName name="ahung">[1]ALOUETTE_A!$B$2603</definedName>
    <definedName name="aident">[1]ALOUETTE_A!#REF!</definedName>
    <definedName name="air">[1]ALOUETTE_F!$J$5268</definedName>
    <definedName name="air0">[1]ALOUETTE_F!$B$5865</definedName>
    <definedName name="ajout">[1]ALOUETTE_F!$D$5949:$J$5972</definedName>
    <definedName name="ajout0">[1]ALOUETTE_F!$B$6579</definedName>
    <definedName name="akit">[1]ALOUETTE_A!$D$5670:$J$5692</definedName>
    <definedName name="akit0">[1]ALOUETTE_A!$B$6314</definedName>
    <definedName name="akit000">[1]ALOUETTE_A!$D$5778:$J$5809</definedName>
    <definedName name="akit001">[1]ALOUETTE_A!$B$6426</definedName>
    <definedName name="akit1">[1]ALOUETTE_A!$J$5676</definedName>
    <definedName name="akit13">[1]ALOUETTE_A!$J$5784</definedName>
    <definedName name="akit14">[1]ALOUETTE_A!$J$5785</definedName>
    <definedName name="akit15">[1]ALOUETTE_A!$J$5786</definedName>
    <definedName name="akit16">[1]ALOUETTE_A!$J$5787</definedName>
    <definedName name="akit17">[1]ALOUETTE_A!$J$5795</definedName>
    <definedName name="akit18">[1]ALOUETTE_A!$J$5796</definedName>
    <definedName name="akit19">[1]ALOUETTE_A!$J$5797</definedName>
    <definedName name="akit2">[1]ALOUETTE_A!$J$5677</definedName>
    <definedName name="akit20">[1]ALOUETTE_A!$J$5798</definedName>
    <definedName name="akit21">[1]ALOUETTE_A!$J$5799</definedName>
    <definedName name="akit22">[1]ALOUETTE_A!$J$5800</definedName>
    <definedName name="akit23">[1]ALOUETTE_A!$J$5801</definedName>
    <definedName name="akit24">[1]ALOUETTE_A!$J$5804</definedName>
    <definedName name="akit25">[1]ALOUETTE_A!$J$5805</definedName>
    <definedName name="akit26">[1]ALOUETTE_A!$J$5806</definedName>
    <definedName name="akit27">[1]ALOUETTE_A!$J$5807</definedName>
    <definedName name="akit3">[1]ALOUETTE_A!$J$5678</definedName>
    <definedName name="akit4">[1]ALOUETTE_A!$J$5679</definedName>
    <definedName name="akit5">[1]ALOUETTE_A!$J$5684</definedName>
    <definedName name="akit6">[1]ALOUETTE_A!$J$5685</definedName>
    <definedName name="akit7">[1]ALOUETTE_A!$J$5686</definedName>
    <definedName name="akit8">[1]ALOUETTE_A!$J$5689</definedName>
    <definedName name="akit9">[1]ALOUETTE_A!$J$5690</definedName>
    <definedName name="alarg">[1]ALOUETTE_A!$B$1309</definedName>
    <definedName name="alat">[1]ALOUETTE_A!$B$1294</definedName>
    <definedName name="alégume">[1]ALOUETTE_A!$B$4421</definedName>
    <definedName name="alous">[1]ALOUETTE_A!$B$2279</definedName>
    <definedName name="alousse">[1]ALOUETTE_A!$D$1851:$J$1866</definedName>
    <definedName name="alow1939">[1]ALOUETTE_A!$J$1811</definedName>
    <definedName name="alow1947">[1]ALOUETTE_A!$J$1812</definedName>
    <definedName name="alow1955">[1]ALOUETTE_A!$J$1813</definedName>
    <definedName name="alow2347">[1]ALOUETTE_A!$J$1817</definedName>
    <definedName name="alow2747">[1]ALOUETTE_A!$J$1821</definedName>
    <definedName name="amaison">[1]ALOUETTE_A!$B$6724</definedName>
    <definedName name="aman">[1]ALOUETTE_A!$B$3276</definedName>
    <definedName name="amat">[1]ALOUETTE_A!$B$5520</definedName>
    <definedName name="aMOUL1">[1]ALOUETTE_A!$B$3339</definedName>
    <definedName name="aNAIN">[1]ALOUETTE_A!$B$599</definedName>
    <definedName name="aNAINF">[1]ALOUETTE_A!#REF!</definedName>
    <definedName name="anewport1">[1]ALOUETTE_A!$B$3212</definedName>
    <definedName name="aNOUE">[1]ALOUETTE_A!$B$98</definedName>
    <definedName name="aOP1I6">[1]ALOUETTE_A!$B$7645</definedName>
    <definedName name="aopti10">[1]ALOUETTE_A!$B$8003</definedName>
    <definedName name="aopti11">[1]ALOUETTE_A!$B$8105</definedName>
    <definedName name="aOPTI12">[1]ALOUETTE_A!$B$8138</definedName>
    <definedName name="aopti13">[1]ALOUETTE_A!$B$8215</definedName>
    <definedName name="aopti14">[1]ALOUETTE_A!$B$8248</definedName>
    <definedName name="aOPTI15">[1]ALOUETTE_A!$B$8325</definedName>
    <definedName name="aopti16">[1]ALOUETTE_A!$B$8472</definedName>
    <definedName name="aOPTI2">[1]ALOUETTE_A!$B$7457</definedName>
    <definedName name="aopti3">[1]ALOUETTE_A!$B$7538</definedName>
    <definedName name="aopti4">[1]ALOUETTE_A!$B$7346</definedName>
    <definedName name="aopti5">[1]ALOUETTE_A!$B$7575</definedName>
    <definedName name="aopti7">[1]ALOUETTE_A!$B$7715</definedName>
    <definedName name="aopti8">[1]ALOUETTE_A!$B$7752</definedName>
    <definedName name="aopti9">[1]ALOUETTE_A!$B$7879</definedName>
    <definedName name="apasb">[1]ALOUETTE_A!$B$3694</definedName>
    <definedName name="apash">[1]ALOUETTE_A!$B$3716</definedName>
    <definedName name="apers">[1]ALOUETTE_A!$B$1379</definedName>
    <definedName name="aplaca">[1]ALOUETTE_A!$B$390</definedName>
    <definedName name="aplan0">[1]ALOUETTE_A!$B$3371</definedName>
    <definedName name="aplan99">[1]ALOUETTE_A!$J$3150</definedName>
    <definedName name="aplow">[1]ALOUETTE_A!$J$1517</definedName>
    <definedName name="apoly">[1]ALOUETTE_A!$B$5849</definedName>
    <definedName name="aPORTOPTI">[1]ALOUETTE_A!$B$1724</definedName>
    <definedName name="appatio">[1]ALOUETTE_A!$D$2820:$J$2838</definedName>
    <definedName name="appatio0">[1]ALOUETTE_A!$B$3110</definedName>
    <definedName name="appatio3">[1]ALOUETTE_A!$J$2829</definedName>
    <definedName name="appatio4">[1]ALOUETTE_A!$J$2830</definedName>
    <definedName name="appatio8">[1]ALOUETTE_A!$J$2836</definedName>
    <definedName name="aprov">[1]ALOUETTE_A!$J$6525</definedName>
    <definedName name="arail13">[1]ALOUETTE_A!$J$3523</definedName>
    <definedName name="aRAILING">[1]ALOUETTE_A!$B$3880</definedName>
    <definedName name="arep1">[1]ALOUETTE_A!$J$1571</definedName>
    <definedName name="arep10">[1]ALOUETTE_A!$J$1568</definedName>
    <definedName name="arep2">[1]ALOUETTE_A!$J$1572</definedName>
    <definedName name="arep3">[1]ALOUETTE_A!$J$1573</definedName>
    <definedName name="arep4">[1]ALOUETTE_A!$J$1574</definedName>
    <definedName name="arep5">[1]ALOUETTE_A!$J$1575</definedName>
    <definedName name="arep6">[1]ALOUETTE_A!$J$1576</definedName>
    <definedName name="arep7">[1]ALOUETTE_A!$J$1577</definedName>
    <definedName name="arep8">[1]ALOUETTE_A!$J$1578</definedName>
    <definedName name="arep9">[1]ALOUETTE_A!$J$1579</definedName>
    <definedName name="AREPLICO">[1]ALOUETTE_A!$D$1557:$J$1590</definedName>
    <definedName name="arepp">[1]ALOUETTE_A!$B$1515</definedName>
    <definedName name="aREVET">[1]ALOUETTE_A!$B$1088</definedName>
    <definedName name="arm">[1]ALOUETTE_F!$J$3720</definedName>
    <definedName name="arm2a">[1]ALOUETTE_A!$J$3730</definedName>
    <definedName name="armoire">[1]ALOUETTE_A!$D$3717:$J$3732</definedName>
    <definedName name="armoiree">[1]ALOUETTE_F!$D$3717:$J$3732</definedName>
    <definedName name="aroom">[1]ALOUETTE_A!$B$3856</definedName>
    <definedName name="arri">[1]ALOUETTE_F!$J$1506</definedName>
    <definedName name="arrière">[1]ALOUETTE_F!$J$1497</definedName>
    <definedName name="asab0">[1]ALOUETTE_A!$B$4670</definedName>
    <definedName name="asab01">[1]ALOUETTE_A!$B$5062</definedName>
    <definedName name="asab02">[1]ALOUETTE_A!$B$5292</definedName>
    <definedName name="asalon">[1]ALOUETTE_A!$B$3628</definedName>
    <definedName name="aSAM">[1]ALOUETTE_A!$B$3672</definedName>
    <definedName name="asbain1">[1]ALOUETTE_A!$B$3828</definedName>
    <definedName name="asbain2">[1]ALOUETTE_A!$B$3842</definedName>
    <definedName name="asection">[1]ALOUETTE_A!$B$2518</definedName>
    <definedName name="asink">[1]ALOUETTE_A!$B$4350</definedName>
    <definedName name="aSOL">[1]ALOUETTE_A!$B$903</definedName>
    <definedName name="asort0">[1]ALOUETTE_A!$B$5772</definedName>
    <definedName name="asort4a">[1]ALOUETTE_A!$J$5168</definedName>
    <definedName name="asort4b">[1]ALOUETTE_A!$J$5169</definedName>
    <definedName name="asouffle">[1]ALOUETTE_A!$B$1409</definedName>
    <definedName name="asphalte">[1]ALOUETTE_F!$B$1424</definedName>
    <definedName name="ASPIRATEUR">[1]ALOUETTE_F!$D$5298:$J$5304</definedName>
    <definedName name="asplit">[1]ALOUETTE_A!$B$449</definedName>
    <definedName name="astep0">[1]ALOUETTE_A!$B$4012</definedName>
    <definedName name="asurf">[1]ALOUETTE_A!$B$17</definedName>
    <definedName name="atoit">[1]ALOUETTE_A!$B$49</definedName>
    <definedName name="aTOITMO">[1]ALOUETTE_A!$B$349</definedName>
    <definedName name="atrans">[1]ALOUETTE_A!$B$7166</definedName>
    <definedName name="auto">[1]ALOUETTE_F!$B$536</definedName>
    <definedName name="auv">[1]ALOUETTE_F!$B$2739</definedName>
    <definedName name="auva">[1]ALOUETTE_F!$J$2745</definedName>
    <definedName name="auvent">[1]ALOUETTE_F!$D$2720:$J$2747</definedName>
    <definedName name="avaccuum">[1]ALOUETTE_A!$B$5899</definedName>
    <definedName name="aVAISSELLE">[1]ALOUETTE_A!$B$4315</definedName>
    <definedName name="avatoit">[1]ALOUETTE_F!$B$253</definedName>
    <definedName name="avelux1">[1]ALOUETTE_A!$B$2985</definedName>
    <definedName name="aVENTILATEUR">[1]ALOUETTE_A!$B$1489</definedName>
    <definedName name="avin">[1]ALOUETTE_A!$B$973</definedName>
    <definedName name="aVINYL">[1]ALOUETTE_A!$B$1018</definedName>
    <definedName name="avtoit">[1]ALOUETTE_F!$D$267:$J$290</definedName>
    <definedName name="awindow">[1]ALOUETTE_A!#REF!</definedName>
    <definedName name="b">#REF!</definedName>
    <definedName name="baie">[1]ALOUETTE_F!$D$2576:$J$2585</definedName>
    <definedName name="baiee">[1]ALOUETTE_A!$D$2576:$J$2585</definedName>
    <definedName name="bain0">[1]ALOUETTE_F!$B$4766</definedName>
    <definedName name="BAIN01">[1]ALOUETTE_F!$D$4644:$J$4674</definedName>
    <definedName name="bain02">[1]ALOUETTE_F!$B$5170</definedName>
    <definedName name="bain03">[1]ALOUETTE_F!$B$5399</definedName>
    <definedName name="bain04">[1]ALOUETTE_F!$D$4861:$J$4891</definedName>
    <definedName name="bain1">[1]ALOUETTE_F!$J$4281</definedName>
    <definedName name="bain10">[1]ALOUETTE_F!$J$4664</definedName>
    <definedName name="bain100">[1]ALOUETTE_F!$J$4669</definedName>
    <definedName name="bain101">[1]ALOUETTE_A!$J$4669</definedName>
    <definedName name="bain102">[1]ALOUETTE_F!$J$4886</definedName>
    <definedName name="bain103">[1]ALOUETTE_A!$J$4886</definedName>
    <definedName name="bain11">[1]ALOUETTE_F!$J$4665</definedName>
    <definedName name="bain12">[1]ALOUETTE_F!$J$4666</definedName>
    <definedName name="bain13">[1]ALOUETTE_F!$J$4667</definedName>
    <definedName name="bain14">[1]ALOUETTE_F!$J$4668</definedName>
    <definedName name="bain15">[1]ALOUETTE_F!$J$4671</definedName>
    <definedName name="bain16">[1]ALOUETTE_F!$J$4672</definedName>
    <definedName name="bain17">[1]ALOUETTE_F!$J$4863</definedName>
    <definedName name="bain18">[1]ALOUETTE_F!$J$4881</definedName>
    <definedName name="bain19">[1]ALOUETTE_F!$J$4882</definedName>
    <definedName name="bain2">[1]ALOUETTE_F!$J$4299</definedName>
    <definedName name="bain20">[1]ALOUETTE_F!$J$4883</definedName>
    <definedName name="bain21">[1]ALOUETTE_F!$J$4884</definedName>
    <definedName name="bain22">[1]ALOUETTE_F!$J$4885</definedName>
    <definedName name="bain23">[1]ALOUETTE_F!$J$4888</definedName>
    <definedName name="bain24">[1]ALOUETTE_F!$J$4889</definedName>
    <definedName name="bain3">[1]ALOUETTE_F!$J$4300</definedName>
    <definedName name="bain4">[1]ALOUETTE_F!$J$4301</definedName>
    <definedName name="bain5">[1]ALOUETTE_F!$J$4302</definedName>
    <definedName name="bain6">[1]ALOUETTE_F!$J$4303</definedName>
    <definedName name="bain7">[1]ALOUETTE_F!$J$4306</definedName>
    <definedName name="bain8">[1]ALOUETTE_F!$J$4307</definedName>
    <definedName name="BAIN9">[1]ALOUETTE_F!$J$4646</definedName>
    <definedName name="bain98">[1]ALOUETTE_F!$J$4304</definedName>
    <definedName name="bain99">[1]ALOUETTE_A!$J$4304</definedName>
    <definedName name="baind">[1]ALOUETTE_F!$D$4279:$J$4309</definedName>
    <definedName name="BAINE">[1]ALOUETTE_F!$D$4428:$J$4456</definedName>
    <definedName name="balcon">[1]ALOUETTE_F!$D$5325:$J$5334</definedName>
    <definedName name="balcon0">[1]ALOUETTE_F!$B$5925</definedName>
    <definedName name="bard">[1]ALOUETTE_F!$J$1393</definedName>
    <definedName name="BARDEAU">[1]ALOUETTE_F!$D$1390:$J$1397</definedName>
    <definedName name="base0">[1]ALOUETTE_F!$B$4</definedName>
    <definedName name="base1">[1]ALOUETTE_F!$D$47:$J$50</definedName>
    <definedName name="base2">[1]ALOUETTE_F!$J$48</definedName>
    <definedName name="base3">#REF!</definedName>
    <definedName name="batextra">[1]ALOUETTE_F!$B$1948</definedName>
    <definedName name="BATH1">[1]ALOUETTE_F!$D$4211:$J$4232</definedName>
    <definedName name="BATH2">[1]ALOUETTE_F!$D$4542:$J$4563</definedName>
    <definedName name="bath3">[1]ALOUETTE_F!$D$4760:$J$4781</definedName>
    <definedName name="batt1">[1]ALOUETTE_F!#REF!</definedName>
    <definedName name="batt2">[1]ALOUETTE_F!#REF!</definedName>
    <definedName name="BAY">[1]ALOUETTE_F!$B$2875</definedName>
    <definedName name="bay0">[1]ALOUETTE_F!$J$2582</definedName>
    <definedName name="Bitfax">#REF!</definedName>
    <definedName name="boîte">[1]ALOUETTE_F!$J$1363</definedName>
    <definedName name="BonCmmd">#REF!</definedName>
    <definedName name="BORDURE">[1]ALOUETTE_F!$D$3778:$J$3789</definedName>
    <definedName name="briques">[1]ALOUETTE_F!$D$7676:$J$7706</definedName>
    <definedName name="bulbe">[1]ALOUETTE_F!$D$222:$J$233</definedName>
    <definedName name="Bulbes" xlm="1" functionGroupId="14">[1]ALOUETTE_F!$B$201</definedName>
    <definedName name="cacinq">[1]ALOUETTE_F!$J$380</definedName>
    <definedName name="cadeux">[1]ALOUETTE_F!$J$377</definedName>
    <definedName name="Calculate" xlm="1" functionGroupId="14">#REF!</definedName>
    <definedName name="Calculatrice" xlm="1" functionGroupId="14">#REF!</definedName>
    <definedName name="CANARD">[1]ALOUETTE_F!$D$2986:$J$2991</definedName>
    <definedName name="CANARD1">[1]ALOUETTE_F!$J$2989</definedName>
    <definedName name="canard2">[1]ALOUETTE_F!$B$3324</definedName>
    <definedName name="CANTILEVER">[1]ALOUETTE_F!$B$636</definedName>
    <definedName name="caquatre">[1]ALOUETTE_F!$J$379</definedName>
    <definedName name="carr">[1]ALOUETTE_F!#REF!</definedName>
    <definedName name="CARRG">[1]ALOUETTE_F!#REF!</definedName>
    <definedName name="casing">[1]ALOUETTE_F!$B$1441</definedName>
    <definedName name="catégorie">[1]ALOUETTE_F!$D$6095:$J$6102</definedName>
    <definedName name="catgorie">#REF!</definedName>
    <definedName name="catrois">[1]ALOUETTE_F!$J$378</definedName>
    <definedName name="caun">[1]ALOUETTE_F!$J$376</definedName>
    <definedName name="CedBarre">#REF!</definedName>
    <definedName name="CellDistance">[1]variable!$A$1</definedName>
    <definedName name="chambre1">[1]ALOUETTE_F!$B$3738</definedName>
    <definedName name="chambre2">[1]ALOUETTE_F!$B$3760</definedName>
    <definedName name="chambre3">[1]ALOUETTE_F!$B$3782</definedName>
    <definedName name="ChanFour">#REF!</definedName>
    <definedName name="ChangerPrix" xlm="1" functionGroupId="14">#REF!</definedName>
    <definedName name="chau0">[1]ALOUETTE_F!$B$5556</definedName>
    <definedName name="chau1">[1]ALOUETTE_F!$J$5005</definedName>
    <definedName name="chau2">[1]ALOUETTE_F!$J$5013</definedName>
    <definedName name="chau3">[1]ALOUETTE_F!$J$5020</definedName>
    <definedName name="chau4">[1]ALOUETTE_F!$J$5021</definedName>
    <definedName name="chau5">[1]ALOUETTE_F!$J$5022</definedName>
    <definedName name="chau6">[1]ALOUETTE_F!$J$5024</definedName>
    <definedName name="CHAUFFAGE">[1]ALOUETTE_F!$D$5003:$J$5026</definedName>
    <definedName name="chem0">[1]ALOUETTE_F!$B$5951</definedName>
    <definedName name="chem1">[1]ALOUETTE_F!$J$5355</definedName>
    <definedName name="chem2">[1]ALOUETTE_F!$J$5356</definedName>
    <definedName name="chem3">[1]ALOUETTE_F!$J$5360</definedName>
    <definedName name="chem4">[1]ALOUETTE_F!$J$5361</definedName>
    <definedName name="chem5">[1]ALOUETTE_F!$J$5365</definedName>
    <definedName name="chem6">[1]ALOUETTE_F!$J$5366</definedName>
    <definedName name="cheminée">[1]ALOUETTE_F!$D$5351:$J$5368</definedName>
    <definedName name="CHIEN">[1]ALOUETTE_F!$D$641:$J$649</definedName>
    <definedName name="chien1">[1]ALOUETTE_F!$B$662</definedName>
    <definedName name="chien2">[1]ALOUETTE_F!$J$646</definedName>
    <definedName name="chien21">[1]ALOUETTE_A!$J$646</definedName>
    <definedName name="chien3">[1]ALOUETTE_F!$J$647</definedName>
    <definedName name="chien31">[1]ALOUETTE_A!$J$647</definedName>
    <definedName name="chienne">[1]ALOUETTE_A!$D$641:$J$649</definedName>
    <definedName name="CHRISTIAN_DUVAL">INFOS!$D$19:$D$24</definedName>
    <definedName name="CIE" xlm="1" functionGroupId="14">#REF!</definedName>
    <definedName name="cinq">[1]ALOUETTE_F!$J$148</definedName>
    <definedName name="coco">"Dialogue 1"</definedName>
    <definedName name="com">[1]DONNÉES!$L$120</definedName>
    <definedName name="conduit">[2]variable!$C$20</definedName>
    <definedName name="ContMD" localSheetId="2">#REF!</definedName>
    <definedName name="ContMD">#REF!</definedName>
    <definedName name="cor" localSheetId="2">#REF!</definedName>
    <definedName name="cor">#REF!</definedName>
    <definedName name="corn" localSheetId="2">#REF!</definedName>
    <definedName name="corn">#REF!</definedName>
    <definedName name="CORNICHE" xlm="1" functionGroupId="14">[1]ALOUETTE_F!$B$238</definedName>
    <definedName name="CORNPEN">[1]ALOUETTE_F!$B$334</definedName>
    <definedName name="coro">[1]ALOUETTE_F!$J$305</definedName>
    <definedName name="coross">[1]ALOUETTE_A!$J$305</definedName>
    <definedName name="CORPEN">[1]ALOUETTE_F!$D$304:$J$309</definedName>
    <definedName name="coul">[1]ALOUETTE_F!$D$2264:$J$2278</definedName>
    <definedName name="coul0">[1]ALOUETTE_F!$B$2533</definedName>
    <definedName name="coul1">[1]ALOUETTE_F!$J$2271</definedName>
    <definedName name="coul13">[1]ALOUETTE_A!$J$2273</definedName>
    <definedName name="coul14">[1]ALOUETTE_A!$J$2274</definedName>
    <definedName name="coul15">[1]ALOUETTE_A!$J$2275</definedName>
    <definedName name="coul16">[1]ALOUETTE_A!$J$2276</definedName>
    <definedName name="coul17">[1]ALOUETTE_A!$B$2533</definedName>
    <definedName name="coul18">[1]ALOUETTE_A!$D$2264:$J$2278</definedName>
    <definedName name="coul2">[1]ALOUETTE_F!$J$2272</definedName>
    <definedName name="coul3">[1]ALOUETTE_F!$J$2273</definedName>
    <definedName name="coul4">[1]ALOUETTE_F!$J$2274</definedName>
    <definedName name="coul5">[1]ALOUETTE_F!$J$2275</definedName>
    <definedName name="coul6">[1]ALOUETTE_F!$J$2276</definedName>
    <definedName name="COUPE">[1]ALOUETTE_F!$D$560:$J$565</definedName>
    <definedName name="Cout_Profit" xlm="1" functionGroupId="14">#REF!</definedName>
    <definedName name="CoutMD" localSheetId="2">#REF!</definedName>
    <definedName name="CoutMD">#REF!</definedName>
    <definedName name="COUVRE">[1]ALOUETTE_F!$D$7536:$J$7551</definedName>
    <definedName name="cp">[1]ALOUETTE_F!$D$764:$J$775</definedName>
    <definedName name="cplan">[1]ALOUETTE_F!$D$3270:$J$3282</definedName>
    <definedName name="CPLAN1">[1]ALOUETTE_F!$D$3287:$J$3299</definedName>
    <definedName name="cplan10">[1]ALOUETTE_F!$D$3450:$J$3458</definedName>
    <definedName name="cplan11">[1]ALOUETTE_F!$D$3465:$J$3473</definedName>
    <definedName name="cplan12">[1]ALOUETTE_F!$D$3476:$J$3490</definedName>
    <definedName name="CPLAN2">[1]ALOUETTE_F!$D$3301:$J$3313</definedName>
    <definedName name="cplan3">[1]ALOUETTE_F!$D$3321:$J$3333</definedName>
    <definedName name="cplan4">[1]ALOUETTE_F!$D$3344:$J$3356</definedName>
    <definedName name="cplan5">[1]ALOUETTE_F!$D$3366:$J$3378</definedName>
    <definedName name="cplan6">[1]ALOUETTE_F!$D$3388:$J$3400</definedName>
    <definedName name="cplan7">[1]ALOUETTE_F!$D$3408:$J$3420</definedName>
    <definedName name="cplan8">[1]ALOUETTE_F!$D$3427:$J$3434</definedName>
    <definedName name="cplan9">[1]ALOUETTE_F!$D$3438:$J$3445</definedName>
    <definedName name="CREPLAN">[1]ALOUETTE_F!$B$715</definedName>
    <definedName name="cretoit">[1]ALOUETTE_F!$B$689</definedName>
    <definedName name="crun">[1]ALOUETTE_F!$J$673</definedName>
    <definedName name="crun1">[1]ALOUETTE_F!$J$674</definedName>
    <definedName name="crun2">[1]ALOUETTE_A!$J$674</definedName>
    <definedName name="cuisine">[1]ALOUETTE_F!$J$3288</definedName>
    <definedName name="cuisine1">[1]ALOUETTE_F!$B$3650</definedName>
    <definedName name="cupboard">[1]ALOUETTE_F!$D$3908:$J$3913</definedName>
    <definedName name="d">#REF!</definedName>
    <definedName name="DATE">#REF!</definedName>
    <definedName name="date2">#REF!</definedName>
    <definedName name="date3">#REF!</definedName>
    <definedName name="date5">#REF!</definedName>
    <definedName name="dateno">#REF!</definedName>
    <definedName name="deco">[1]ALOUETTE_F!$J$5208</definedName>
    <definedName name="DECO0">[1]ALOUETTE_F!$B$5831</definedName>
    <definedName name="DECORA">[1]ALOUETTE_F!$D$5207:$J$5213</definedName>
    <definedName name="demi">[1]ALOUETTE_F!$J$229</definedName>
    <definedName name="deux">[1]ALOUETTE_F!$J$145</definedName>
    <definedName name="deuxièmedeux">#REF!</definedName>
    <definedName name="deuxièmehuit">#REF!</definedName>
    <definedName name="deuxièmequatre">#REF!</definedName>
    <definedName name="deuxièmesix">#REF!</definedName>
    <definedName name="DIAG">[1]ALOUETTE_F!$D$1196:$J$1216</definedName>
    <definedName name="DIAGO">[1]ALOUETTE_F!$B$1224</definedName>
    <definedName name="dialogue" xlm="1" functionGroupId="14">#REF!</definedName>
    <definedName name="dicui">[1]ALOUETTE_F!$D$4030:$J$4052</definedName>
    <definedName name="dide2">#REF!</definedName>
    <definedName name="diop4">[1]ALOUETTE_F!$D$7050:$J$7068</definedName>
    <definedName name="div0">[1]ALOUETTE_F!$B$4886</definedName>
    <definedName name="divers">[1]ALOUETTE_F!$D$6274:$J$6329</definedName>
    <definedName name="divers01">[1]ALOUETTE_F!$J$6276</definedName>
    <definedName name="divers02">[1]ALOUETTE_F!$J$6279</definedName>
    <definedName name="divers03">[1]ALOUETTE_F!$J$6282</definedName>
    <definedName name="divers04">[1]ALOUETTE_F!$J$6285</definedName>
    <definedName name="divers05">[1]ALOUETTE_F!$J$6288</definedName>
    <definedName name="divers06">[1]ALOUETTE_F!$J$6291</definedName>
    <definedName name="divers07">[1]ALOUETTE_F!$J$6294</definedName>
    <definedName name="divers08">[1]ALOUETTE_F!$J$6297</definedName>
    <definedName name="divers09">[1]ALOUETTE_F!$J$6301</definedName>
    <definedName name="divers1">[1]ALOUETTE_F!$B$6933</definedName>
    <definedName name="divers10">[1]ALOUETTE_F!$J$6304</definedName>
    <definedName name="divers11">[1]ALOUETTE_F!$J$6307</definedName>
    <definedName name="divers12">[1]ALOUETTE_F!$J$6310</definedName>
    <definedName name="divers13">[1]ALOUETTE_F!$J$6313</definedName>
    <definedName name="divers14">[1]ALOUETTE_F!$J$6316</definedName>
    <definedName name="divers15">[1]ALOUETTE_F!$J$6319</definedName>
    <definedName name="divers16">[1]ALOUETTE_F!$J$6324</definedName>
    <definedName name="divers17">[1]ALOUETTE_F!$J$6325</definedName>
    <definedName name="divers18">[1]ALOUETTE_F!$J$6326</definedName>
    <definedName name="divers19">[1]ALOUETTE_F!$J$6327</definedName>
    <definedName name="divers20">[1]ALOUETTE_F!$J$6322</definedName>
    <definedName name="Division" xlm="1" functionGroupId="14">#REF!</definedName>
    <definedName name="dmur">[1]ALOUETTE_F!$D$3586:$J$3596</definedName>
    <definedName name="dmur0">[1]ALOUETTE_F!$B$3966</definedName>
    <definedName name="dmur1">[1]ALOUETTE_F!$J$3591</definedName>
    <definedName name="dmur2">[1]ALOUETTE_F!$J$3592</definedName>
    <definedName name="dmur3">[1]ALOUETTE_F!$J$3593</definedName>
    <definedName name="dmur4">[1]ALOUETTE_F!$J$3594</definedName>
    <definedName name="EASTERN">[1]ALOUETTE_F!$D$1412:$J$1426</definedName>
    <definedName name="EAU">[1]ALOUETTE_F!$D$5075:$J$5083</definedName>
    <definedName name="EAU0">[1]ALOUETTE_F!$B$5644</definedName>
    <definedName name="eave">[1]ALOUETTE_F!$J$253</definedName>
    <definedName name="échangeur">[1]ALOUETTE_F!$D$5267:$J$5277</definedName>
    <definedName name="éclairage">[1]ALOUETTE_F!$D$5101:$J$5124</definedName>
    <definedName name="Eco">[2]variable!$C$11</definedName>
    <definedName name="Edit_Prix" xlm="1" functionGroupId="17">#REF!</definedName>
    <definedName name="EffacerX" localSheetId="2">#REF!</definedName>
    <definedName name="EffacerX">#REF!</definedName>
    <definedName name="électric">[1]ALOUETTE_F!$D$7394:$J$7398</definedName>
    <definedName name="entrée">[1]ALOUETTE_F!$D$7004:$J$7010</definedName>
    <definedName name="ERRBD1">#REF!</definedName>
    <definedName name="escalier">[1]ALOUETTE_F!$D$448:$J$460</definedName>
    <definedName name="escalier1">[1]ALOUETTE_F!$B$3804</definedName>
    <definedName name="escalier2">[1]ALOUETTE_F!$B$3816</definedName>
    <definedName name="espa">[1]ALOUETTE_F!$J$103</definedName>
    <definedName name="Essayer">#REF!</definedName>
    <definedName name="éVIER">[1]ALOUETTE_F!$D$3923:$J$3934</definedName>
    <definedName name="évier1">[1]ALOUETTE_F!$J$3924</definedName>
    <definedName name="expa">[1]ALOUETTE_A!$J$103</definedName>
    <definedName name="extérieure">[1]ALOUETTE_F!$B$1630</definedName>
    <definedName name="faca">#REF!</definedName>
    <definedName name="faça">[1]ALOUETTE_F!$J$1505</definedName>
    <definedName name="façade">[1]ALOUETTE_F!$J$1494</definedName>
    <definedName name="facb">#REF!</definedName>
    <definedName name="facc">#REF!</definedName>
    <definedName name="facd">#REF!</definedName>
    <definedName name="face">#REF!</definedName>
    <definedName name="facf">#REF!</definedName>
    <definedName name="facg">#REF!</definedName>
    <definedName name="FaitExecuter" function="1" xlm="1" functionGroupId="14">[1]Traduction!$A$1</definedName>
    <definedName name="FAU">[1]ALOUETTE_F!$D$613:$J$621</definedName>
    <definedName name="faudeux">[1]ALOUETTE_F!$J$619</definedName>
    <definedName name="fausse">[1]ALOUETTE_F!$D$251:$J$255</definedName>
    <definedName name="fauun">[1]ALOUETTE_F!$J$618</definedName>
    <definedName name="FaxBox">#REF!</definedName>
    <definedName name="FaxBoxChoice">#REF!</definedName>
    <definedName name="fb">'[1]Calcul Novoclimat'!$B$10</definedName>
    <definedName name="fdiv1">[1]ALOUETTE_F!$J$2091</definedName>
    <definedName name="fdiv10">[1]ALOUETTE_F!$J$2100</definedName>
    <definedName name="fdiv11">[1]ALOUETTE_F!$J$2101</definedName>
    <definedName name="fdiv12">[1]ALOUETTE_F!$J$2102</definedName>
    <definedName name="fdiv13">#REF!</definedName>
    <definedName name="fdiv14">[1]ALOUETTE_F!$J$2106</definedName>
    <definedName name="fdiv15">[1]ALOUETTE_F!$J$2103</definedName>
    <definedName name="fdiv16">[1]ALOUETTE_F!$J$2104</definedName>
    <definedName name="fdiv2">[1]ALOUETTE_F!$J$2092</definedName>
    <definedName name="fdiv3">[1]ALOUETTE_F!$J$2093</definedName>
    <definedName name="fdiv4">[1]ALOUETTE_F!$J$2094</definedName>
    <definedName name="fdiv5">[1]ALOUETTE_F!$J$2095</definedName>
    <definedName name="fdiv6">[1]ALOUETTE_F!$J$2096</definedName>
    <definedName name="fdiv7">[1]ALOUETTE_F!$J$2097</definedName>
    <definedName name="fdiv8">[1]ALOUETTE_F!$J$2098</definedName>
    <definedName name="fdiv9">[1]ALOUETTE_F!$J$2099</definedName>
    <definedName name="FENEDI">[1]ALOUETTE_F!$D$2078:$J$2108</definedName>
    <definedName name="fenediv">[1]ALOUETTE_F!$B$2349</definedName>
    <definedName name="FENET">[1]ALOUETTE_F!$D$6864:$J$6878</definedName>
    <definedName name="fenêtre">[1]ALOUETTE_F!#REF!</definedName>
    <definedName name="fenextra">[1]ALOUETTE_F!$D$1776:$J$1829</definedName>
    <definedName name="fenspé">[1]ALOUETTE_F!$D$2646:$J$2658</definedName>
    <definedName name="fenspé1">[1]ALOUETTE_F!$J$2649</definedName>
    <definedName name="fenspé2">[1]ALOUETTE_F!$J$2650</definedName>
    <definedName name="fenspé3">[1]ALOUETTE_F!$J$2651</definedName>
    <definedName name="fenspé4">[1]ALOUETTE_F!$J$2652</definedName>
    <definedName name="fenspé5">[1]ALOUETTE_F!$J$2653</definedName>
    <definedName name="fenspé6">[1]ALOUETTE_F!$J$2654</definedName>
    <definedName name="fenspé7">[1]ALOUETTE_F!$J$2655</definedName>
    <definedName name="fenspé8">[1]ALOUETTE_F!$J$2656</definedName>
    <definedName name="fenspéc">[1]ALOUETTE_F!$B$2937</definedName>
    <definedName name="ferca">[1]ALOUETTE_F!#REF!</definedName>
    <definedName name="fermca">[1]ALOUETTE_F!#REF!</definedName>
    <definedName name="FERME">[1]ALOUETTE_F!#REF!</definedName>
    <definedName name="FEU">[1]ALOUETTE_F!$B$584</definedName>
    <definedName name="Find" xlm="1" functionGroupId="14">#REF!</definedName>
    <definedName name="FinEssayer" localSheetId="2">#REF!</definedName>
    <definedName name="FinEssayer">#REF!</definedName>
    <definedName name="finition">[1]ALOUETTE_F!$J$6096</definedName>
    <definedName name="FinListeSt">#REF!</definedName>
    <definedName name="FinTabCmmd">#REF!</definedName>
    <definedName name="fire">[1]ALOUETTE_F!$B$822</definedName>
    <definedName name="fix0">[1]ALOUETTE_F!$B$5670</definedName>
    <definedName name="fix1a">[1]ALOUETTE_A!$J$5103</definedName>
    <definedName name="fix2a">[1]ALOUETTE_A!$J$5115</definedName>
    <definedName name="fix3a">[1]ALOUETTE_A!$J$5116</definedName>
    <definedName name="fix4a">[1]ALOUETTE_A!$J$5117</definedName>
    <definedName name="fix5a">[1]ALOUETTE_A!$J$5118</definedName>
    <definedName name="fix6a">[1]ALOUETTE_A!$J$5119</definedName>
    <definedName name="fix7a">[1]ALOUETTE_A!$J$5120</definedName>
    <definedName name="fix8a">[1]ALOUETTE_A!$J$5121</definedName>
    <definedName name="fix9a">[1]ALOUETTE_A!$J$5122</definedName>
    <definedName name="FLEUR">[1]ALOUETTE_F!$D$1360:$J$1365</definedName>
    <definedName name="fleurs">[1]ALOUETTE_F!$B$1394</definedName>
    <definedName name="flu">[1]ALOUETTE_F!$J$288</definedName>
    <definedName name="_xlnm.Recorder">#REF!</definedName>
    <definedName name="Foy0">[1]ALOUETTE_F!$J$5400</definedName>
    <definedName name="foycinq">[1]ALOUETTE_F!$J$817</definedName>
    <definedName name="foydeux">[1]ALOUETTE_F!$J$814</definedName>
    <definedName name="FOYER">[1]ALOUETTE_F!$D$805:$J$821</definedName>
    <definedName name="foyer0">[1]ALOUETTE_F!$D$5396:$J$5418</definedName>
    <definedName name="foyer00">[1]ALOUETTE_F!$B$6021</definedName>
    <definedName name="foyquatre">[1]ALOUETTE_F!$J$816</definedName>
    <definedName name="foysept">[1]ALOUETTE_F!$J$819</definedName>
    <definedName name="foysix">[1]ALOUETTE_F!$J$818</definedName>
    <definedName name="foytrois">[1]ALOUETTE_F!$J$815</definedName>
    <definedName name="foyun">[1]ALOUETTE_F!$J$813</definedName>
    <definedName name="fpa">[1]ALOUETTE_A!$J$4010</definedName>
    <definedName name="fpf">[1]ALOUETTE_F!$J$4010</definedName>
    <definedName name="FPOU">[1]ALOUETTE_F!$D$4009:$J$4023</definedName>
    <definedName name="françoise">[1]ALOUETTE_F!$J$282</definedName>
    <definedName name="ga">'[1]Calcul Novoclimat'!$B$12</definedName>
    <definedName name="gar0">[1]ALOUETTE_F!$B$6110</definedName>
    <definedName name="gara">[1]ALOUETTE_F!$D$5470:$J$5491</definedName>
    <definedName name="gara1">[1]ALOUETTE_F!$D$6822:$J$6829</definedName>
    <definedName name="GARAGA">[1]ALOUETTE_F!$B$6238</definedName>
    <definedName name="garage">[1]ALOUETTE_F!$D$6476:$J$6488</definedName>
    <definedName name="garage1">[1]ALOUETTE_F!$J$6478</definedName>
    <definedName name="garage2">[1]ALOUETTE_F!$J$6482</definedName>
    <definedName name="garage3">[1]ALOUETTE_F!$J$6485</definedName>
    <definedName name="garages">[1]ALOUETTE_F!$B$7128</definedName>
    <definedName name="GM">[1]ALOUETTE_F!$D$4100:$J$4126</definedName>
    <definedName name="gra">[1]ALOUETTE_A!$J$1825</definedName>
    <definedName name="graf">[1]ALOUETTE_F!$J$1825</definedName>
    <definedName name="GRANDE">[1]ALOUETTE_F!$B$364</definedName>
    <definedName name="grue">[1]ALOUETTE_F!$J$6542</definedName>
    <definedName name="guillotine">[1]ALOUETTE_F!$D$2514:$J$2542</definedName>
    <definedName name="HeureMD">#REF!</definedName>
    <definedName name="hotte">[1]ALOUETTE_F!$D$3953:$J$3964</definedName>
    <definedName name="hotte0">[1]ALOUETTE_F!$B$4378</definedName>
    <definedName name="hotte1">[1]ALOUETTE_F!$J$3954</definedName>
    <definedName name="huit">[1]ALOUETTE_F!$J$151</definedName>
    <definedName name="huita">[1]ALOUETTE_F!$J$152</definedName>
    <definedName name="huitaa">[1]ALOUETTE_A!$J$152</definedName>
    <definedName name="huitb">[1]ALOUETTE_F!$J$153</definedName>
    <definedName name="huitbb">[1]ALOUETTE_A!$J$153</definedName>
    <definedName name="hung">[1]ALOUETTE_F!$B$2603</definedName>
    <definedName name="ident">[1]ALOUETTE_F!#REF!</definedName>
    <definedName name="isolé">#REF!</definedName>
    <definedName name="isolrive">[2]variable!$C$19</definedName>
    <definedName name="JET">[1]ALOUETTE_F!$D$3993:$J$3996</definedName>
    <definedName name="JOINTS">[1]ALOUETTE_F!$D$7427:$J$7435</definedName>
    <definedName name="KIT">[1]ALOUETTE_F!$D$5670:$J$5692</definedName>
    <definedName name="kit0">[1]ALOUETTE_F!$B$6314</definedName>
    <definedName name="kit00">[1]ALOUETTE_F!$D$5778:$J$5809</definedName>
    <definedName name="km">#REF!</definedName>
    <definedName name="kma">[1]ALOUETTE_F!$J$6540</definedName>
    <definedName name="kmaz">[1]ALOUETTE_A!$J$6540</definedName>
    <definedName name="larg">[1]ALOUETTE_F!$B$1309</definedName>
    <definedName name="LARGE">[1]ALOUETTE_F!$D$1280:$J$1294</definedName>
    <definedName name="lat">[1]ALOUETTE_F!$B$1294</definedName>
    <definedName name="late">[1]ALOUETTE_F!$J$1269</definedName>
    <definedName name="LATTE">[1]ALOUETTE_F!$D$1266:$J$1271</definedName>
    <definedName name="LAVE">[1]ALOUETTE_F!$D$3889:$J$3895</definedName>
    <definedName name="lave1">[1]ALOUETTE_F!$J$3890</definedName>
    <definedName name="lazy">[1]ALOUETTE_F!$J$3983</definedName>
    <definedName name="légume">[1]ALOUETTE_F!$B$4421</definedName>
    <definedName name="Lettre">#REF!</definedName>
    <definedName name="LISTE_ENVOIE" xlm="1" functionGroupId="14">#REF!</definedName>
    <definedName name="ListeModele">db!$A$2:$A$32</definedName>
    <definedName name="ListeSt" localSheetId="2">#REF!</definedName>
    <definedName name="ListeSt">#REF!</definedName>
    <definedName name="lous">[1]ALOUETTE_F!$B$2279</definedName>
    <definedName name="lousse">[1]ALOUETTE_F!$D$1851:$J$1866</definedName>
    <definedName name="mais">'[1]Calcul Novoclimat'!$B$2</definedName>
    <definedName name="maison">[1]ALOUETTE_F!$B$6724</definedName>
    <definedName name="man">[1]ALOUETTE_F!$B$3276</definedName>
    <definedName name="marche">[1]ALOUETTE_F!$D$3633:$J$3673</definedName>
    <definedName name="mari">#REF!</definedName>
    <definedName name="mat">[1]ALOUETTE_F!$B$5520</definedName>
    <definedName name="MOBILE">[1]ALOUETTE_F!$D$319:$J$324</definedName>
    <definedName name="Modification5">"result"</definedName>
    <definedName name="module">[1]ALOUETTE_F!$B$6879</definedName>
    <definedName name="MOUL">[1]ALOUETTE_F!$D$3000:$J$3015</definedName>
    <definedName name="MOUL1">[1]ALOUETTE_F!$B$3339</definedName>
    <definedName name="moul2">[1]ALOUETTE_F!$J$3006</definedName>
    <definedName name="moul3">[1]ALOUETTE_F!$J$3013</definedName>
    <definedName name="moul4">[1]ALOUETTE_F!$J$3011</definedName>
    <definedName name="mu">[1]DONNÉES!$L$11</definedName>
    <definedName name="MUR">[1]ALOUETTE_F!$D$574:$J$585</definedName>
    <definedName name="mura">[1]ALOUETTE_F!$J$563</definedName>
    <definedName name="murdeux">[1]ALOUETTE_F!$J$582</definedName>
    <definedName name="murtrois">[1]ALOUETTE_F!$J$583</definedName>
    <definedName name="murun">[1]ALOUETTE_F!$J$581</definedName>
    <definedName name="NAIN">[1]ALOUETTE_F!$B$599</definedName>
    <definedName name="NAIN1">[1]ALOUETTE_F!#REF!</definedName>
    <definedName name="NAINF">[1]ALOUETTE_F!#REF!</definedName>
    <definedName name="Nettoyage">#REF!</definedName>
    <definedName name="neuf">[1]ALOUETTE_F!$J$164</definedName>
    <definedName name="neuf1">[1]ALOUETTE_A!$J$164</definedName>
    <definedName name="NEWPORT">[1]ALOUETTE_F!$D$2874:$J$2892</definedName>
    <definedName name="newport1">[1]ALOUETTE_F!$B$3212</definedName>
    <definedName name="NIVEAUA">[1]ALOUETTE_F!$D$477:$J$486</definedName>
    <definedName name="NOUE" xlm="1" functionGroupId="14">[1]ALOUETTE_F!$B$98</definedName>
    <definedName name="npt">'[1]Calcul Novoclimat'!$B$14</definedName>
    <definedName name="OCTO">[1]ALOUETTE_F!$D$1460:$J$1468</definedName>
    <definedName name="oge1a">[1]ALOUETTE_A!$J$3779</definedName>
    <definedName name="oge2a">[1]ALOUETTE_A!$J$3780</definedName>
    <definedName name="oge3a">[1]ALOUETTE_A!$J$3781</definedName>
    <definedName name="oge4a">[1]ALOUETTE_A!$J$3782</definedName>
    <definedName name="oge5a">[1]ALOUETTE_A!$J$3783</definedName>
    <definedName name="oge6a">[1]ALOUETTE_A!$J$3784</definedName>
    <definedName name="oge7a">[1]ALOUETTE_A!$J$3785</definedName>
    <definedName name="OPTI1">[1]ALOUETTE_F!$D$6796:$J$6818</definedName>
    <definedName name="opti10">[1]ALOUETTE_F!$B$8003</definedName>
    <definedName name="opti11">[1]ALOUETTE_F!$B$8105</definedName>
    <definedName name="OPTI12">[1]ALOUETTE_F!$B$8138</definedName>
    <definedName name="opti13">[1]ALOUETTE_F!$B$8215</definedName>
    <definedName name="opti14">[1]ALOUETTE_F!$B$8248</definedName>
    <definedName name="OPTI15">[1]ALOUETTE_F!$B$8325</definedName>
    <definedName name="opti16">[1]ALOUETTE_F!$B$8472</definedName>
    <definedName name="OPTI2">[1]ALOUETTE_F!$B$7457</definedName>
    <definedName name="opti3">[1]ALOUETTE_F!$B$7538</definedName>
    <definedName name="opti4">[1]ALOUETTE_F!$B$7346</definedName>
    <definedName name="opti5">[1]ALOUETTE_F!$B$7575</definedName>
    <definedName name="OPTI6">[1]ALOUETTE_F!$B$7645</definedName>
    <definedName name="opti7">[1]ALOUETTE_F!$B$7715</definedName>
    <definedName name="opti8">[1]ALOUETTE_F!$B$7752</definedName>
    <definedName name="opti9">[1]ALOUETTE_F!$B$7879</definedName>
    <definedName name="OPTION_FAX" xlm="1" functionGroupId="14">#REF!</definedName>
    <definedName name="option2">[1]ALOUETTE_F!$J$6111</definedName>
    <definedName name="option3">[1]ALOUETTE_F!$D$6109:$J$6117</definedName>
    <definedName name="option4">[1]ALOUETTE_F!$D$6659:$J$6682</definedName>
    <definedName name="OPTIONS" xlm="1" functionGroupId="14">#REF!</definedName>
    <definedName name="OUVERTURE">[1]ALOUETTE_F!$D$334:$J$342</definedName>
    <definedName name="ouvr">[1]ALOUETTE_F!$J$2249</definedName>
    <definedName name="ouvrante">[1]ALOUETTE_F!$D$2246:$J$2251</definedName>
    <definedName name="pale">#REF!</definedName>
    <definedName name="panneau">[1]ALOUETTE_F!$D$4969:$J$4979</definedName>
    <definedName name="pasb">[1]ALOUETTE_F!$B$3694</definedName>
    <definedName name="pash">[1]ALOUETTE_F!$B$3716</definedName>
    <definedName name="pass1">[1]ALOUETTE_F!$J$3322</definedName>
    <definedName name="pass2">[1]ALOUETTE_F!$J$3345</definedName>
    <definedName name="PatRouge" xlm="1" functionGroupId="14">#REF!</definedName>
    <definedName name="pc" localSheetId="2">#REF!</definedName>
    <definedName name="pc">#REF!</definedName>
    <definedName name="pe">'[1]Calcul Novoclimat'!$B$8</definedName>
    <definedName name="peinture">[1]ALOUETTE_F!$D$7503:$J$7508</definedName>
    <definedName name="pente" xlm="1" functionGroupId="14">[1]ALOUETTE_F!$D$93:$J$116</definedName>
    <definedName name="PERRON">[1]ALOUETTE_F!$D$6933:$J$6947</definedName>
    <definedName name="pers">[1]ALOUETTE_F!$B$1379</definedName>
    <definedName name="persienne">[1]ALOUETTE_F!$D$1349:$J$1354</definedName>
    <definedName name="pgmn">'Liste de Prix'!$D$102</definedName>
    <definedName name="pignon">[1]ALOUETTE_F!$D$133:$J$166</definedName>
    <definedName name="plaa">[1]ALOUETTE_F!$J$730</definedName>
    <definedName name="plab">[1]ALOUETTE_F!$J$731</definedName>
    <definedName name="plac">[1]ALOUETTE_F!$J$732</definedName>
    <definedName name="placa">[1]ALOUETTE_F!$B$390</definedName>
    <definedName name="plad">[1]ALOUETTE_F!$J$733</definedName>
    <definedName name="plae">[1]ALOUETTE_F!$J$734</definedName>
    <definedName name="plaf">[1]ALOUETTE_F!$J$735</definedName>
    <definedName name="plafond">[1]ALOUETTE_F!$D$370:$J$382</definedName>
    <definedName name="plan">#REF!</definedName>
    <definedName name="plan0">[1]ALOUETTE_F!$B$3371</definedName>
    <definedName name="plan1">[1]ALOUETTE_F!$J$3040</definedName>
    <definedName name="plan10">[1]ALOUETTE_F!$J$3139</definedName>
    <definedName name="plan11">[1]ALOUETTE_F!$J$3140</definedName>
    <definedName name="plan12">[1]ALOUETTE_F!$J$3141</definedName>
    <definedName name="plan13">[1]ALOUETTE_F!$J$3142</definedName>
    <definedName name="PLAN14">[1]ALOUETTE_F!$J$3143</definedName>
    <definedName name="PLAN15">[1]ALOUETTE_F!$J$3144</definedName>
    <definedName name="PLAN16">[1]ALOUETTE_F!$J$3145</definedName>
    <definedName name="PLAN17">[1]ALOUETTE_F!$J$3146</definedName>
    <definedName name="PLAN18">[1]ALOUETTE_F!$J$3147</definedName>
    <definedName name="PLAN19">[1]ALOUETTE_F!$J$3148</definedName>
    <definedName name="plan2">[1]ALOUETTE_F!$J$3041</definedName>
    <definedName name="PLAN20">[1]ALOUETTE_F!$J$3149</definedName>
    <definedName name="PLAN21">[1]ALOUETTE_F!$J$3150</definedName>
    <definedName name="PLAN22">[1]ALOUETTE_F!$D$3125:$J$3164</definedName>
    <definedName name="plan23">[1]ALOUETTE_F!$B$3492</definedName>
    <definedName name="plan25">[1]ALOUETTE_A!$J$3143</definedName>
    <definedName name="plan26">[1]ALOUETTE_A!$J$3144</definedName>
    <definedName name="plan27">[1]ALOUETTE_A!$J$3145</definedName>
    <definedName name="plan28">[1]ALOUETTE_A!$J$3146</definedName>
    <definedName name="plan29">[1]ALOUETTE_A!$J$3147</definedName>
    <definedName name="plan3">[1]ALOUETTE_F!$J$3042</definedName>
    <definedName name="plan30">[1]ALOUETTE_A!$J$3148</definedName>
    <definedName name="plan31">[1]ALOUETTE_A!$J$3149</definedName>
    <definedName name="plan32">[1]ALOUETTE_A!$B$3492</definedName>
    <definedName name="plan33">[1]ALOUETTE_A!$D$3125:$J$3164</definedName>
    <definedName name="plan3a">[1]ALOUETTE_F!$J$3043</definedName>
    <definedName name="plan3aa">[1]ALOUETTE_A!$J$3043</definedName>
    <definedName name="plan3b">[1]ALOUETTE_F!$J$3044</definedName>
    <definedName name="plan3bb">[1]ALOUETTE_A!$J$3044</definedName>
    <definedName name="plan4">[1]ALOUETTE_F!$J$3058</definedName>
    <definedName name="plan5">[1]ALOUETTE_F!$J$3059</definedName>
    <definedName name="plan6">[1]ALOUETTE_F!$J$3060</definedName>
    <definedName name="plan7">[1]ALOUETTE_F!$J$3061</definedName>
    <definedName name="plan8">[1]ALOUETTE_F!$J$3062</definedName>
    <definedName name="plan9">[1]ALOUETTE_F!$J$3063</definedName>
    <definedName name="PLANCHER">[1]ALOUETTE_F!$D$717:$J$737</definedName>
    <definedName name="plme">'[1]Calcul Novoclimat'!$B$5</definedName>
    <definedName name="plmf">'[1]Calcul Novoclimat'!$B$4</definedName>
    <definedName name="PLOMBERIE">[1]ALOUETTE_F!$D$7166:$J$7179</definedName>
    <definedName name="plomberie1">[1]ALOUETTE_F!$D$7291:$J$7302</definedName>
    <definedName name="plow">[1]ALOUETTE_F!$J$1517</definedName>
    <definedName name="plus960">[1]Prix!$C$7</definedName>
    <definedName name="PLY">[1]ALOUETTE_F!$B$785</definedName>
    <definedName name="POCKET">[1]ALOUETTE_F!$D$2938:$J$2953</definedName>
    <definedName name="poly">[1]ALOUETTE_F!$B$5849</definedName>
    <definedName name="poly1">[1]ALOUETTE_F!$J$5226</definedName>
    <definedName name="POLYB">[1]ALOUETTE_F!$D$5225:$J$5228</definedName>
    <definedName name="PONT">[1]ALOUETTE_F!$J$320</definedName>
    <definedName name="port1">[1]ALOUETTE_F!$J$2878</definedName>
    <definedName name="port2">[1]ALOUETTE_F!$J$2887</definedName>
    <definedName name="port3">[1]ALOUETTE_F!$J$2888</definedName>
    <definedName name="port4">[1]ALOUETTE_F!$J$2889</definedName>
    <definedName name="port5">[1]ALOUETTE_F!$J$2890</definedName>
    <definedName name="porte">[1]ALOUETTE_F!$D$1487:$J$1521</definedName>
    <definedName name="PORTOP">[1]ALOUETTE_F!$D$1646:$J$1694</definedName>
    <definedName name="PORTOPTI">[1]ALOUETTE_F!$B$1724</definedName>
    <definedName name="PosCmmd">#REF!</definedName>
    <definedName name="ppatio">[1]ALOUETTE_F!$D$2820:$J$2838</definedName>
    <definedName name="ppatio0">[1]ALOUETTE_F!$B$3110</definedName>
    <definedName name="ppatio1">[1]ALOUETTE_F!$J$2828</definedName>
    <definedName name="ppatio2">[1]ALOUETTE_F!$J$2831</definedName>
    <definedName name="ppatio3">[1]ALOUETTE_F!$J$2829</definedName>
    <definedName name="ppatio4">[1]ALOUETTE_F!$J$2830</definedName>
    <definedName name="ppatio5">[1]ALOUETTE_F!$J$2832</definedName>
    <definedName name="ppatio6">[1]ALOUETTE_F!$J$2833</definedName>
    <definedName name="ppatio7">[1]ALOUETTE_F!$J$2835</definedName>
    <definedName name="ppatio8">[1]ALOUETTE_F!$J$2836</definedName>
    <definedName name="ppf">'[1]Calcul Novoclimat'!#REF!</definedName>
    <definedName name="ppj">'[1]Calcul Novoclimat'!$B$9</definedName>
    <definedName name="pre">[1]ALOUETTE_F!$B$181,[1]ALOUETTE_F!$J$144,[1]ALOUETTE_F!$J$146,[1]ALOUETTE_F!$J$148,[1]ALOUETTE_F!$J$150</definedName>
    <definedName name="premier">[1]ALOUETTE_F!$B$181,[1]ALOUETTE_F!$J$144,[1]ALOUETTE_F!$J$146,[1]ALOUETTE_F!$J$148,[1]ALOUETTE_F!$J$150</definedName>
    <definedName name="premier212">#REF!</definedName>
    <definedName name="premierdeux">#REF!</definedName>
    <definedName name="premierhuit">#REF!</definedName>
    <definedName name="premierquatre">#REF!</definedName>
    <definedName name="premiersix">#REF!</definedName>
    <definedName name="PrintCedule" xlm="1" functionGroupId="14">#REF!</definedName>
    <definedName name="PrintDevis" xlm="1" functionGroupId="14">#REF!</definedName>
    <definedName name="PrintEstimer" xlm="1" functionGroupId="14">#REF!</definedName>
    <definedName name="PrintMateriel" xlm="1" functionGroupId="14">#REF!</definedName>
    <definedName name="PrintProfit" xlm="1" functionGroupId="14">#REF!</definedName>
    <definedName name="PrintVertical" xlm="1" functionGroupId="14">#REF!</definedName>
    <definedName name="Prixc">#REF!</definedName>
    <definedName name="ProfitAdministration" xlm="1" functionGroupId="14">#REF!</definedName>
    <definedName name="Projet" xlm="1" functionGroupId="14">#REF!</definedName>
    <definedName name="prov">[1]ALOUETTE_F!$J$6525</definedName>
    <definedName name="quatre">[1]ALOUETTE_F!$J$147</definedName>
    <definedName name="quinze">[1]ALOUETTE_F!$J$339</definedName>
    <definedName name="RAIL">[1]ALOUETTE_F!$D$3498:$J$3525</definedName>
    <definedName name="rail1">[1]ALOUETTE_F!$J$3510</definedName>
    <definedName name="rail10">[1]ALOUETTE_F!$J$3519</definedName>
    <definedName name="rail11">[1]ALOUETTE_F!$J$3520</definedName>
    <definedName name="rail12">[1]ALOUETTE_F!$J$3521</definedName>
    <definedName name="rail13">[1]ALOUETTE_F!$J$3523</definedName>
    <definedName name="rail14">#REF!</definedName>
    <definedName name="rail2">[1]ALOUETTE_F!$J$3511</definedName>
    <definedName name="rail3">[1]ALOUETTE_F!$J$3512</definedName>
    <definedName name="rail4">[1]ALOUETTE_F!$J$3513</definedName>
    <definedName name="rail5">[1]ALOUETTE_F!$J$3514</definedName>
    <definedName name="rail6">[1]ALOUETTE_F!$J$3515</definedName>
    <definedName name="rail7">[1]ALOUETTE_F!$J$3516</definedName>
    <definedName name="rail8">[1]ALOUETTE_F!$J$3517</definedName>
    <definedName name="rail9">[1]ALOUETTE_F!$J$3518</definedName>
    <definedName name="RAILING">[1]ALOUETTE_F!$B$3880</definedName>
    <definedName name="rampe">[1]ALOUETTE_F!$J$283</definedName>
    <definedName name="RapportCumulatif">#REF!</definedName>
    <definedName name="RapportGroupes">#REF!</definedName>
    <definedName name="RapportTous" xlm="1" functionGroupId="14">#REF!</definedName>
    <definedName name="RECHERN" localSheetId="2">#REF!</definedName>
    <definedName name="RECHERN">#REF!</definedName>
    <definedName name="rééxpédier">#REF!</definedName>
    <definedName name="référence">#REF!</definedName>
    <definedName name="référence2">#REF!</definedName>
    <definedName name="RepCG">#REF!</definedName>
    <definedName name="Replace" xlm="1" functionGroupId="14">#REF!</definedName>
    <definedName name="replico">[1]ALOUETTE_F!$D$1557:$J$1590</definedName>
    <definedName name="reponse">[1]ALOUETTE_F!$J$96</definedName>
    <definedName name="repp">[1]ALOUETTE_F!$B$1515</definedName>
    <definedName name="response">[1]ALOUETTE_F!$J$977</definedName>
    <definedName name="result">"result"</definedName>
    <definedName name="REVET">[1]ALOUETTE_F!$B$1088</definedName>
    <definedName name="revetement">[1]ALOUETTE_F!$J$6112</definedName>
    <definedName name="rond">[1]ALOUETTE_F!$J$112</definedName>
    <definedName name="ROND1">[1]ALOUETTE_F!$J$1465</definedName>
    <definedName name="ROND2">[1]ALOUETTE_F!$J$1466</definedName>
    <definedName name="room">[1]ALOUETTE_F!$B$3856</definedName>
    <definedName name="room1">[1]ALOUETTE_F!$J$3479</definedName>
    <definedName name="room21">[1]ALOUETTE_F!$J$3478</definedName>
    <definedName name="ROUTCMMD">#REF!</definedName>
    <definedName name="sab0">[1]ALOUETTE_F!$B$4670</definedName>
    <definedName name="salon">[1]ALOUETTE_F!$B$3628</definedName>
    <definedName name="SALON1">[1]ALOUETTE_F!$J$3271</definedName>
    <definedName name="SAM">[1]ALOUETTE_F!$B$3672</definedName>
    <definedName name="SauveBoxChoice">#REF!</definedName>
    <definedName name="sb">'[1]Calcul Novoclimat'!$B$13</definedName>
    <definedName name="sbain1">[1]ALOUETTE_F!$B$3828</definedName>
    <definedName name="sbain2">[1]ALOUETTE_F!$B$3842</definedName>
    <definedName name="sbdeux">#REF!</definedName>
    <definedName name="section">[1]ALOUETTE_F!$B$2518</definedName>
    <definedName name="sept">[1]ALOUETTE_F!$J$150</definedName>
    <definedName name="ser">[1]DONNÉES!$L$10</definedName>
    <definedName name="SHELF">[1]ALOUETTE_F!$D$3863:$J$3870</definedName>
    <definedName name="side1">[1]ALOUETTE_F!$J$1514</definedName>
    <definedName name="side2">[1]ALOUETTE_F!$J$1515</definedName>
    <definedName name="side3">[1]ALOUETTE_F!$J$1516</definedName>
    <definedName name="SIDING">[1]ALOUETTE_F!$D$1091:$J$1126</definedName>
    <definedName name="simone">[1]ALOUETTE_F!$J$284</definedName>
    <definedName name="sink">[1]ALOUETTE_F!$B$4350</definedName>
    <definedName name="sivers14">#REF!</definedName>
    <definedName name="six">[1]ALOUETTE_F!$J$149</definedName>
    <definedName name="SOL">[1]ALOUETTE_F!$B$903</definedName>
    <definedName name="solcinq">[1]ALOUETTE_F!$J$905</definedName>
    <definedName name="soldeux">[1]ALOUETTE_F!$J$902</definedName>
    <definedName name="solquatre">[1]ALOUETTE_F!$J$904</definedName>
    <definedName name="solsix">[1]ALOUETTE_F!$J$906</definedName>
    <definedName name="soltrois">[1]ALOUETTE_F!$J$903</definedName>
    <definedName name="solun">[1]ALOUETTE_F!$J$901</definedName>
    <definedName name="sort0">[1]ALOUETTE_F!$B$5772</definedName>
    <definedName name="sort1">[1]ALOUETTE_F!$J$5164</definedName>
    <definedName name="sort2">[1]ALOUETTE_F!$J$5165</definedName>
    <definedName name="sort3">[1]ALOUETTE_F!$J$5166</definedName>
    <definedName name="sort4a">[1]ALOUETTE_F!$J$5168</definedName>
    <definedName name="sort4b">[1]ALOUETTE_F!$J$5169</definedName>
    <definedName name="sortaa">[1]ALOUETTE_F!$J$5167</definedName>
    <definedName name="SORTIE">[1]ALOUETTE_F!$D$5159:$J$5171</definedName>
    <definedName name="SOUF">[1]ALOUETTE_F!$J$1378</definedName>
    <definedName name="souffle">[1]ALOUETTE_F!$B$1409</definedName>
    <definedName name="soufflé">[1]ALOUETTE_F!$D$1375:$J$1380</definedName>
    <definedName name="SOUS">[1]ALOUETTE_F!$D$886:$J$908</definedName>
    <definedName name="sp">'[1]Calcul Novoclimat'!$B$3</definedName>
    <definedName name="spi">'[1]Calcul Novoclimat'!$B$7</definedName>
    <definedName name="spldeux">[1]ALOUETTE_F!$J$456</definedName>
    <definedName name="split">[1]ALOUETTE_F!$B$449</definedName>
    <definedName name="splquatre">[1]ALOUETTE_F!$J$458</definedName>
    <definedName name="spltrois">[1]ALOUETTE_F!$J$457</definedName>
    <definedName name="splun">[1]ALOUETTE_F!$J$455</definedName>
    <definedName name="STANLEY">[1]ALOUETTE_F!$D$5592:$J$5609</definedName>
    <definedName name="step0">[1]ALOUETTE_F!$B$4012</definedName>
    <definedName name="step1">[1]ALOUETTE_F!$J$3643</definedName>
    <definedName name="step10">[1]ALOUETTE_F!$J$3659</definedName>
    <definedName name="step11">[1]ALOUETTE_F!$J$3660</definedName>
    <definedName name="step2">[1]ALOUETTE_F!$J$3644</definedName>
    <definedName name="step3">[1]ALOUETTE_F!$J$3645</definedName>
    <definedName name="step41">[1]ALOUETTE_F!$J$3646</definedName>
    <definedName name="step42">[1]ALOUETTE_A!$J$3646</definedName>
    <definedName name="step5">[1]ALOUETTE_F!$J$3652</definedName>
    <definedName name="step6">[1]ALOUETTE_F!$J$3653</definedName>
    <definedName name="step7">[1]ALOUETTE_F!$J$3666</definedName>
    <definedName name="step8">[1]ALOUETTE_F!$J$3667</definedName>
    <definedName name="step9">[1]ALOUETTE_F!$J$3671</definedName>
    <definedName name="surf" xlm="1" functionGroupId="14">[1]ALOUETTE_F!$B$17</definedName>
    <definedName name="surfa">[1]ALOUETTE_F!$J$72</definedName>
    <definedName name="surface">[1]ALOUETTE_F!$D$69:$J$75</definedName>
    <definedName name="SUSAN">[1]ALOUETTE_F!$D$3980:$J$3985</definedName>
    <definedName name="TabEst">#REF!</definedName>
    <definedName name="Tableau" xlm="1" functionGroupId="14">#REF!</definedName>
    <definedName name="tapis">[1]ALOUETTE_F!$D$3028:$J$3065</definedName>
    <definedName name="tapis0">[1]ALOUETTE_A!$D$3028:$J$3065</definedName>
    <definedName name="taxe">#REF!</definedName>
    <definedName name="test">#REF!</definedName>
    <definedName name="text">[1]ALOUETTE_F!$J$109</definedName>
    <definedName name="texte">[1]ALOUETTE_F!$J$108</definedName>
    <definedName name="toit" xlm="1" functionGroupId="14" shortcutKey="k">[1]ALOUETTE_F!$B$49</definedName>
    <definedName name="TOITMO">[1]ALOUETTE_F!$B$349</definedName>
    <definedName name="TOITURE">[1]ALOUETTE_F!$D$668:$J$676</definedName>
    <definedName name="tour">[1]ALOUETTE_F!$J$230</definedName>
    <definedName name="trad2">[1]ALOUETTE_F!#REF!</definedName>
    <definedName name="trans">[1]ALOUETTE_F!$B$7166</definedName>
    <definedName name="trans1">[1]ALOUETTE_F!$J$6530</definedName>
    <definedName name="trans2">[1]ALOUETTE_F!$J$6532</definedName>
    <definedName name="trans3">[1]ALOUETTE_F!$J$6536</definedName>
    <definedName name="trans4">[1]ALOUETTE_F!$J$6538</definedName>
    <definedName name="trans5">[1]ALOUETTE_A!$J$6534</definedName>
    <definedName name="trans55">[1]ALOUETTE_F!$J$6534</definedName>
    <definedName name="transport">[1]ALOUETTE_F!$D$6524:$J$6544</definedName>
    <definedName name="trois">[1]ALOUETTE_F!$J$146</definedName>
    <definedName name="TRUSS">[1]ALOUETTE_F!#REF!</definedName>
    <definedName name="un">[1]ALOUETTE_F!$J$144</definedName>
    <definedName name="UpdateAnglais" xlm="1" functionGroupId="14">[1]Traduction!$C$1</definedName>
    <definedName name="UpdateFrancais" xlm="1" functionGroupId="14">[1]Traduction!$B$1</definedName>
    <definedName name="vaccuum">[1]ALOUETTE_F!$B$5899</definedName>
    <definedName name="VAISSELLE">[1]ALOUETTE_F!$B$4315</definedName>
    <definedName name="velux">[1]ALOUETTE_F!$D$2789:$J$2814</definedName>
    <definedName name="velux1">[1]ALOUETTE_F!$B$2985</definedName>
    <definedName name="VENTE">INFOS!$D$19:$D$24</definedName>
    <definedName name="VENTILATEUR">[1]ALOUETTE_F!$B$1489</definedName>
    <definedName name="verrerie">[1]ALOUETTE_F!$D$3827:$J$3839</definedName>
    <definedName name="versant">[1]ALOUETTE_F!$J$231</definedName>
    <definedName name="vin">[1]ALOUETTE_F!$B$973</definedName>
    <definedName name="vingt">[1]ALOUETTE_F!$J$340</definedName>
    <definedName name="VINY">[1]ALOUETTE_F!$D$1033:$J$1053</definedName>
    <definedName name="VINYL">[1]ALOUETTE_F!$B$1018</definedName>
    <definedName name="VINYLE">[1]ALOUETTE_F!$D$969:$J$986</definedName>
    <definedName name="window">[1]ALOUETTE_F!#REF!</definedName>
    <definedName name="_xlnm.Print_Area" localSheetId="1">'ANNEXE A'!$A$1:$I$26</definedName>
    <definedName name="_xlnm.Print_Area" localSheetId="0">INFOS!$A$3:$C$48</definedName>
  </definedNames>
  <calcPr calcId="124519"/>
</workbook>
</file>

<file path=xl/calcChain.xml><?xml version="1.0" encoding="utf-8"?>
<calcChain xmlns="http://schemas.openxmlformats.org/spreadsheetml/2006/main">
  <c r="A12" i="7"/>
  <c r="H21" i="2" l="1"/>
  <c r="H20" l="1"/>
  <c r="I19" i="5"/>
  <c r="A21"/>
  <c r="F25"/>
  <c r="A25"/>
  <c r="I20" l="1"/>
  <c r="I21" s="1"/>
  <c r="I22" s="1"/>
  <c r="H19" i="2" l="1"/>
  <c r="H18" s="1"/>
  <c r="H17" s="1"/>
  <c r="H16" s="1"/>
  <c r="H15" s="1"/>
  <c r="H14" s="1"/>
  <c r="H13" s="1"/>
  <c r="H12" s="1"/>
  <c r="H11" s="1"/>
  <c r="H10" s="1"/>
  <c r="H8" s="1"/>
  <c r="H7" s="1"/>
  <c r="H6" s="1"/>
  <c r="H5" s="1"/>
  <c r="H4" s="1"/>
  <c r="H3" s="1"/>
  <c r="H2" s="1"/>
  <c r="C3" s="1"/>
</calcChain>
</file>

<file path=xl/comments1.xml><?xml version="1.0" encoding="utf-8"?>
<comments xmlns="http://schemas.openxmlformats.org/spreadsheetml/2006/main">
  <authors>
    <author>Nicholas Windsor</author>
  </authors>
  <commentList>
    <comment ref="M2" authorId="0">
      <text>
        <r>
          <rPr>
            <b/>
            <sz val="8"/>
            <color indexed="81"/>
            <rFont val="Tahoma"/>
            <family val="2"/>
          </rPr>
          <t>Nicholas Windsor:</t>
        </r>
        <r>
          <rPr>
            <sz val="8"/>
            <color indexed="81"/>
            <rFont val="Tahoma"/>
            <family val="2"/>
          </rPr>
          <t xml:space="preserve">
cette colonne est une référence pour la feuille Raccord dde menuiserie pour le surplus apres 40 km</t>
        </r>
      </text>
    </comment>
  </commentList>
</comments>
</file>

<file path=xl/comments2.xml><?xml version="1.0" encoding="utf-8"?>
<comments xmlns="http://schemas.openxmlformats.org/spreadsheetml/2006/main">
  <authors>
    <author>Mario Lamarche</author>
    <author>Nicholas Windsor</author>
  </authors>
  <commentList>
    <comment ref="T15" authorId="0">
      <text>
        <r>
          <rPr>
            <b/>
            <sz val="8"/>
            <color indexed="81"/>
            <rFont val="Tahoma"/>
            <family val="2"/>
          </rPr>
          <t>Mario Lamarche:</t>
        </r>
        <r>
          <rPr>
            <sz val="8"/>
            <color indexed="81"/>
            <rFont val="Tahoma"/>
            <family val="2"/>
          </rPr>
          <t xml:space="preserve">
Mario Lamarche: pour Lac 2 montagnes, je veux le prix des sonotubes inclus dans le prix du balcon de bois (pas d'autre moyen de faire) j'ajoute donc, 1 octobre 2009, l'équivalent du prix de 2 sonotubes x 294.03=588.06 en pieds carrés fictifs de balcon. Au départ le balcon a 140 p.c. et j'ajoute 31.05 p.c. x 18.94 = pour avoir 588.06 de valeur de 2 sonotubes, qui s'ajoute au prix du balcon lui-même.</t>
        </r>
      </text>
    </comment>
    <comment ref="U15" authorId="0">
      <text>
        <r>
          <rPr>
            <b/>
            <sz val="8"/>
            <color indexed="81"/>
            <rFont val="Tahoma"/>
            <family val="2"/>
          </rPr>
          <t>Mario Lamarche:</t>
        </r>
        <r>
          <rPr>
            <sz val="8"/>
            <color indexed="81"/>
            <rFont val="Tahoma"/>
            <family val="2"/>
          </rPr>
          <t xml:space="preserve">
Mario Lamarche: pour Lac Lemans, je veux le prix des sonotubes inclus dans le prix du balcon de bois (pas d'autre moyen de faire) j'ajoute donc, 1 octobre 2009, l'équivalent du prix de 10 sonotubes x 294.03=2940.30 en pieds carrés fictifs de balcon. Au départ le balcon a 378 p.c. et j'ajoute 155.24 p.c. x 18.94 = pour avoir 2940.30 de valeur de 10 sonotubes, qui s'ajoute au prix du balcon lui-même.</t>
        </r>
      </text>
    </comment>
    <comment ref="V15" authorId="0">
      <text>
        <r>
          <rPr>
            <b/>
            <sz val="8"/>
            <color indexed="81"/>
            <rFont val="Tahoma"/>
            <family val="2"/>
          </rPr>
          <t>Mario Lamarche: pour Lac Lovering, je veux le prix des sonotubes inclus dans le prix du balcon de bois (pas d'autre moyen de faire) j'ajoute donc, 1 octobre 2009, l'équivalent du prix de 9 sonotubes x 294.03=2646.27 en pieds carrés fictifs de balcon. Au départ le balcon a 296 p.c. et j'ajoute 139.72 p.c. x 18.94 = pour avoir 2646.27 de valeur de 9 sonotubes, qui s'ajoute au prix du balcon lui-même.</t>
        </r>
      </text>
    </comment>
    <comment ref="O93" authorId="1">
      <text>
        <r>
          <rPr>
            <b/>
            <sz val="8"/>
            <color indexed="81"/>
            <rFont val="Tahoma"/>
            <family val="2"/>
          </rPr>
          <t>Nicholas Windsor:</t>
        </r>
        <r>
          <rPr>
            <sz val="8"/>
            <color indexed="81"/>
            <rFont val="Tahoma"/>
            <family val="2"/>
          </rPr>
          <t xml:space="preserve">
6709</t>
        </r>
      </text>
    </comment>
    <comment ref="P93" authorId="1">
      <text>
        <r>
          <rPr>
            <b/>
            <sz val="8"/>
            <color indexed="81"/>
            <rFont val="Tahoma"/>
            <family val="2"/>
          </rPr>
          <t>Nicholas Windsor:</t>
        </r>
        <r>
          <rPr>
            <sz val="8"/>
            <color indexed="81"/>
            <rFont val="Tahoma"/>
            <family val="2"/>
          </rPr>
          <t xml:space="preserve">
8627</t>
        </r>
      </text>
    </comment>
    <comment ref="Q93" authorId="1">
      <text>
        <r>
          <rPr>
            <b/>
            <sz val="8"/>
            <color indexed="81"/>
            <rFont val="Tahoma"/>
            <family val="2"/>
          </rPr>
          <t>Nicholas Windsor:</t>
        </r>
        <r>
          <rPr>
            <sz val="8"/>
            <color indexed="81"/>
            <rFont val="Tahoma"/>
            <family val="2"/>
          </rPr>
          <t xml:space="preserve">
8666</t>
        </r>
      </text>
    </comment>
    <comment ref="D151" authorId="0">
      <text>
        <r>
          <rPr>
            <b/>
            <sz val="8"/>
            <color indexed="81"/>
            <rFont val="Tahoma"/>
            <family val="2"/>
          </rPr>
          <t>Mario Lamarche: ici vient s'ajouter un montant $410.73 pour obtenir frais o3-O4 complet parce que joints vendus.</t>
        </r>
      </text>
    </comment>
    <comment ref="U151" authorId="1">
      <text>
        <r>
          <rPr>
            <b/>
            <sz val="8"/>
            <color indexed="81"/>
            <rFont val="Tahoma"/>
            <family val="2"/>
          </rPr>
          <t>Nicholas Windsor:</t>
        </r>
        <r>
          <rPr>
            <sz val="8"/>
            <color indexed="81"/>
            <rFont val="Tahoma"/>
            <family val="2"/>
          </rPr>
          <t xml:space="preserve">
surplus pour cathedrale  Alors $1040 / $2.86 = 364 pi.ca
1848 pica (pi. Ca de lac Leman) + 364 pi.ca. = 2212 pi.ca
</t>
        </r>
      </text>
    </comment>
    <comment ref="W151" authorId="1">
      <text>
        <r>
          <rPr>
            <b/>
            <sz val="8"/>
            <color indexed="81"/>
            <rFont val="Tahoma"/>
            <family val="2"/>
          </rPr>
          <t>Nicholas Windsor:</t>
        </r>
        <r>
          <rPr>
            <sz val="8"/>
            <color indexed="81"/>
            <rFont val="Tahoma"/>
            <family val="2"/>
          </rPr>
          <t xml:space="preserve">
surplus pour cathedrale  Alors $994 / $2.86 = 347 pi.ca
1536 pica (pi. Ca de lac magog) + 347 pi.ca. = 1883 pi.ca
</t>
        </r>
      </text>
    </comment>
  </commentList>
</comments>
</file>

<file path=xl/sharedStrings.xml><?xml version="1.0" encoding="utf-8"?>
<sst xmlns="http://schemas.openxmlformats.org/spreadsheetml/2006/main" count="281" uniqueCount="178">
  <si>
    <t>MODÈLE</t>
  </si>
  <si>
    <t>SOUS-TOTAL</t>
  </si>
  <si>
    <t>Date:</t>
  </si>
  <si>
    <t>Prix</t>
  </si>
  <si>
    <t xml:space="preserve">  </t>
  </si>
  <si>
    <t>Clients:</t>
  </si>
  <si>
    <t>1 -</t>
  </si>
  <si>
    <t>2 -</t>
  </si>
  <si>
    <t>3 -</t>
  </si>
  <si>
    <t>4 -</t>
  </si>
  <si>
    <t>6 -</t>
  </si>
  <si>
    <t>7 -</t>
  </si>
  <si>
    <t>8 -</t>
  </si>
  <si>
    <t>9 -</t>
  </si>
  <si>
    <t xml:space="preserve">    </t>
  </si>
  <si>
    <t>(ACHETEUR)</t>
  </si>
  <si>
    <t>TOTAL</t>
  </si>
  <si>
    <t>ANNEXE A</t>
  </si>
  <si>
    <t>DESCRIPTIONS</t>
  </si>
  <si>
    <t>RIMBAUD</t>
  </si>
  <si>
    <t>PLAMONDON</t>
  </si>
  <si>
    <t>BEAUVOIR</t>
  </si>
  <si>
    <t>RABELAIS</t>
  </si>
  <si>
    <t>ATWOOD</t>
  </si>
  <si>
    <t>FORESTER</t>
  </si>
  <si>
    <t>CESAIRE</t>
  </si>
  <si>
    <t>NOM DU MODÈLE</t>
  </si>
  <si>
    <t>NUMÉRO DU MODÈLE</t>
  </si>
  <si>
    <t>5 -</t>
  </si>
  <si>
    <t>T.P.S (5%)</t>
  </si>
  <si>
    <t>FLEURY</t>
  </si>
  <si>
    <t>GRIFFITH</t>
  </si>
  <si>
    <t>ITEMS BUDGÉTAIRE POUR PLANIFICATION</t>
  </si>
  <si>
    <t>HUGO</t>
  </si>
  <si>
    <t>WOOLF</t>
  </si>
  <si>
    <t>DUCHARME</t>
  </si>
  <si>
    <t>HÉBERT</t>
  </si>
  <si>
    <t>BOISVERT</t>
  </si>
  <si>
    <t>SIMENON</t>
  </si>
  <si>
    <t>SAVARD</t>
  </si>
  <si>
    <t>JOMPHE</t>
  </si>
  <si>
    <t>T.V.Q. (8.5%)</t>
  </si>
  <si>
    <t>FOURNIER</t>
  </si>
  <si>
    <t xml:space="preserve">CONSEILLER RCM MODULAIRE </t>
  </si>
  <si>
    <t>MICHAUD</t>
  </si>
  <si>
    <t>DUCHARME-1 / PLAMONDON-2 / BEAUVOIR-3 / RABELAIS-4 / ATWOOD-5 / HUGO-6 / RIMBAUD-7 / WOOLF-8 / FLEURY-9 / FORESTER-10 / CESAIRE-11 / GRIFFITH-12 / HÉBERT-13 / BOISVERT-14 / SIMENON-15 / SAVARD-16 / JOMPHE-17 / FOURNIER-18 / MICHAUD-19</t>
  </si>
  <si>
    <t>Revêtement optionnel en remplacement du vinyle:</t>
  </si>
  <si>
    <t>Canexel                    Bois teint couleur opaque                          Revêtement par client</t>
  </si>
  <si>
    <t xml:space="preserve">Fibrociment              Cèdre couleur naturel </t>
  </si>
  <si>
    <t>Unité</t>
  </si>
  <si>
    <t>Frais fix</t>
  </si>
  <si>
    <t>Alyson</t>
  </si>
  <si>
    <t>Anais</t>
  </si>
  <si>
    <t>Brigitte 2ch</t>
  </si>
  <si>
    <t>Brigitte 3ch</t>
  </si>
  <si>
    <t>Champlain</t>
  </si>
  <si>
    <t>Clara</t>
  </si>
  <si>
    <t>Clémence 2ch</t>
  </si>
  <si>
    <t>Clémence 3ch</t>
  </si>
  <si>
    <t>Coralie</t>
  </si>
  <si>
    <t>Danea</t>
  </si>
  <si>
    <t>Dorothée</t>
  </si>
  <si>
    <t>Félicia</t>
  </si>
  <si>
    <t>Kéina</t>
  </si>
  <si>
    <t>Lac Davignon</t>
  </si>
  <si>
    <t>Lac Echo</t>
  </si>
  <si>
    <t>Lac des Deux Montagnes</t>
  </si>
  <si>
    <t>Lac Lemans</t>
  </si>
  <si>
    <t>Lac Lovering</t>
  </si>
  <si>
    <t>Lac Magog</t>
  </si>
  <si>
    <t>Lac Moraine</t>
  </si>
  <si>
    <t>Lac Morency</t>
  </si>
  <si>
    <t>Mont Shefford 2 chambres</t>
  </si>
  <si>
    <t>Mont Shefford 3 chambres</t>
  </si>
  <si>
    <t>Richelieu 2 chambres</t>
  </si>
  <si>
    <t>Richelieu 3 chambres</t>
  </si>
  <si>
    <t>Saskia</t>
  </si>
  <si>
    <t>Shefford 2 chambres</t>
  </si>
  <si>
    <t>Shefford 3 chambres</t>
  </si>
  <si>
    <t>Sophia</t>
  </si>
  <si>
    <t>Yamaska 2 chambres</t>
  </si>
  <si>
    <t>Yamaska 3 chambres</t>
  </si>
  <si>
    <t>Pavillon Scandinave</t>
  </si>
  <si>
    <t>Prix de base</t>
  </si>
  <si>
    <t>Descriptions section 1</t>
  </si>
  <si>
    <t>1.1 Canexel</t>
  </si>
  <si>
    <t>Pi.ca.</t>
  </si>
  <si>
    <t>1.1 Fibrociment</t>
  </si>
  <si>
    <t>1.1 Pin teint</t>
  </si>
  <si>
    <t>1.1 Cèdre de couleur</t>
  </si>
  <si>
    <t>1.1 Revêtement par client</t>
  </si>
  <si>
    <t>Modèle</t>
  </si>
  <si>
    <t>P.C. Habitable</t>
  </si>
  <si>
    <t>Profondeur</t>
  </si>
  <si>
    <t>Largeur</t>
  </si>
  <si>
    <t>Grue</t>
  </si>
  <si>
    <t>Image</t>
  </si>
  <si>
    <t># Modules</t>
  </si>
  <si>
    <t># Camions</t>
  </si>
  <si>
    <t>#Escortes</t>
  </si>
  <si>
    <t># Permis</t>
  </si>
  <si>
    <t># Esc. Ont.</t>
  </si>
  <si>
    <t># module G</t>
  </si>
  <si>
    <t>Étages</t>
  </si>
  <si>
    <t>27'</t>
  </si>
  <si>
    <t>35'</t>
  </si>
  <si>
    <t>oui</t>
  </si>
  <si>
    <t>4 modules de 13'6''</t>
  </si>
  <si>
    <t>25' 6''</t>
  </si>
  <si>
    <t>33'</t>
  </si>
  <si>
    <t>3 modules de 12' et 1 modules de 13'6''</t>
  </si>
  <si>
    <t>29'</t>
  </si>
  <si>
    <t>45'</t>
  </si>
  <si>
    <t>non</t>
  </si>
  <si>
    <t>Brigitte</t>
  </si>
  <si>
    <t>1 module de 15' et 1 module de 14'</t>
  </si>
  <si>
    <t>2 module de 15' et 1 module de 14'</t>
  </si>
  <si>
    <t>26'</t>
  </si>
  <si>
    <t>34'</t>
  </si>
  <si>
    <t>4 modules de 13'</t>
  </si>
  <si>
    <t>28'</t>
  </si>
  <si>
    <t>24'</t>
  </si>
  <si>
    <t>2 modules de 14'</t>
  </si>
  <si>
    <t>32'</t>
  </si>
  <si>
    <t>42'</t>
  </si>
  <si>
    <t>2 modules de 16'</t>
  </si>
  <si>
    <t>30'</t>
  </si>
  <si>
    <t>36'</t>
  </si>
  <si>
    <t>Danae</t>
  </si>
  <si>
    <t>4 modules de 12'</t>
  </si>
  <si>
    <t>2 modules de 13'6'' et 2 modules de 14'6''</t>
  </si>
  <si>
    <t>4 modules de 15'</t>
  </si>
  <si>
    <t>27' 6''</t>
  </si>
  <si>
    <t>2 modules de 15' et 2 modules de 14' 6'' (inclus 1' de corniche)</t>
  </si>
  <si>
    <t>2 modules de 12' et 2 modules de 13' '</t>
  </si>
  <si>
    <t xml:space="preserve">2 modules de 14' </t>
  </si>
  <si>
    <t>50'</t>
  </si>
  <si>
    <t xml:space="preserve">4 modules de 14' </t>
  </si>
  <si>
    <t>2 modules de 12'</t>
  </si>
  <si>
    <t>4 modules de 16'</t>
  </si>
  <si>
    <t>39' 3''</t>
  </si>
  <si>
    <t>3 modules de 14'</t>
  </si>
  <si>
    <t>44'</t>
  </si>
  <si>
    <t>1 modules de 12' et 1 modules de 14'</t>
  </si>
  <si>
    <t>40'</t>
  </si>
  <si>
    <t>Mont Shefford</t>
  </si>
  <si>
    <t>46'</t>
  </si>
  <si>
    <t>1 modules de 12' et 1 modules de 13'6''</t>
  </si>
  <si>
    <t>Richelieu</t>
  </si>
  <si>
    <t xml:space="preserve">2 modules de 13'6'' </t>
  </si>
  <si>
    <t xml:space="preserve">3 modules de 13'6'' </t>
  </si>
  <si>
    <t>28' 6''</t>
  </si>
  <si>
    <t>2 modules de 14' et 2 modules de 14'6''</t>
  </si>
  <si>
    <t>Shefford</t>
  </si>
  <si>
    <t>31'</t>
  </si>
  <si>
    <t>1 modules de 16' et 1 modules de 15'</t>
  </si>
  <si>
    <t>Yamaska</t>
  </si>
  <si>
    <t>2 modules de 13'6''</t>
  </si>
  <si>
    <t>Revêtement de vinyl</t>
  </si>
  <si>
    <t>Hugo</t>
  </si>
  <si>
    <t>Ducharme</t>
  </si>
  <si>
    <t>Plamandon</t>
  </si>
  <si>
    <t>Beauvoir</t>
  </si>
  <si>
    <t>Rabelais</t>
  </si>
  <si>
    <t>Atwood</t>
  </si>
  <si>
    <t>Rimbaud</t>
  </si>
  <si>
    <t>Woolf</t>
  </si>
  <si>
    <t>Fleury</t>
  </si>
  <si>
    <t>Forester</t>
  </si>
  <si>
    <t>Cesaire</t>
  </si>
  <si>
    <t>Griffith</t>
  </si>
  <si>
    <t>Hebert</t>
  </si>
  <si>
    <t>Boisvert</t>
  </si>
  <si>
    <t>Simenon</t>
  </si>
  <si>
    <t>Savard</t>
  </si>
  <si>
    <t>Jomphe</t>
  </si>
  <si>
    <t>Fournier</t>
  </si>
  <si>
    <t>Michaud</t>
  </si>
</sst>
</file>

<file path=xl/styles.xml><?xml version="1.0" encoding="utf-8"?>
<styleSheet xmlns="http://schemas.openxmlformats.org/spreadsheetml/2006/main">
  <numFmts count="11">
    <numFmt numFmtId="7" formatCode="#,##0.00\ &quot;$&quot;_);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5" formatCode="[$$-1009]#,##0.00"/>
    <numFmt numFmtId="167" formatCode="#,##0.00\ &quot;$&quot;_-"/>
    <numFmt numFmtId="170" formatCode="#,##0\ _$"/>
    <numFmt numFmtId="172" formatCode="#,##0.00\ &quot;$&quot;"/>
    <numFmt numFmtId="173" formatCode="#,##0.00000000"/>
    <numFmt numFmtId="174" formatCode="0.00000000"/>
    <numFmt numFmtId="175" formatCode="#,##0_);\(#,##0\)"/>
    <numFmt numFmtId="176" formatCode="_ * #,##0.00_)\ [$€-1]_ ;_ * \(#,##0.00\)\ [$€-1]_ ;_ * &quot;-&quot;??_)\ [$€-1]_ "/>
  </numFmts>
  <fonts count="55">
    <font>
      <sz val="10"/>
      <name val="Arial"/>
    </font>
    <font>
      <sz val="8"/>
      <name val="Arial"/>
      <family val="2"/>
    </font>
    <font>
      <u/>
      <sz val="10"/>
      <color indexed="12"/>
      <name val="Verdana"/>
      <family val="2"/>
    </font>
    <font>
      <sz val="10"/>
      <name val="Verdana"/>
      <family val="2"/>
    </font>
    <font>
      <b/>
      <sz val="10"/>
      <name val="Arial"/>
      <family val="2"/>
    </font>
    <font>
      <b/>
      <i/>
      <sz val="9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i/>
      <sz val="11"/>
      <name val="Arial"/>
      <family val="2"/>
    </font>
    <font>
      <sz val="22"/>
      <color indexed="9"/>
      <name val="Copperplate Gothic Bold"/>
      <family val="2"/>
    </font>
    <font>
      <sz val="11"/>
      <name val="Arial"/>
      <family val="2"/>
    </font>
    <font>
      <sz val="18"/>
      <color indexed="9"/>
      <name val="Copperplate Gothic Bold"/>
      <family val="2"/>
    </font>
    <font>
      <sz val="24"/>
      <color indexed="9"/>
      <name val="Copperplate Gothic Bold"/>
      <family val="2"/>
    </font>
    <font>
      <b/>
      <i/>
      <sz val="10"/>
      <name val="Arial"/>
      <family val="2"/>
    </font>
    <font>
      <b/>
      <u/>
      <sz val="8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sz val="10"/>
      <name val="Century Gothic"/>
      <family val="2"/>
    </font>
    <font>
      <sz val="10"/>
      <name val="Arial"/>
      <family val="2"/>
    </font>
    <font>
      <b/>
      <sz val="10"/>
      <color indexed="40"/>
      <name val="Arial"/>
      <family val="2"/>
    </font>
    <font>
      <b/>
      <u/>
      <sz val="10"/>
      <color indexed="20"/>
      <name val="Arial"/>
      <family val="2"/>
    </font>
    <font>
      <b/>
      <sz val="10"/>
      <color theme="0"/>
      <name val="Arial"/>
      <family val="2"/>
    </font>
    <font>
      <b/>
      <sz val="10"/>
      <color indexed="18"/>
      <name val="Arial"/>
      <family val="2"/>
    </font>
    <font>
      <b/>
      <i/>
      <sz val="10"/>
      <color indexed="18"/>
      <name val="Arial"/>
      <family val="2"/>
    </font>
    <font>
      <b/>
      <sz val="10"/>
      <color indexed="8"/>
      <name val="Arial"/>
      <family val="2"/>
    </font>
    <font>
      <b/>
      <sz val="10"/>
      <color theme="9" tint="0.39997558519241921"/>
      <name val="Arial"/>
      <family val="2"/>
    </font>
    <font>
      <sz val="10"/>
      <color theme="9" tint="0.39997558519241921"/>
      <name val="Arial"/>
      <family val="2"/>
    </font>
    <font>
      <strike/>
      <sz val="10"/>
      <name val="Arial"/>
      <family val="2"/>
    </font>
    <font>
      <sz val="10"/>
      <color indexed="10"/>
      <name val="Arial"/>
      <family val="2"/>
    </font>
    <font>
      <sz val="11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9"/>
      <color rgb="FF303030"/>
      <name val="Verdana"/>
      <family val="2"/>
    </font>
    <font>
      <sz val="9"/>
      <color rgb="FF324354"/>
      <name val="Courier New"/>
      <family val="3"/>
    </font>
    <font>
      <sz val="10"/>
      <color rgb="FF324354"/>
      <name val="Courier New"/>
      <family val="3"/>
    </font>
    <font>
      <sz val="10"/>
      <color theme="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4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1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9" fillId="0" borderId="0"/>
    <xf numFmtId="44" fontId="19" fillId="0" borderId="0" applyFont="0" applyFill="0" applyBorder="0" applyAlignment="0" applyProtection="0"/>
    <xf numFmtId="0" fontId="35" fillId="13" borderId="0" applyNumberFormat="0" applyBorder="0" applyAlignment="0" applyProtection="0"/>
    <xf numFmtId="0" fontId="35" fillId="14" borderId="0" applyNumberFormat="0" applyBorder="0" applyAlignment="0" applyProtection="0"/>
    <xf numFmtId="0" fontId="35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7" borderId="0" applyNumberFormat="0" applyBorder="0" applyAlignment="0" applyProtection="0"/>
    <xf numFmtId="0" fontId="35" fillId="18" borderId="0" applyNumberFormat="0" applyBorder="0" applyAlignment="0" applyProtection="0"/>
    <xf numFmtId="0" fontId="35" fillId="19" borderId="0" applyNumberFormat="0" applyBorder="0" applyAlignment="0" applyProtection="0"/>
    <xf numFmtId="0" fontId="35" fillId="20" borderId="0" applyNumberFormat="0" applyBorder="0" applyAlignment="0" applyProtection="0"/>
    <xf numFmtId="0" fontId="35" fillId="21" borderId="0" applyNumberFormat="0" applyBorder="0" applyAlignment="0" applyProtection="0"/>
    <xf numFmtId="0" fontId="35" fillId="16" borderId="0" applyNumberFormat="0" applyBorder="0" applyAlignment="0" applyProtection="0"/>
    <xf numFmtId="0" fontId="35" fillId="19" borderId="0" applyNumberFormat="0" applyBorder="0" applyAlignment="0" applyProtection="0"/>
    <xf numFmtId="0" fontId="35" fillId="22" borderId="0" applyNumberFormat="0" applyBorder="0" applyAlignment="0" applyProtection="0"/>
    <xf numFmtId="0" fontId="36" fillId="23" borderId="0" applyNumberFormat="0" applyBorder="0" applyAlignment="0" applyProtection="0"/>
    <xf numFmtId="0" fontId="36" fillId="20" borderId="0" applyNumberFormat="0" applyBorder="0" applyAlignment="0" applyProtection="0"/>
    <xf numFmtId="0" fontId="36" fillId="21" borderId="0" applyNumberFormat="0" applyBorder="0" applyAlignment="0" applyProtection="0"/>
    <xf numFmtId="0" fontId="36" fillId="24" borderId="0" applyNumberFormat="0" applyBorder="0" applyAlignment="0" applyProtection="0"/>
    <xf numFmtId="0" fontId="36" fillId="25" borderId="0" applyNumberFormat="0" applyBorder="0" applyAlignment="0" applyProtection="0"/>
    <xf numFmtId="0" fontId="36" fillId="26" borderId="0" applyNumberFormat="0" applyBorder="0" applyAlignment="0" applyProtection="0"/>
    <xf numFmtId="0" fontId="37" fillId="14" borderId="0" applyNumberFormat="0" applyBorder="0" applyAlignment="0" applyProtection="0"/>
    <xf numFmtId="0" fontId="38" fillId="27" borderId="29" applyNumberFormat="0" applyAlignment="0" applyProtection="0"/>
    <xf numFmtId="0" fontId="39" fillId="28" borderId="30" applyNumberFormat="0" applyAlignment="0" applyProtection="0"/>
    <xf numFmtId="176" fontId="19" fillId="0" borderId="0" applyFont="0" applyFill="0" applyBorder="0" applyAlignment="0" applyProtection="0"/>
    <xf numFmtId="0" fontId="40" fillId="0" borderId="0" applyNumberFormat="0" applyFill="0" applyBorder="0" applyAlignment="0" applyProtection="0"/>
    <xf numFmtId="0" fontId="41" fillId="15" borderId="0" applyNumberFormat="0" applyBorder="0" applyAlignment="0" applyProtection="0"/>
    <xf numFmtId="0" fontId="42" fillId="0" borderId="31" applyNumberFormat="0" applyFill="0" applyAlignment="0" applyProtection="0"/>
    <xf numFmtId="0" fontId="43" fillId="0" borderId="32" applyNumberFormat="0" applyFill="0" applyAlignment="0" applyProtection="0"/>
    <xf numFmtId="0" fontId="44" fillId="0" borderId="33" applyNumberFormat="0" applyFill="0" applyAlignment="0" applyProtection="0"/>
    <xf numFmtId="0" fontId="44" fillId="0" borderId="0" applyNumberFormat="0" applyFill="0" applyBorder="0" applyAlignment="0" applyProtection="0"/>
    <xf numFmtId="0" fontId="45" fillId="18" borderId="29" applyNumberFormat="0" applyAlignment="0" applyProtection="0"/>
    <xf numFmtId="0" fontId="46" fillId="0" borderId="34" applyNumberFormat="0" applyFill="0" applyAlignment="0" applyProtection="0"/>
    <xf numFmtId="43" fontId="19" fillId="0" borderId="0" applyFont="0" applyFill="0" applyBorder="0" applyAlignment="0" applyProtection="0"/>
    <xf numFmtId="0" fontId="47" fillId="29" borderId="0" applyNumberFormat="0" applyBorder="0" applyAlignment="0" applyProtection="0"/>
    <xf numFmtId="0" fontId="19" fillId="30" borderId="35" applyNumberFormat="0" applyFont="0" applyAlignment="0" applyProtection="0"/>
    <xf numFmtId="0" fontId="48" fillId="27" borderId="36" applyNumberFormat="0" applyAlignment="0" applyProtection="0"/>
    <xf numFmtId="0" fontId="49" fillId="0" borderId="0" applyNumberFormat="0" applyFill="0" applyBorder="0" applyAlignment="0" applyProtection="0"/>
    <xf numFmtId="0" fontId="50" fillId="0" borderId="0" applyNumberFormat="0" applyFill="0" applyBorder="0" applyAlignment="0" applyProtection="0"/>
  </cellStyleXfs>
  <cellXfs count="196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0" fillId="0" borderId="0" xfId="0" applyFont="1"/>
    <xf numFmtId="0" fontId="7" fillId="0" borderId="3" xfId="0" applyFont="1" applyBorder="1"/>
    <xf numFmtId="0" fontId="0" fillId="0" borderId="4" xfId="0" applyBorder="1"/>
    <xf numFmtId="15" fontId="13" fillId="0" borderId="5" xfId="0" applyNumberFormat="1" applyFont="1" applyBorder="1"/>
    <xf numFmtId="0" fontId="0" fillId="0" borderId="5" xfId="0" applyBorder="1"/>
    <xf numFmtId="0" fontId="10" fillId="0" borderId="0" xfId="0" applyFont="1" applyAlignment="1">
      <alignment horizontal="right"/>
    </xf>
    <xf numFmtId="0" fontId="1" fillId="0" borderId="0" xfId="0" applyFont="1"/>
    <xf numFmtId="0" fontId="0" fillId="0" borderId="0" xfId="0" applyAlignment="1">
      <alignment horizontal="centerContinuous"/>
    </xf>
    <xf numFmtId="0" fontId="16" fillId="0" borderId="5" xfId="0" applyFont="1" applyBorder="1" applyAlignment="1">
      <alignment horizontal="centerContinuous"/>
    </xf>
    <xf numFmtId="0" fontId="10" fillId="0" borderId="3" xfId="0" applyFont="1" applyBorder="1" applyAlignment="1">
      <alignment horizontal="left"/>
    </xf>
    <xf numFmtId="165" fontId="8" fillId="0" borderId="3" xfId="0" applyNumberFormat="1" applyFont="1" applyBorder="1"/>
    <xf numFmtId="0" fontId="16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165" fontId="11" fillId="0" borderId="6" xfId="0" applyNumberFormat="1" applyFont="1" applyBorder="1" applyAlignment="1">
      <alignment horizontal="center"/>
    </xf>
    <xf numFmtId="0" fontId="8" fillId="0" borderId="0" xfId="0" applyFont="1"/>
    <xf numFmtId="0" fontId="8" fillId="0" borderId="5" xfId="0" applyFont="1" applyBorder="1"/>
    <xf numFmtId="0" fontId="8" fillId="0" borderId="4" xfId="0" applyFont="1" applyBorder="1"/>
    <xf numFmtId="0" fontId="0" fillId="0" borderId="5" xfId="0" applyBorder="1" applyAlignment="1">
      <alignment horizontal="centerContinuous"/>
    </xf>
    <xf numFmtId="0" fontId="5" fillId="0" borderId="0" xfId="0" applyFont="1" applyAlignment="1">
      <alignment horizontal="left" vertical="top"/>
    </xf>
    <xf numFmtId="0" fontId="17" fillId="0" borderId="0" xfId="0" applyFont="1" applyAlignment="1">
      <alignment horizontal="centerContinuous"/>
    </xf>
    <xf numFmtId="0" fontId="16" fillId="0" borderId="0" xfId="0" applyFont="1" applyAlignment="1">
      <alignment horizontal="left"/>
    </xf>
    <xf numFmtId="0" fontId="16" fillId="0" borderId="0" xfId="0" applyFont="1" applyAlignment="1">
      <alignment horizontal="right"/>
    </xf>
    <xf numFmtId="0" fontId="16" fillId="2" borderId="7" xfId="0" applyFont="1" applyFill="1" applyBorder="1" applyAlignment="1">
      <alignment horizontal="centerContinuous"/>
    </xf>
    <xf numFmtId="0" fontId="0" fillId="2" borderId="8" xfId="0" applyFill="1" applyBorder="1" applyAlignment="1">
      <alignment horizontal="centerContinuous"/>
    </xf>
    <xf numFmtId="0" fontId="0" fillId="0" borderId="3" xfId="0" applyBorder="1"/>
    <xf numFmtId="0" fontId="0" fillId="0" borderId="9" xfId="0" applyBorder="1"/>
    <xf numFmtId="0" fontId="0" fillId="0" borderId="1" xfId="0" applyBorder="1"/>
    <xf numFmtId="0" fontId="16" fillId="0" borderId="10" xfId="0" applyFont="1" applyBorder="1"/>
    <xf numFmtId="0" fontId="18" fillId="0" borderId="0" xfId="0" applyFont="1" applyAlignment="1">
      <alignment horizontal="center"/>
    </xf>
    <xf numFmtId="1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10" fillId="0" borderId="11" xfId="0" applyFont="1" applyBorder="1" applyAlignment="1">
      <alignment horizontal="center"/>
    </xf>
    <xf numFmtId="0" fontId="18" fillId="0" borderId="0" xfId="0" applyFont="1" applyBorder="1" applyAlignment="1">
      <alignment horizontal="centerContinuous"/>
    </xf>
    <xf numFmtId="165" fontId="11" fillId="0" borderId="16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Continuous"/>
    </xf>
    <xf numFmtId="165" fontId="11" fillId="0" borderId="6" xfId="0" applyNumberFormat="1" applyFont="1" applyBorder="1" applyAlignment="1" applyProtection="1">
      <alignment horizontal="center"/>
      <protection locked="0"/>
    </xf>
    <xf numFmtId="0" fontId="10" fillId="0" borderId="19" xfId="0" applyFont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20" fillId="0" borderId="0" xfId="0" applyFont="1" applyAlignment="1">
      <alignment horizontal="left"/>
    </xf>
    <xf numFmtId="0" fontId="0" fillId="0" borderId="0" xfId="0" applyAlignment="1">
      <alignment horizontal="right"/>
    </xf>
    <xf numFmtId="170" fontId="0" fillId="0" borderId="0" xfId="0" applyNumberFormat="1" applyAlignment="1">
      <alignment horizontal="right"/>
    </xf>
    <xf numFmtId="170" fontId="21" fillId="0" borderId="0" xfId="0" applyNumberFormat="1" applyFont="1" applyFill="1" applyBorder="1" applyAlignment="1" applyProtection="1">
      <alignment horizontal="right"/>
      <protection hidden="1"/>
    </xf>
    <xf numFmtId="165" fontId="22" fillId="6" borderId="2" xfId="0" applyNumberFormat="1" applyFont="1" applyFill="1" applyBorder="1" applyProtection="1"/>
    <xf numFmtId="0" fontId="10" fillId="0" borderId="21" xfId="0" applyFont="1" applyBorder="1" applyAlignment="1" applyProtection="1">
      <alignment horizontal="center"/>
      <protection locked="0"/>
    </xf>
    <xf numFmtId="165" fontId="11" fillId="0" borderId="22" xfId="0" applyNumberFormat="1" applyFont="1" applyBorder="1" applyAlignment="1" applyProtection="1">
      <alignment horizontal="center"/>
      <protection locked="0"/>
    </xf>
    <xf numFmtId="0" fontId="14" fillId="7" borderId="7" xfId="0" applyFont="1" applyFill="1" applyBorder="1" applyAlignment="1">
      <alignment horizontal="centerContinuous" vertical="center"/>
    </xf>
    <xf numFmtId="0" fontId="9" fillId="7" borderId="18" xfId="0" applyFont="1" applyFill="1" applyBorder="1" applyAlignment="1">
      <alignment horizontal="centerContinuous"/>
    </xf>
    <xf numFmtId="0" fontId="9" fillId="7" borderId="8" xfId="0" applyFont="1" applyFill="1" applyBorder="1" applyAlignment="1">
      <alignment horizontal="centerContinuous"/>
    </xf>
    <xf numFmtId="0" fontId="15" fillId="7" borderId="7" xfId="0" applyFont="1" applyFill="1" applyBorder="1" applyAlignment="1">
      <alignment horizontal="centerContinuous" vertical="center"/>
    </xf>
    <xf numFmtId="0" fontId="12" fillId="7" borderId="18" xfId="0" applyFont="1" applyFill="1" applyBorder="1" applyAlignment="1">
      <alignment horizontal="centerContinuous" vertical="center"/>
    </xf>
    <xf numFmtId="0" fontId="12" fillId="7" borderId="8" xfId="0" applyFont="1" applyFill="1" applyBorder="1" applyAlignment="1">
      <alignment horizontal="centerContinuous" vertical="center"/>
    </xf>
    <xf numFmtId="0" fontId="23" fillId="0" borderId="0" xfId="0" applyFont="1"/>
    <xf numFmtId="0" fontId="19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9" fillId="10" borderId="13" xfId="0" applyFont="1" applyFill="1" applyBorder="1"/>
    <xf numFmtId="0" fontId="19" fillId="10" borderId="14" xfId="0" applyFont="1" applyFill="1" applyBorder="1"/>
    <xf numFmtId="0" fontId="19" fillId="10" borderId="15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centerContinuous" vertical="center"/>
    </xf>
    <xf numFmtId="0" fontId="25" fillId="4" borderId="18" xfId="0" applyFont="1" applyFill="1" applyBorder="1" applyAlignment="1">
      <alignment horizontal="centerContinuous"/>
    </xf>
    <xf numFmtId="165" fontId="4" fillId="4" borderId="8" xfId="0" applyNumberFormat="1" applyFont="1" applyFill="1" applyBorder="1" applyAlignment="1">
      <alignment horizontal="centerContinuous"/>
    </xf>
    <xf numFmtId="0" fontId="27" fillId="0" borderId="2" xfId="0" applyFont="1" applyBorder="1" applyAlignment="1" applyProtection="1">
      <alignment horizontal="center"/>
      <protection locked="0"/>
    </xf>
    <xf numFmtId="0" fontId="4" fillId="0" borderId="2" xfId="0" applyFont="1" applyBorder="1" applyProtection="1"/>
    <xf numFmtId="0" fontId="4" fillId="0" borderId="2" xfId="0" applyFont="1" applyBorder="1" applyAlignment="1" applyProtection="1">
      <alignment horizontal="center"/>
      <protection locked="0"/>
    </xf>
    <xf numFmtId="0" fontId="4" fillId="0" borderId="2" xfId="0" applyFont="1" applyBorder="1" applyProtection="1">
      <protection locked="0"/>
    </xf>
    <xf numFmtId="165" fontId="19" fillId="0" borderId="2" xfId="0" applyNumberFormat="1" applyFont="1" applyBorder="1"/>
    <xf numFmtId="0" fontId="4" fillId="0" borderId="2" xfId="0" applyFont="1" applyBorder="1"/>
    <xf numFmtId="0" fontId="4" fillId="5" borderId="11" xfId="0" applyFont="1" applyFill="1" applyBorder="1" applyAlignment="1">
      <alignment horizontal="centerContinuous"/>
    </xf>
    <xf numFmtId="0" fontId="25" fillId="5" borderId="0" xfId="0" applyFont="1" applyFill="1" applyBorder="1" applyAlignment="1">
      <alignment horizontal="centerContinuous"/>
    </xf>
    <xf numFmtId="0" fontId="24" fillId="3" borderId="12" xfId="0" applyFont="1" applyFill="1" applyBorder="1" applyAlignment="1">
      <alignment horizontal="centerContinuous" vertical="center" wrapText="1"/>
    </xf>
    <xf numFmtId="0" fontId="24" fillId="3" borderId="3" xfId="0" applyFont="1" applyFill="1" applyBorder="1" applyAlignment="1">
      <alignment horizontal="centerContinuous" wrapText="1"/>
    </xf>
    <xf numFmtId="0" fontId="24" fillId="3" borderId="9" xfId="0" applyFont="1" applyFill="1" applyBorder="1" applyAlignment="1">
      <alignment horizontal="centerContinuous" wrapText="1"/>
    </xf>
    <xf numFmtId="0" fontId="19" fillId="11" borderId="0" xfId="0" applyFont="1" applyFill="1" applyAlignment="1">
      <alignment horizontal="center"/>
    </xf>
    <xf numFmtId="165" fontId="0" fillId="0" borderId="0" xfId="0" applyNumberFormat="1"/>
    <xf numFmtId="0" fontId="4" fillId="9" borderId="12" xfId="0" applyFont="1" applyFill="1" applyBorder="1"/>
    <xf numFmtId="0" fontId="4" fillId="9" borderId="3" xfId="0" applyFont="1" applyFill="1" applyBorder="1"/>
    <xf numFmtId="0" fontId="4" fillId="9" borderId="9" xfId="0" applyFont="1" applyFill="1" applyBorder="1" applyAlignment="1" applyProtection="1">
      <alignment horizontal="right"/>
      <protection locked="0"/>
    </xf>
    <xf numFmtId="0" fontId="19" fillId="0" borderId="0" xfId="3"/>
    <xf numFmtId="0" fontId="4" fillId="2" borderId="20" xfId="3" applyFont="1" applyFill="1" applyBorder="1" applyAlignment="1">
      <alignment horizontal="center"/>
    </xf>
    <xf numFmtId="172" fontId="4" fillId="2" borderId="20" xfId="3" applyNumberFormat="1" applyFont="1" applyFill="1" applyBorder="1" applyAlignment="1">
      <alignment horizontal="center"/>
    </xf>
    <xf numFmtId="0" fontId="19" fillId="2" borderId="20" xfId="3" applyNumberFormat="1" applyFont="1" applyFill="1" applyBorder="1" applyAlignment="1">
      <alignment horizontal="center"/>
    </xf>
    <xf numFmtId="0" fontId="19" fillId="2" borderId="20" xfId="3" applyFont="1" applyFill="1" applyBorder="1" applyAlignment="1">
      <alignment horizontal="center"/>
    </xf>
    <xf numFmtId="0" fontId="4" fillId="2" borderId="20" xfId="3" applyFont="1" applyFill="1" applyBorder="1"/>
    <xf numFmtId="0" fontId="19" fillId="12" borderId="0" xfId="3" applyNumberFormat="1" applyFill="1" applyBorder="1" applyAlignment="1">
      <alignment horizontal="center"/>
    </xf>
    <xf numFmtId="0" fontId="28" fillId="0" borderId="20" xfId="3" applyFont="1" applyFill="1" applyBorder="1"/>
    <xf numFmtId="0" fontId="4" fillId="0" borderId="20" xfId="3" applyFont="1" applyFill="1" applyBorder="1" applyAlignment="1">
      <alignment horizontal="center"/>
    </xf>
    <xf numFmtId="172" fontId="4" fillId="0" borderId="20" xfId="3" applyNumberFormat="1" applyFont="1" applyFill="1" applyBorder="1" applyAlignment="1">
      <alignment horizontal="center"/>
    </xf>
    <xf numFmtId="172" fontId="29" fillId="0" borderId="20" xfId="3" applyNumberFormat="1" applyFont="1" applyFill="1" applyBorder="1" applyAlignment="1">
      <alignment horizontal="center"/>
    </xf>
    <xf numFmtId="0" fontId="4" fillId="2" borderId="20" xfId="3" applyNumberFormat="1" applyFont="1" applyFill="1" applyBorder="1" applyAlignment="1">
      <alignment horizontal="center"/>
    </xf>
    <xf numFmtId="0" fontId="19" fillId="2" borderId="20" xfId="3" applyFill="1" applyBorder="1" applyAlignment="1">
      <alignment horizontal="center"/>
    </xf>
    <xf numFmtId="0" fontId="19" fillId="0" borderId="20" xfId="3" applyBorder="1"/>
    <xf numFmtId="0" fontId="19" fillId="0" borderId="20" xfId="3" applyBorder="1" applyAlignment="1">
      <alignment horizontal="center"/>
    </xf>
    <xf numFmtId="172" fontId="19" fillId="4" borderId="20" xfId="3" applyNumberFormat="1" applyFill="1" applyBorder="1" applyAlignment="1">
      <alignment horizontal="center"/>
    </xf>
    <xf numFmtId="172" fontId="19" fillId="0" borderId="20" xfId="3" applyNumberFormat="1" applyBorder="1" applyAlignment="1">
      <alignment horizontal="center"/>
    </xf>
    <xf numFmtId="0" fontId="19" fillId="0" borderId="20" xfId="3" applyNumberFormat="1" applyFill="1" applyBorder="1" applyAlignment="1">
      <alignment horizontal="center"/>
    </xf>
    <xf numFmtId="0" fontId="19" fillId="0" borderId="20" xfId="3" applyFill="1" applyBorder="1" applyAlignment="1">
      <alignment horizontal="center"/>
    </xf>
    <xf numFmtId="0" fontId="19" fillId="0" borderId="20" xfId="3" applyFont="1" applyFill="1" applyBorder="1" applyAlignment="1">
      <alignment horizontal="center"/>
    </xf>
    <xf numFmtId="0" fontId="19" fillId="6" borderId="20" xfId="3" applyFill="1" applyBorder="1" applyAlignment="1">
      <alignment horizontal="center"/>
    </xf>
    <xf numFmtId="0" fontId="19" fillId="0" borderId="0" xfId="3" applyBorder="1" applyAlignment="1">
      <alignment horizontal="center"/>
    </xf>
    <xf numFmtId="172" fontId="19" fillId="0" borderId="0" xfId="3" applyNumberFormat="1" applyBorder="1" applyAlignment="1">
      <alignment horizontal="center"/>
    </xf>
    <xf numFmtId="172" fontId="19" fillId="0" borderId="0" xfId="3" applyNumberFormat="1" applyAlignment="1">
      <alignment horizontal="center"/>
    </xf>
    <xf numFmtId="0" fontId="19" fillId="0" borderId="0" xfId="3" applyNumberFormat="1" applyBorder="1" applyAlignment="1">
      <alignment horizontal="center"/>
    </xf>
    <xf numFmtId="0" fontId="19" fillId="0" borderId="0" xfId="3" applyNumberFormat="1" applyAlignment="1">
      <alignment horizontal="center"/>
    </xf>
    <xf numFmtId="0" fontId="19" fillId="0" borderId="0" xfId="3" applyAlignment="1">
      <alignment horizontal="center"/>
    </xf>
    <xf numFmtId="0" fontId="30" fillId="0" borderId="0" xfId="3" applyFont="1" applyFill="1" applyBorder="1"/>
    <xf numFmtId="0" fontId="19" fillId="0" borderId="0" xfId="3" applyFont="1" applyFill="1" applyBorder="1" applyAlignment="1">
      <alignment horizontal="center"/>
    </xf>
    <xf numFmtId="172" fontId="19" fillId="0" borderId="0" xfId="3" applyNumberFormat="1" applyFont="1" applyFill="1" applyBorder="1" applyAlignment="1">
      <alignment horizontal="center"/>
    </xf>
    <xf numFmtId="0" fontId="19" fillId="0" borderId="0" xfId="3" applyNumberFormat="1" applyFont="1" applyFill="1" applyBorder="1" applyAlignment="1">
      <alignment horizontal="center"/>
    </xf>
    <xf numFmtId="174" fontId="19" fillId="0" borderId="0" xfId="3" applyNumberFormat="1" applyFont="1" applyFill="1" applyBorder="1" applyAlignment="1">
      <alignment horizontal="center"/>
    </xf>
    <xf numFmtId="0" fontId="19" fillId="0" borderId="0" xfId="3" applyFont="1"/>
    <xf numFmtId="7" fontId="19" fillId="0" borderId="0" xfId="4" applyNumberFormat="1" applyFill="1" applyBorder="1" applyAlignment="1">
      <alignment horizontal="center"/>
    </xf>
    <xf numFmtId="172" fontId="19" fillId="0" borderId="0" xfId="3" applyNumberFormat="1" applyFill="1" applyBorder="1" applyAlignment="1">
      <alignment horizontal="center"/>
    </xf>
    <xf numFmtId="0" fontId="19" fillId="0" borderId="0" xfId="3" applyNumberFormat="1" applyFill="1" applyBorder="1" applyAlignment="1">
      <alignment horizontal="center"/>
    </xf>
    <xf numFmtId="0" fontId="19" fillId="0" borderId="0" xfId="3" applyFont="1" applyFill="1" applyBorder="1" applyAlignment="1"/>
    <xf numFmtId="0" fontId="19" fillId="0" borderId="0" xfId="3" applyFill="1" applyBorder="1" applyAlignment="1">
      <alignment horizontal="center"/>
    </xf>
    <xf numFmtId="0" fontId="4" fillId="0" borderId="12" xfId="0" applyFont="1" applyBorder="1" applyProtection="1"/>
    <xf numFmtId="0" fontId="4" fillId="2" borderId="37" xfId="3" applyFont="1" applyFill="1" applyBorder="1" applyAlignment="1">
      <alignment horizontal="center"/>
    </xf>
    <xf numFmtId="0" fontId="19" fillId="4" borderId="20" xfId="3" applyFill="1" applyBorder="1" applyAlignment="1">
      <alignment horizontal="center"/>
    </xf>
    <xf numFmtId="0" fontId="19" fillId="0" borderId="20" xfId="3" applyFill="1" applyBorder="1"/>
    <xf numFmtId="0" fontId="19" fillId="0" borderId="0" xfId="3" applyFill="1" applyBorder="1"/>
    <xf numFmtId="0" fontId="52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53" fillId="0" borderId="0" xfId="0" applyFont="1" applyBorder="1"/>
    <xf numFmtId="0" fontId="18" fillId="8" borderId="23" xfId="0" applyFont="1" applyFill="1" applyBorder="1" applyAlignment="1">
      <alignment horizontal="center" vertical="center"/>
    </xf>
    <xf numFmtId="0" fontId="18" fillId="8" borderId="24" xfId="0" applyFont="1" applyFill="1" applyBorder="1" applyAlignment="1">
      <alignment horizontal="center" vertical="center"/>
    </xf>
    <xf numFmtId="0" fontId="18" fillId="8" borderId="25" xfId="0" applyFont="1" applyFill="1" applyBorder="1" applyAlignment="1">
      <alignment horizontal="center" vertical="center"/>
    </xf>
    <xf numFmtId="0" fontId="6" fillId="0" borderId="4" xfId="0" applyFont="1" applyBorder="1" applyAlignment="1" applyProtection="1">
      <alignment horizontal="left"/>
      <protection locked="0"/>
    </xf>
    <xf numFmtId="0" fontId="0" fillId="0" borderId="4" xfId="0" applyBorder="1" applyAlignment="1"/>
    <xf numFmtId="0" fontId="0" fillId="0" borderId="26" xfId="0" applyBorder="1" applyAlignment="1"/>
    <xf numFmtId="0" fontId="6" fillId="0" borderId="5" xfId="0" applyNumberFormat="1" applyFont="1" applyBorder="1" applyAlignment="1" applyProtection="1">
      <alignment horizontal="left"/>
      <protection locked="0"/>
    </xf>
    <xf numFmtId="0" fontId="0" fillId="0" borderId="5" xfId="0" applyBorder="1" applyAlignment="1"/>
    <xf numFmtId="0" fontId="0" fillId="0" borderId="27" xfId="0" applyBorder="1" applyAlignment="1"/>
    <xf numFmtId="0" fontId="54" fillId="0" borderId="0" xfId="0" applyFont="1" applyBorder="1" applyAlignment="1">
      <alignment horizontal="center"/>
    </xf>
    <xf numFmtId="165" fontId="54" fillId="10" borderId="0" xfId="0" applyNumberFormat="1" applyFont="1" applyFill="1" applyBorder="1" applyAlignment="1">
      <alignment horizontal="center"/>
    </xf>
    <xf numFmtId="165" fontId="4" fillId="5" borderId="0" xfId="0" applyNumberFormat="1" applyFont="1" applyFill="1" applyBorder="1" applyAlignment="1">
      <alignment horizontal="centerContinuous"/>
    </xf>
    <xf numFmtId="165" fontId="54" fillId="0" borderId="0" xfId="0" applyNumberFormat="1" applyFont="1" applyBorder="1" applyAlignment="1">
      <alignment horizontal="center"/>
    </xf>
    <xf numFmtId="0" fontId="4" fillId="0" borderId="7" xfId="0" applyFont="1" applyBorder="1" applyProtection="1"/>
    <xf numFmtId="165" fontId="19" fillId="0" borderId="20" xfId="0" applyNumberFormat="1" applyFont="1" applyBorder="1" applyProtection="1">
      <protection locked="0"/>
    </xf>
    <xf numFmtId="7" fontId="51" fillId="0" borderId="20" xfId="0" applyNumberFormat="1" applyFont="1" applyBorder="1" applyAlignment="1">
      <alignment horizontal="right" wrapText="1"/>
    </xf>
    <xf numFmtId="165" fontId="19" fillId="0" borderId="38" xfId="0" applyNumberFormat="1" applyFont="1" applyFill="1" applyBorder="1" applyProtection="1">
      <protection locked="0"/>
    </xf>
    <xf numFmtId="165" fontId="19" fillId="0" borderId="37" xfId="0" applyNumberFormat="1" applyFont="1" applyFill="1" applyBorder="1" applyProtection="1">
      <protection locked="0"/>
    </xf>
    <xf numFmtId="165" fontId="4" fillId="0" borderId="28" xfId="0" applyNumberFormat="1" applyFont="1" applyFill="1" applyBorder="1" applyAlignment="1" applyProtection="1">
      <alignment horizontal="center" vertical="center"/>
      <protection locked="0"/>
    </xf>
    <xf numFmtId="165" fontId="19" fillId="0" borderId="38" xfId="0" applyNumberFormat="1" applyFont="1" applyBorder="1" applyProtection="1">
      <protection locked="0"/>
    </xf>
    <xf numFmtId="165" fontId="19" fillId="0" borderId="28" xfId="0" applyNumberFormat="1" applyFont="1" applyBorder="1" applyProtection="1">
      <protection locked="0"/>
    </xf>
    <xf numFmtId="0" fontId="4" fillId="10" borderId="0" xfId="0" applyFont="1" applyFill="1" applyBorder="1" applyAlignment="1">
      <alignment horizontal="center"/>
    </xf>
    <xf numFmtId="165" fontId="19" fillId="10" borderId="0" xfId="0" applyNumberFormat="1" applyFont="1" applyFill="1" applyBorder="1"/>
    <xf numFmtId="165" fontId="4" fillId="10" borderId="0" xfId="0" applyNumberFormat="1" applyFont="1" applyFill="1" applyBorder="1"/>
    <xf numFmtId="0" fontId="18" fillId="10" borderId="0" xfId="0" applyFont="1" applyFill="1" applyBorder="1" applyAlignment="1">
      <alignment horizontal="center"/>
    </xf>
    <xf numFmtId="167" fontId="4" fillId="10" borderId="0" xfId="0" applyNumberFormat="1" applyFont="1" applyFill="1" applyBorder="1"/>
    <xf numFmtId="0" fontId="4" fillId="10" borderId="7" xfId="0" applyFont="1" applyFill="1" applyBorder="1"/>
    <xf numFmtId="0" fontId="4" fillId="10" borderId="0" xfId="0" applyFont="1" applyFill="1" applyBorder="1"/>
    <xf numFmtId="0" fontId="4" fillId="0" borderId="17" xfId="0" applyFont="1" applyBorder="1" applyAlignment="1" applyProtection="1">
      <alignment horizontal="center"/>
      <protection locked="0"/>
    </xf>
    <xf numFmtId="0" fontId="4" fillId="0" borderId="39" xfId="0" applyFont="1" applyBorder="1" applyAlignment="1" applyProtection="1">
      <alignment horizontal="center"/>
      <protection locked="0"/>
    </xf>
    <xf numFmtId="0" fontId="4" fillId="0" borderId="40" xfId="0" applyFont="1" applyBorder="1" applyProtection="1"/>
    <xf numFmtId="0" fontId="4" fillId="0" borderId="41" xfId="0" applyFont="1" applyBorder="1" applyAlignment="1" applyProtection="1">
      <alignment horizontal="center"/>
      <protection locked="0"/>
    </xf>
    <xf numFmtId="0" fontId="18" fillId="0" borderId="42" xfId="0" applyFont="1" applyBorder="1" applyProtection="1"/>
    <xf numFmtId="0" fontId="4" fillId="0" borderId="42" xfId="0" applyFont="1" applyBorder="1" applyProtection="1"/>
    <xf numFmtId="0" fontId="4" fillId="0" borderId="43" xfId="0" applyFont="1" applyBorder="1" applyAlignment="1" applyProtection="1">
      <alignment horizontal="center"/>
      <protection locked="0"/>
    </xf>
    <xf numFmtId="0" fontId="4" fillId="0" borderId="44" xfId="0" applyFont="1" applyBorder="1" applyAlignment="1" applyProtection="1">
      <alignment horizontal="left" vertical="center"/>
    </xf>
    <xf numFmtId="0" fontId="19" fillId="10" borderId="11" xfId="0" applyFont="1" applyFill="1" applyBorder="1"/>
    <xf numFmtId="0" fontId="19" fillId="10" borderId="0" xfId="0" applyFont="1" applyFill="1" applyBorder="1"/>
    <xf numFmtId="0" fontId="19" fillId="10" borderId="1" xfId="0" applyFont="1" applyFill="1" applyBorder="1" applyAlignment="1">
      <alignment horizontal="right"/>
    </xf>
    <xf numFmtId="165" fontId="19" fillId="10" borderId="1" xfId="0" applyNumberFormat="1" applyFont="1" applyFill="1" applyBorder="1" applyAlignment="1">
      <alignment horizontal="right"/>
    </xf>
    <xf numFmtId="0" fontId="3" fillId="10" borderId="0" xfId="2" applyFont="1" applyFill="1" applyBorder="1"/>
    <xf numFmtId="0" fontId="4" fillId="10" borderId="8" xfId="0" applyFont="1" applyFill="1" applyBorder="1"/>
    <xf numFmtId="0" fontId="4" fillId="10" borderId="2" xfId="0" applyFont="1" applyFill="1" applyBorder="1" applyAlignment="1" applyProtection="1">
      <alignment horizontal="right"/>
      <protection locked="0"/>
    </xf>
    <xf numFmtId="0" fontId="25" fillId="10" borderId="11" xfId="0" applyFont="1" applyFill="1" applyBorder="1"/>
    <xf numFmtId="0" fontId="26" fillId="10" borderId="0" xfId="0" applyFont="1" applyFill="1" applyBorder="1"/>
    <xf numFmtId="0" fontId="19" fillId="10" borderId="2" xfId="0" applyFont="1" applyFill="1" applyBorder="1" applyAlignment="1" applyProtection="1">
      <alignment horizontal="right"/>
      <protection locked="0"/>
    </xf>
    <xf numFmtId="0" fontId="2" fillId="10" borderId="2" xfId="1" applyFont="1" applyFill="1" applyBorder="1" applyAlignment="1" applyProtection="1">
      <alignment horizontal="right"/>
      <protection locked="0"/>
    </xf>
    <xf numFmtId="0" fontId="4" fillId="10" borderId="11" xfId="0" applyFont="1" applyFill="1" applyBorder="1"/>
    <xf numFmtId="0" fontId="16" fillId="10" borderId="0" xfId="0" applyFont="1" applyFill="1" applyBorder="1"/>
    <xf numFmtId="165" fontId="19" fillId="10" borderId="2" xfId="0" applyNumberFormat="1" applyFont="1" applyFill="1" applyBorder="1" applyProtection="1">
      <protection locked="0"/>
    </xf>
    <xf numFmtId="165" fontId="19" fillId="10" borderId="17" xfId="0" applyNumberFormat="1" applyFont="1" applyFill="1" applyBorder="1" applyProtection="1">
      <protection locked="0"/>
    </xf>
    <xf numFmtId="0" fontId="19" fillId="0" borderId="0" xfId="3" applyFont="1" applyFill="1" applyBorder="1"/>
    <xf numFmtId="175" fontId="19" fillId="0" borderId="0" xfId="4" applyNumberFormat="1" applyFill="1" applyBorder="1" applyAlignment="1">
      <alignment horizontal="center"/>
    </xf>
    <xf numFmtId="172" fontId="19" fillId="0" borderId="0" xfId="3" applyNumberFormat="1" applyFill="1" applyBorder="1" applyAlignment="1">
      <alignment horizontal="left"/>
    </xf>
    <xf numFmtId="0" fontId="19" fillId="0" borderId="0" xfId="3" applyFill="1" applyBorder="1" applyAlignment="1">
      <alignment horizontal="left"/>
    </xf>
    <xf numFmtId="16" fontId="19" fillId="0" borderId="0" xfId="3" applyNumberFormat="1" applyFill="1" applyBorder="1"/>
    <xf numFmtId="0" fontId="4" fillId="0" borderId="0" xfId="3" applyFont="1" applyFill="1" applyBorder="1"/>
    <xf numFmtId="0" fontId="4" fillId="0" borderId="0" xfId="3" applyFont="1" applyFill="1" applyBorder="1" applyAlignment="1">
      <alignment horizontal="center"/>
    </xf>
    <xf numFmtId="172" fontId="4" fillId="0" borderId="0" xfId="3" applyNumberFormat="1" applyFont="1" applyFill="1" applyBorder="1" applyAlignment="1">
      <alignment horizontal="center"/>
    </xf>
    <xf numFmtId="0" fontId="4" fillId="0" borderId="0" xfId="3" applyNumberFormat="1" applyFont="1" applyFill="1" applyBorder="1" applyAlignment="1">
      <alignment horizontal="center"/>
    </xf>
    <xf numFmtId="0" fontId="31" fillId="0" borderId="0" xfId="3" applyFont="1" applyFill="1" applyBorder="1" applyAlignment="1"/>
    <xf numFmtId="0" fontId="19" fillId="0" borderId="0" xfId="3" applyFont="1" applyFill="1" applyBorder="1" applyAlignment="1">
      <alignment horizontal="left"/>
    </xf>
    <xf numFmtId="0" fontId="19" fillId="0" borderId="0" xfId="3" applyNumberFormat="1" applyFill="1" applyBorder="1" applyAlignment="1">
      <alignment horizontal="left"/>
    </xf>
    <xf numFmtId="0" fontId="19" fillId="0" borderId="0" xfId="3" applyNumberFormat="1" applyFont="1" applyFill="1" applyBorder="1" applyAlignment="1">
      <alignment horizontal="left"/>
    </xf>
    <xf numFmtId="0" fontId="31" fillId="0" borderId="0" xfId="3" applyFont="1" applyFill="1" applyBorder="1" applyAlignment="1">
      <alignment horizontal="left"/>
    </xf>
    <xf numFmtId="0" fontId="32" fillId="0" borderId="0" xfId="3" applyFont="1" applyFill="1" applyBorder="1"/>
    <xf numFmtId="173" fontId="54" fillId="0" borderId="0" xfId="3" applyNumberFormat="1" applyFont="1" applyBorder="1" applyAlignment="1">
      <alignment horizontal="center"/>
    </xf>
    <xf numFmtId="174" fontId="54" fillId="0" borderId="0" xfId="3" applyNumberFormat="1" applyFont="1" applyBorder="1"/>
  </cellXfs>
  <cellStyles count="41">
    <cellStyle name="20% - Accent1" xfId="5"/>
    <cellStyle name="20% - Accent2" xfId="6"/>
    <cellStyle name="20% - Accent3" xfId="7"/>
    <cellStyle name="20% - Accent4" xfId="8"/>
    <cellStyle name="20% - Accent5" xfId="9"/>
    <cellStyle name="20% - Accent6" xfId="10"/>
    <cellStyle name="40% - Accent1" xfId="11"/>
    <cellStyle name="40% - Accent2" xfId="12"/>
    <cellStyle name="40% - Accent3" xfId="13"/>
    <cellStyle name="40% - Accent4" xfId="14"/>
    <cellStyle name="40% - Accent5" xfId="15"/>
    <cellStyle name="40% - Accent6" xfId="16"/>
    <cellStyle name="60% - Accent1" xfId="17"/>
    <cellStyle name="60% - Accent2" xfId="18"/>
    <cellStyle name="60% - Accent3" xfId="19"/>
    <cellStyle name="60% - Accent4" xfId="20"/>
    <cellStyle name="60% - Accent5" xfId="21"/>
    <cellStyle name="60% - Accent6" xfId="22"/>
    <cellStyle name="Bad" xfId="23"/>
    <cellStyle name="Calculation" xfId="24"/>
    <cellStyle name="Check Cell" xfId="25"/>
    <cellStyle name="Euro" xfId="26"/>
    <cellStyle name="Explanatory Text" xfId="27"/>
    <cellStyle name="Good" xfId="28"/>
    <cellStyle name="Heading 1" xfId="29"/>
    <cellStyle name="Heading 2" xfId="30"/>
    <cellStyle name="Heading 3" xfId="31"/>
    <cellStyle name="Heading 4" xfId="32"/>
    <cellStyle name="Input" xfId="33"/>
    <cellStyle name="Lien hypertexte" xfId="1" builtinId="8"/>
    <cellStyle name="Linked Cell" xfId="34"/>
    <cellStyle name="Milliers 2" xfId="35"/>
    <cellStyle name="Monétaire 2" xfId="4"/>
    <cellStyle name="Neutral" xfId="36"/>
    <cellStyle name="Normal" xfId="0" builtinId="0"/>
    <cellStyle name="Normal 2" xfId="3"/>
    <cellStyle name="Normal_Feuil2" xfId="2"/>
    <cellStyle name="Note" xfId="37"/>
    <cellStyle name="Output" xfId="38"/>
    <cellStyle name="Title" xfId="39"/>
    <cellStyle name="Warning Text" xfId="4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A6B000"/>
      <rgbColor rgb="00FF99CC"/>
      <rgbColor rgb="00002955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476;714"/>
  <ax:ocxPr ax:name="Value" ax:value="0"/>
  <ax:ocxPr ax:name="Caption" ax:value="CheckBox1"/>
  <ax:ocxPr ax:name="SpecialEffect" ax:value="0"/>
  <ax:ocxPr ax:name="GroupName" ax:value="INFOS"/>
  <ax:ocxPr ax:name="FontName" ax:value="Arial"/>
  <ax:ocxPr ax:name="FontEffects" ax:value="1073741825"/>
  <ax:ocxPr ax:name="FontHeight" ax:value="195"/>
  <ax:ocxPr ax:name="FontCharSet" ax:value="0"/>
  <ax:ocxPr ax:name="FontPitchAndFamily" ax:value="2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503;714"/>
  <ax:ocxPr ax:name="Value" ax:value="0"/>
  <ax:ocxPr ax:name="Caption" ax:value="CheckBox2"/>
  <ax:ocxPr ax:name="SpecialEffect" ax:value="0"/>
  <ax:ocxPr ax:name="GroupName" ax:value="INFOS"/>
  <ax:ocxPr ax:name="FontName" ax:value="Arial"/>
  <ax:ocxPr ax:name="FontEffects" ax:value="1073741825"/>
  <ax:ocxPr ax:name="FontHeight" ax:value="195"/>
  <ax:ocxPr ax:name="FontCharSet" ax:value="0"/>
  <ax:ocxPr ax:name="FontPitchAndFamily" ax:value="2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503;714"/>
  <ax:ocxPr ax:name="Value" ax:value="0"/>
  <ax:ocxPr ax:name="Caption" ax:value="CheckBox3"/>
  <ax:ocxPr ax:name="SpecialEffect" ax:value="0"/>
  <ax:ocxPr ax:name="GroupName" ax:value="INFOS"/>
  <ax:ocxPr ax:name="FontName" ax:value="Arial"/>
  <ax:ocxPr ax:name="FontEffects" ax:value="1073741825"/>
  <ax:ocxPr ax:name="FontHeight" ax:value="195"/>
  <ax:ocxPr ax:name="FontCharSet" ax:value="0"/>
  <ax:ocxPr ax:name="FontPitchAndFamily" ax:value="2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ForeColor" ax:value="2147483649"/>
  <ax:ocxPr ax:name="DisplayStyle" ax:value="4"/>
  <ax:ocxPr ax:name="Size" ax:value="529;582"/>
  <ax:ocxPr ax:name="Value" ax:value="0"/>
  <ax:ocxPr ax:name="Caption" ax:value="CheckBox4"/>
  <ax:ocxPr ax:name="SpecialEffect" ax:value="0"/>
  <ax:ocxPr ax:name="GroupName" ax:value="INFOS"/>
  <ax:ocxPr ax:name="FontName" ax:value="Arial"/>
  <ax:ocxPr ax:name="FontEffects" ax:value="1073741825"/>
  <ax:ocxPr ax:name="FontHeight" ax:value="195"/>
  <ax:ocxPr ax:name="FontCharSet" ax:value="0"/>
  <ax:ocxPr ax:name="FontPitchAndFamily" ax:value="2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476;529"/>
  <ax:ocxPr ax:name="Value" ax:value="0"/>
  <ax:ocxPr ax:name="Caption" ax:value="CheckBox5"/>
  <ax:ocxPr ax:name="SpecialEffect" ax:value="0"/>
  <ax:ocxPr ax:name="GroupName" ax:value="INFOS"/>
  <ax:ocxPr ax:name="FontName" ax:value="Arial"/>
  <ax:ocxPr ax:name="FontEffects" ax:value="1073741825"/>
  <ax:ocxPr ax:name="FontHeight" ax:value="195"/>
  <ax:ocxPr ax:name="FontCharSet" ax:value="0"/>
  <ax:ocxPr ax:name="FontPitchAndFamily" ax:value="2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</xdr:colOff>
      <xdr:row>1</xdr:row>
      <xdr:rowOff>47625</xdr:rowOff>
    </xdr:from>
    <xdr:to>
      <xdr:col>8</xdr:col>
      <xdr:colOff>1257300</xdr:colOff>
      <xdr:row>6</xdr:row>
      <xdr:rowOff>285750</xdr:rowOff>
    </xdr:to>
    <xdr:pic>
      <xdr:nvPicPr>
        <xdr:cNvPr id="3073" name="Picture 1" descr="RCM_logo_FR_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848225" y="619125"/>
          <a:ext cx="1247775" cy="1247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Pricing\moteu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nwindsor\Local%20Settings\Temporary%20Internet%20Files\OLK4E\serie%20avantage%20version%202009-04-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LOUETTE_F"/>
      <sheetName val="ALOUETTE_A"/>
      <sheetName val="Traduction"/>
      <sheetName val="Calcul Novoclimat"/>
      <sheetName val="Prix"/>
      <sheetName val="O. 1-2"/>
      <sheetName val="Screen porch"/>
      <sheetName val="Interne"/>
      <sheetName val="Opt.4"/>
      <sheetName val="Coquille"/>
      <sheetName val="U.S."/>
      <sheetName val="variable"/>
      <sheetName val="Module1"/>
      <sheetName val="base structure"/>
      <sheetName val="ESCOMCOM"/>
      <sheetName val="histoire"/>
      <sheetName val="INTERFACE"/>
      <sheetName val="INTERFACE_A"/>
      <sheetName val="DONNÉES"/>
      <sheetName val="DONNÉES_A"/>
      <sheetName val="Module1 (2)"/>
    </sheetNames>
    <sheetDataSet>
      <sheetData sheetId="0">
        <row r="4">
          <cell r="B4">
            <v>2</v>
          </cell>
        </row>
        <row r="17">
          <cell r="B17">
            <v>5</v>
          </cell>
        </row>
        <row r="27">
          <cell r="B27" t="b">
            <v>1</v>
          </cell>
        </row>
        <row r="37">
          <cell r="B37" t="b">
            <v>1</v>
          </cell>
        </row>
        <row r="47">
          <cell r="D47">
            <v>5</v>
          </cell>
          <cell r="E47">
            <v>150</v>
          </cell>
          <cell r="F47">
            <v>70</v>
          </cell>
          <cell r="I47" t="str">
            <v>Prix de base</v>
          </cell>
        </row>
        <row r="48">
          <cell r="D48">
            <v>13</v>
          </cell>
          <cell r="E48">
            <v>10</v>
          </cell>
          <cell r="F48">
            <v>20</v>
          </cell>
          <cell r="I48" t="str">
            <v>Régulier</v>
          </cell>
          <cell r="J48" t="b">
            <v>1</v>
          </cell>
        </row>
        <row r="49">
          <cell r="B49">
            <v>22</v>
          </cell>
          <cell r="D49">
            <v>1</v>
          </cell>
          <cell r="E49">
            <v>50</v>
          </cell>
          <cell r="F49">
            <v>50</v>
          </cell>
          <cell r="G49">
            <v>88</v>
          </cell>
          <cell r="I49" t="str">
            <v>OK</v>
          </cell>
        </row>
        <row r="50">
          <cell r="D50">
            <v>2</v>
          </cell>
          <cell r="E50">
            <v>150</v>
          </cell>
          <cell r="F50">
            <v>50</v>
          </cell>
          <cell r="G50">
            <v>88</v>
          </cell>
          <cell r="I50" t="str">
            <v>Annuler</v>
          </cell>
        </row>
        <row r="69">
          <cell r="D69">
            <v>5</v>
          </cell>
          <cell r="E69">
            <v>150</v>
          </cell>
          <cell r="F69">
            <v>70</v>
          </cell>
          <cell r="I69" t="str">
            <v>SURFACE</v>
          </cell>
        </row>
        <row r="70">
          <cell r="D70">
            <v>14</v>
          </cell>
          <cell r="E70">
            <v>10</v>
          </cell>
          <cell r="F70">
            <v>10</v>
          </cell>
          <cell r="G70">
            <v>250</v>
          </cell>
          <cell r="H70">
            <v>60</v>
          </cell>
          <cell r="I70" t="str">
            <v>Maison régulière</v>
          </cell>
        </row>
        <row r="71">
          <cell r="D71">
            <v>5</v>
          </cell>
          <cell r="E71">
            <v>15</v>
          </cell>
          <cell r="F71">
            <v>30</v>
          </cell>
          <cell r="I71" t="str">
            <v>Entrez la surface</v>
          </cell>
        </row>
        <row r="72">
          <cell r="D72">
            <v>8</v>
          </cell>
          <cell r="E72">
            <v>15</v>
          </cell>
          <cell r="F72">
            <v>50</v>
          </cell>
          <cell r="G72">
            <v>75</v>
          </cell>
          <cell r="J72">
            <v>848</v>
          </cell>
        </row>
        <row r="73">
          <cell r="D73">
            <v>5</v>
          </cell>
          <cell r="E73">
            <v>100</v>
          </cell>
          <cell r="F73">
            <v>50</v>
          </cell>
          <cell r="I73" t="str">
            <v>Pieds carrés</v>
          </cell>
        </row>
        <row r="74">
          <cell r="D74">
            <v>1</v>
          </cell>
          <cell r="E74">
            <v>170</v>
          </cell>
          <cell r="F74">
            <v>80</v>
          </cell>
          <cell r="G74">
            <v>88</v>
          </cell>
          <cell r="I74" t="str">
            <v>OK</v>
          </cell>
        </row>
        <row r="75">
          <cell r="D75">
            <v>2</v>
          </cell>
          <cell r="E75">
            <v>270</v>
          </cell>
          <cell r="F75">
            <v>80</v>
          </cell>
          <cell r="G75">
            <v>88</v>
          </cell>
          <cell r="I75" t="str">
            <v>Annuler</v>
          </cell>
        </row>
        <row r="93">
          <cell r="D93">
            <v>5</v>
          </cell>
          <cell r="E93">
            <v>150</v>
          </cell>
          <cell r="F93">
            <v>70</v>
          </cell>
          <cell r="I93" t="str">
            <v>TOITURE</v>
          </cell>
        </row>
        <row r="94">
          <cell r="D94">
            <v>5</v>
          </cell>
          <cell r="E94">
            <v>10</v>
          </cell>
          <cell r="F94">
            <v>20</v>
          </cell>
          <cell r="I94" t="str">
            <v>Choisissez la pente</v>
          </cell>
        </row>
        <row r="95">
          <cell r="D95">
            <v>14</v>
          </cell>
          <cell r="E95">
            <v>10</v>
          </cell>
          <cell r="F95">
            <v>40</v>
          </cell>
          <cell r="G95">
            <v>310</v>
          </cell>
          <cell r="H95">
            <v>100</v>
          </cell>
          <cell r="I95" t="str">
            <v>Options</v>
          </cell>
        </row>
        <row r="96">
          <cell r="D96">
            <v>11</v>
          </cell>
          <cell r="J96">
            <v>1</v>
          </cell>
        </row>
        <row r="97">
          <cell r="D97">
            <v>12</v>
          </cell>
          <cell r="F97">
            <v>60</v>
          </cell>
          <cell r="I97" t="str">
            <v>Pente 4/12</v>
          </cell>
        </row>
        <row r="98">
          <cell r="B98">
            <v>32</v>
          </cell>
          <cell r="D98">
            <v>12</v>
          </cell>
          <cell r="F98">
            <v>80</v>
          </cell>
          <cell r="I98" t="str">
            <v>Pente 5/12</v>
          </cell>
        </row>
        <row r="99">
          <cell r="D99">
            <v>12</v>
          </cell>
          <cell r="F99">
            <v>100</v>
          </cell>
          <cell r="I99" t="str">
            <v>Pente 6/12</v>
          </cell>
        </row>
        <row r="100">
          <cell r="D100">
            <v>12</v>
          </cell>
          <cell r="F100">
            <v>120</v>
          </cell>
          <cell r="I100" t="str">
            <v>Pente 7/12</v>
          </cell>
        </row>
        <row r="101">
          <cell r="D101">
            <v>12</v>
          </cell>
          <cell r="F101">
            <v>145</v>
          </cell>
          <cell r="I101" t="str">
            <v>12/12 Expansible &gt;&gt;</v>
          </cell>
        </row>
        <row r="102">
          <cell r="D102">
            <v>5</v>
          </cell>
          <cell r="E102">
            <v>180</v>
          </cell>
          <cell r="F102">
            <v>145</v>
          </cell>
          <cell r="I102" t="str">
            <v>pieds carrés</v>
          </cell>
        </row>
        <row r="103">
          <cell r="D103">
            <v>8</v>
          </cell>
          <cell r="E103">
            <v>260</v>
          </cell>
          <cell r="F103">
            <v>145</v>
          </cell>
          <cell r="G103">
            <v>50</v>
          </cell>
        </row>
        <row r="104">
          <cell r="D104">
            <v>14</v>
          </cell>
          <cell r="E104">
            <v>10</v>
          </cell>
          <cell r="F104">
            <v>170</v>
          </cell>
          <cell r="G104">
            <v>310</v>
          </cell>
          <cell r="H104">
            <v>80</v>
          </cell>
          <cell r="I104" t="str">
            <v>Divers:</v>
          </cell>
        </row>
        <row r="105">
          <cell r="D105">
            <v>5</v>
          </cell>
          <cell r="E105">
            <v>20</v>
          </cell>
          <cell r="F105">
            <v>190</v>
          </cell>
          <cell r="I105" t="str">
            <v>Texte</v>
          </cell>
        </row>
        <row r="106">
          <cell r="B106" t="b">
            <v>1</v>
          </cell>
          <cell r="D106">
            <v>5</v>
          </cell>
          <cell r="E106">
            <v>260</v>
          </cell>
          <cell r="F106">
            <v>190</v>
          </cell>
          <cell r="I106" t="str">
            <v>Prix</v>
          </cell>
        </row>
        <row r="107">
          <cell r="D107">
            <v>5</v>
          </cell>
          <cell r="E107">
            <v>200</v>
          </cell>
          <cell r="F107">
            <v>210</v>
          </cell>
          <cell r="I107" t="str">
            <v>$</v>
          </cell>
        </row>
        <row r="108">
          <cell r="D108">
            <v>6</v>
          </cell>
          <cell r="E108">
            <v>20</v>
          </cell>
          <cell r="F108">
            <v>210</v>
          </cell>
          <cell r="G108">
            <v>240</v>
          </cell>
          <cell r="J108" t="str">
            <v>Pente de toit 12/12</v>
          </cell>
        </row>
        <row r="109">
          <cell r="D109">
            <v>8</v>
          </cell>
          <cell r="E109">
            <v>260</v>
          </cell>
          <cell r="F109">
            <v>210</v>
          </cell>
          <cell r="G109">
            <v>50</v>
          </cell>
          <cell r="J109">
            <v>1992</v>
          </cell>
        </row>
        <row r="110">
          <cell r="D110">
            <v>5</v>
          </cell>
          <cell r="E110">
            <v>10</v>
          </cell>
          <cell r="F110">
            <v>260</v>
          </cell>
          <cell r="I110" t="str">
            <v>Précisez si rond</v>
          </cell>
        </row>
        <row r="111">
          <cell r="D111">
            <v>14</v>
          </cell>
          <cell r="E111">
            <v>10</v>
          </cell>
          <cell r="F111">
            <v>270</v>
          </cell>
          <cell r="G111">
            <v>120</v>
          </cell>
          <cell r="H111">
            <v>60</v>
          </cell>
        </row>
        <row r="112">
          <cell r="D112">
            <v>11</v>
          </cell>
          <cell r="J112">
            <v>1</v>
          </cell>
        </row>
        <row r="113">
          <cell r="D113">
            <v>12</v>
          </cell>
          <cell r="I113" t="str">
            <v>NON</v>
          </cell>
        </row>
        <row r="114">
          <cell r="B114" t="b">
            <v>1</v>
          </cell>
          <cell r="D114">
            <v>12</v>
          </cell>
          <cell r="I114" t="str">
            <v>OUI</v>
          </cell>
        </row>
        <row r="115">
          <cell r="D115">
            <v>1</v>
          </cell>
          <cell r="E115">
            <v>200</v>
          </cell>
          <cell r="F115">
            <v>290</v>
          </cell>
          <cell r="G115">
            <v>88</v>
          </cell>
          <cell r="I115" t="str">
            <v>OK</v>
          </cell>
        </row>
        <row r="116">
          <cell r="D116">
            <v>2</v>
          </cell>
          <cell r="E116">
            <v>200</v>
          </cell>
          <cell r="F116">
            <v>320</v>
          </cell>
          <cell r="G116">
            <v>88</v>
          </cell>
          <cell r="I116" t="str">
            <v>Annuler</v>
          </cell>
        </row>
        <row r="122">
          <cell r="B122" t="b">
            <v>1</v>
          </cell>
        </row>
        <row r="130">
          <cell r="B130" t="b">
            <v>1</v>
          </cell>
        </row>
        <row r="133">
          <cell r="D133">
            <v>5</v>
          </cell>
          <cell r="E133">
            <v>150</v>
          </cell>
          <cell r="F133">
            <v>70</v>
          </cell>
          <cell r="I133" t="str">
            <v>PIGNON OU NOUE</v>
          </cell>
        </row>
        <row r="134">
          <cell r="D134">
            <v>5</v>
          </cell>
          <cell r="E134">
            <v>10</v>
          </cell>
          <cell r="F134">
            <v>20</v>
          </cell>
          <cell r="I134" t="str">
            <v>1er pente 2/12</v>
          </cell>
        </row>
        <row r="135">
          <cell r="D135">
            <v>5</v>
          </cell>
          <cell r="E135">
            <v>240</v>
          </cell>
          <cell r="F135">
            <v>20</v>
          </cell>
          <cell r="I135" t="str">
            <v>2ème pente 2/12</v>
          </cell>
        </row>
        <row r="136">
          <cell r="D136">
            <v>5</v>
          </cell>
          <cell r="E136">
            <v>10</v>
          </cell>
          <cell r="F136">
            <v>40</v>
          </cell>
          <cell r="I136" t="str">
            <v>1er pente 4/12</v>
          </cell>
        </row>
        <row r="137">
          <cell r="D137">
            <v>5</v>
          </cell>
          <cell r="E137">
            <v>240</v>
          </cell>
          <cell r="F137">
            <v>40</v>
          </cell>
          <cell r="I137" t="str">
            <v>2ème pente 4/12</v>
          </cell>
        </row>
        <row r="138">
          <cell r="B138" t="b">
            <v>1</v>
          </cell>
          <cell r="D138">
            <v>5</v>
          </cell>
          <cell r="E138">
            <v>10</v>
          </cell>
          <cell r="F138">
            <v>60</v>
          </cell>
          <cell r="I138" t="str">
            <v>1er pente 6/12</v>
          </cell>
        </row>
        <row r="139">
          <cell r="D139">
            <v>5</v>
          </cell>
          <cell r="E139">
            <v>240</v>
          </cell>
          <cell r="F139">
            <v>60</v>
          </cell>
          <cell r="I139" t="str">
            <v>2ème pente 6/12</v>
          </cell>
        </row>
        <row r="140">
          <cell r="D140">
            <v>5</v>
          </cell>
          <cell r="E140">
            <v>10</v>
          </cell>
          <cell r="F140">
            <v>80</v>
          </cell>
          <cell r="I140" t="str">
            <v>1er pente 8/12</v>
          </cell>
        </row>
        <row r="141">
          <cell r="D141">
            <v>5</v>
          </cell>
          <cell r="E141">
            <v>240</v>
          </cell>
          <cell r="F141">
            <v>80</v>
          </cell>
          <cell r="I141" t="str">
            <v>2ème pente 8/12</v>
          </cell>
        </row>
        <row r="142">
          <cell r="D142">
            <v>5</v>
          </cell>
          <cell r="E142">
            <v>10</v>
          </cell>
          <cell r="F142">
            <v>100</v>
          </cell>
          <cell r="I142" t="str">
            <v>1er pente 10/12</v>
          </cell>
        </row>
        <row r="143">
          <cell r="D143">
            <v>5</v>
          </cell>
          <cell r="E143">
            <v>240</v>
          </cell>
          <cell r="F143">
            <v>100</v>
          </cell>
          <cell r="I143" t="str">
            <v>2ème pente 10/12</v>
          </cell>
        </row>
        <row r="144">
          <cell r="D144">
            <v>8</v>
          </cell>
          <cell r="E144">
            <v>130</v>
          </cell>
          <cell r="F144">
            <v>20</v>
          </cell>
          <cell r="G144">
            <v>30</v>
          </cell>
        </row>
        <row r="145">
          <cell r="D145">
            <v>8</v>
          </cell>
          <cell r="E145">
            <v>380</v>
          </cell>
          <cell r="F145">
            <v>20</v>
          </cell>
          <cell r="G145">
            <v>30</v>
          </cell>
        </row>
        <row r="146">
          <cell r="B146" t="b">
            <v>1</v>
          </cell>
          <cell r="D146">
            <v>8</v>
          </cell>
          <cell r="E146">
            <v>130</v>
          </cell>
          <cell r="F146">
            <v>40</v>
          </cell>
          <cell r="G146">
            <v>30</v>
          </cell>
        </row>
        <row r="147">
          <cell r="D147">
            <v>8</v>
          </cell>
          <cell r="E147">
            <v>380</v>
          </cell>
          <cell r="F147">
            <v>40</v>
          </cell>
          <cell r="G147">
            <v>30</v>
          </cell>
        </row>
        <row r="148">
          <cell r="D148">
            <v>8</v>
          </cell>
          <cell r="E148">
            <v>130</v>
          </cell>
          <cell r="F148">
            <v>60</v>
          </cell>
          <cell r="G148">
            <v>30</v>
          </cell>
        </row>
        <row r="149">
          <cell r="D149">
            <v>8</v>
          </cell>
          <cell r="E149">
            <v>380</v>
          </cell>
          <cell r="F149">
            <v>60</v>
          </cell>
          <cell r="G149">
            <v>30</v>
          </cell>
        </row>
        <row r="150">
          <cell r="D150">
            <v>8</v>
          </cell>
          <cell r="E150">
            <v>130</v>
          </cell>
          <cell r="F150">
            <v>80</v>
          </cell>
          <cell r="G150">
            <v>30</v>
          </cell>
        </row>
        <row r="151">
          <cell r="D151">
            <v>8</v>
          </cell>
          <cell r="E151">
            <v>380</v>
          </cell>
          <cell r="F151">
            <v>80</v>
          </cell>
          <cell r="G151">
            <v>30</v>
          </cell>
        </row>
        <row r="152">
          <cell r="D152">
            <v>8</v>
          </cell>
          <cell r="E152">
            <v>130</v>
          </cell>
          <cell r="F152">
            <v>100</v>
          </cell>
          <cell r="G152">
            <v>30</v>
          </cell>
        </row>
        <row r="153">
          <cell r="D153">
            <v>8</v>
          </cell>
          <cell r="E153">
            <v>380</v>
          </cell>
          <cell r="F153">
            <v>100</v>
          </cell>
          <cell r="G153">
            <v>30</v>
          </cell>
        </row>
        <row r="154">
          <cell r="B154" t="b">
            <v>1</v>
          </cell>
          <cell r="D154">
            <v>5</v>
          </cell>
          <cell r="E154">
            <v>165</v>
          </cell>
          <cell r="F154">
            <v>20</v>
          </cell>
          <cell r="I154" t="str">
            <v>pieds</v>
          </cell>
        </row>
        <row r="155">
          <cell r="D155">
            <v>5</v>
          </cell>
          <cell r="E155">
            <v>415</v>
          </cell>
          <cell r="F155">
            <v>20</v>
          </cell>
          <cell r="I155" t="str">
            <v>pieds</v>
          </cell>
        </row>
        <row r="156">
          <cell r="D156">
            <v>5</v>
          </cell>
          <cell r="E156">
            <v>165</v>
          </cell>
          <cell r="F156">
            <v>40</v>
          </cell>
          <cell r="I156" t="str">
            <v>pieds</v>
          </cell>
        </row>
        <row r="157">
          <cell r="D157">
            <v>5</v>
          </cell>
          <cell r="E157">
            <v>415</v>
          </cell>
          <cell r="F157">
            <v>40</v>
          </cell>
          <cell r="I157" t="str">
            <v>pieds</v>
          </cell>
        </row>
        <row r="158">
          <cell r="D158">
            <v>5</v>
          </cell>
          <cell r="E158">
            <v>165</v>
          </cell>
          <cell r="F158">
            <v>60</v>
          </cell>
          <cell r="I158" t="str">
            <v>pieds</v>
          </cell>
        </row>
        <row r="159">
          <cell r="D159">
            <v>5</v>
          </cell>
          <cell r="E159">
            <v>415</v>
          </cell>
          <cell r="F159">
            <v>60</v>
          </cell>
          <cell r="I159" t="str">
            <v>pieds</v>
          </cell>
        </row>
        <row r="160">
          <cell r="D160">
            <v>5</v>
          </cell>
          <cell r="E160">
            <v>165</v>
          </cell>
          <cell r="F160">
            <v>80</v>
          </cell>
          <cell r="I160" t="str">
            <v>pieds</v>
          </cell>
        </row>
        <row r="161">
          <cell r="D161">
            <v>5</v>
          </cell>
          <cell r="E161">
            <v>415</v>
          </cell>
          <cell r="F161">
            <v>80</v>
          </cell>
          <cell r="I161" t="str">
            <v>pieds</v>
          </cell>
        </row>
        <row r="162">
          <cell r="B162" t="b">
            <v>1</v>
          </cell>
          <cell r="D162">
            <v>5</v>
          </cell>
          <cell r="E162">
            <v>165</v>
          </cell>
          <cell r="F162">
            <v>100</v>
          </cell>
          <cell r="I162" t="str">
            <v>pieds</v>
          </cell>
        </row>
        <row r="163">
          <cell r="D163">
            <v>5</v>
          </cell>
          <cell r="E163">
            <v>415</v>
          </cell>
          <cell r="F163">
            <v>100</v>
          </cell>
          <cell r="I163" t="str">
            <v>pieds</v>
          </cell>
        </row>
        <row r="164">
          <cell r="D164">
            <v>13</v>
          </cell>
          <cell r="E164">
            <v>10</v>
          </cell>
          <cell r="F164">
            <v>120</v>
          </cell>
          <cell r="I164" t="str">
            <v>1er pignon maximum à la penture(différentes pentes)</v>
          </cell>
          <cell r="J164" t="b">
            <v>0</v>
          </cell>
        </row>
        <row r="165">
          <cell r="D165">
            <v>1</v>
          </cell>
          <cell r="E165">
            <v>300</v>
          </cell>
          <cell r="F165">
            <v>150</v>
          </cell>
          <cell r="G165">
            <v>88</v>
          </cell>
          <cell r="I165" t="str">
            <v>OK</v>
          </cell>
        </row>
        <row r="166">
          <cell r="D166">
            <v>2</v>
          </cell>
          <cell r="E166">
            <v>400</v>
          </cell>
          <cell r="F166">
            <v>150</v>
          </cell>
          <cell r="G166">
            <v>88</v>
          </cell>
          <cell r="I166" t="str">
            <v>Annuler</v>
          </cell>
        </row>
        <row r="181">
          <cell r="B181" t="b">
            <v>1</v>
          </cell>
        </row>
        <row r="201">
          <cell r="B201">
            <v>10</v>
          </cell>
        </row>
        <row r="222">
          <cell r="D222">
            <v>5</v>
          </cell>
          <cell r="E222">
            <v>150</v>
          </cell>
          <cell r="F222">
            <v>70</v>
          </cell>
          <cell r="I222" t="str">
            <v>BULBE ET 4 VERSANTS</v>
          </cell>
        </row>
        <row r="223">
          <cell r="D223">
            <v>5</v>
          </cell>
          <cell r="E223">
            <v>10</v>
          </cell>
          <cell r="F223">
            <v>20</v>
          </cell>
          <cell r="I223" t="str">
            <v>Bulbe/½tour</v>
          </cell>
        </row>
        <row r="224">
          <cell r="D224">
            <v>5</v>
          </cell>
          <cell r="E224">
            <v>10</v>
          </cell>
          <cell r="F224">
            <v>40</v>
          </cell>
          <cell r="I224" t="str">
            <v>Bulbe/tour</v>
          </cell>
        </row>
        <row r="225">
          <cell r="D225">
            <v>5</v>
          </cell>
          <cell r="E225">
            <v>10</v>
          </cell>
          <cell r="F225">
            <v>60</v>
          </cell>
          <cell r="I225" t="str">
            <v>Toit 4 versants</v>
          </cell>
        </row>
        <row r="226">
          <cell r="D226">
            <v>5</v>
          </cell>
          <cell r="E226">
            <v>200</v>
          </cell>
          <cell r="F226">
            <v>20</v>
          </cell>
          <cell r="I226" t="str">
            <v>pieds carrés</v>
          </cell>
        </row>
        <row r="227">
          <cell r="D227">
            <v>5</v>
          </cell>
          <cell r="E227">
            <v>200</v>
          </cell>
          <cell r="F227">
            <v>40</v>
          </cell>
          <cell r="I227" t="str">
            <v>unité</v>
          </cell>
        </row>
        <row r="228">
          <cell r="D228">
            <v>5</v>
          </cell>
          <cell r="E228">
            <v>200</v>
          </cell>
          <cell r="F228">
            <v>60</v>
          </cell>
          <cell r="I228" t="str">
            <v>pieds carrés</v>
          </cell>
        </row>
        <row r="229">
          <cell r="D229">
            <v>8</v>
          </cell>
          <cell r="E229">
            <v>140</v>
          </cell>
          <cell r="F229">
            <v>20</v>
          </cell>
          <cell r="G229">
            <v>50</v>
          </cell>
        </row>
        <row r="230">
          <cell r="D230">
            <v>8</v>
          </cell>
          <cell r="E230">
            <v>152</v>
          </cell>
          <cell r="F230">
            <v>40</v>
          </cell>
          <cell r="G230">
            <v>25</v>
          </cell>
        </row>
        <row r="231">
          <cell r="D231">
            <v>8</v>
          </cell>
          <cell r="E231">
            <v>140</v>
          </cell>
          <cell r="F231">
            <v>60</v>
          </cell>
          <cell r="G231">
            <v>50</v>
          </cell>
        </row>
        <row r="232">
          <cell r="D232">
            <v>1</v>
          </cell>
          <cell r="E232">
            <v>50</v>
          </cell>
          <cell r="F232">
            <v>100</v>
          </cell>
          <cell r="G232">
            <v>88</v>
          </cell>
          <cell r="I232" t="str">
            <v>OK</v>
          </cell>
        </row>
        <row r="233">
          <cell r="D233">
            <v>2</v>
          </cell>
          <cell r="E233">
            <v>150</v>
          </cell>
          <cell r="F233">
            <v>100</v>
          </cell>
          <cell r="G233">
            <v>88</v>
          </cell>
          <cell r="I233" t="str">
            <v>Annuler</v>
          </cell>
        </row>
        <row r="238">
          <cell r="B238" t="b">
            <v>0</v>
          </cell>
        </row>
        <row r="251">
          <cell r="D251">
            <v>5</v>
          </cell>
          <cell r="E251">
            <v>150</v>
          </cell>
          <cell r="F251">
            <v>70</v>
          </cell>
          <cell r="I251" t="str">
            <v>FAUSSE CORNICHE</v>
          </cell>
        </row>
        <row r="252">
          <cell r="D252">
            <v>5</v>
          </cell>
          <cell r="E252">
            <v>70</v>
          </cell>
          <cell r="F252">
            <v>20</v>
          </cell>
          <cell r="I252" t="str">
            <v>pieds linéaires</v>
          </cell>
        </row>
        <row r="253">
          <cell r="B253">
            <v>22</v>
          </cell>
          <cell r="D253">
            <v>8</v>
          </cell>
          <cell r="E253">
            <v>10</v>
          </cell>
          <cell r="F253">
            <v>20</v>
          </cell>
          <cell r="G253">
            <v>50</v>
          </cell>
        </row>
        <row r="254">
          <cell r="D254">
            <v>1</v>
          </cell>
          <cell r="E254">
            <v>10</v>
          </cell>
          <cell r="F254">
            <v>70</v>
          </cell>
          <cell r="G254">
            <v>88</v>
          </cell>
          <cell r="I254" t="str">
            <v>OK</v>
          </cell>
        </row>
        <row r="255">
          <cell r="D255">
            <v>2</v>
          </cell>
          <cell r="E255">
            <v>110</v>
          </cell>
          <cell r="F255">
            <v>70</v>
          </cell>
          <cell r="G255">
            <v>88</v>
          </cell>
          <cell r="I255" t="str">
            <v>Annuler</v>
          </cell>
        </row>
        <row r="267">
          <cell r="D267">
            <v>5</v>
          </cell>
          <cell r="E267">
            <v>150</v>
          </cell>
          <cell r="F267">
            <v>70</v>
          </cell>
          <cell r="I267" t="str">
            <v>AVANT-TOIT</v>
          </cell>
        </row>
        <row r="268">
          <cell r="D268">
            <v>5</v>
          </cell>
          <cell r="E268">
            <v>10</v>
          </cell>
          <cell r="F268">
            <v>20</v>
          </cell>
          <cell r="I268" t="str">
            <v>Avant-toit 4' profond</v>
          </cell>
        </row>
        <row r="269">
          <cell r="D269">
            <v>5</v>
          </cell>
          <cell r="E269">
            <v>10</v>
          </cell>
          <cell r="F269">
            <v>40</v>
          </cell>
          <cell r="I269" t="str">
            <v>Rampe pour avant-toit/balcon</v>
          </cell>
        </row>
        <row r="270">
          <cell r="D270">
            <v>5</v>
          </cell>
          <cell r="E270">
            <v>10</v>
          </cell>
          <cell r="F270">
            <v>60</v>
          </cell>
          <cell r="I270" t="str">
            <v>Avant-toit Simone</v>
          </cell>
        </row>
        <row r="271">
          <cell r="D271">
            <v>5</v>
          </cell>
          <cell r="E271">
            <v>10</v>
          </cell>
          <cell r="F271">
            <v>80</v>
          </cell>
          <cell r="I271" t="str">
            <v>A/T corniche élargie 1'</v>
          </cell>
        </row>
        <row r="272">
          <cell r="D272">
            <v>5</v>
          </cell>
          <cell r="E272">
            <v>10</v>
          </cell>
          <cell r="F272">
            <v>100</v>
          </cell>
          <cell r="I272" t="str">
            <v>A/T corniche élargie 2'</v>
          </cell>
        </row>
        <row r="273">
          <cell r="D273">
            <v>5</v>
          </cell>
          <cell r="E273">
            <v>10</v>
          </cell>
          <cell r="F273">
            <v>120</v>
          </cell>
          <cell r="I273" t="str">
            <v>A/T corniche élargie 3'</v>
          </cell>
        </row>
        <row r="274">
          <cell r="D274">
            <v>5</v>
          </cell>
          <cell r="E274">
            <v>10</v>
          </cell>
          <cell r="F274">
            <v>140</v>
          </cell>
          <cell r="I274" t="str">
            <v>Colonne d'aluminium flutée 8''</v>
          </cell>
        </row>
        <row r="275">
          <cell r="D275">
            <v>5</v>
          </cell>
          <cell r="E275">
            <v>340</v>
          </cell>
          <cell r="F275">
            <v>20</v>
          </cell>
          <cell r="I275" t="str">
            <v>pieds linéaires</v>
          </cell>
        </row>
        <row r="276">
          <cell r="D276">
            <v>5</v>
          </cell>
          <cell r="E276">
            <v>340</v>
          </cell>
          <cell r="F276">
            <v>40</v>
          </cell>
          <cell r="I276" t="str">
            <v>pieds linéaires</v>
          </cell>
        </row>
        <row r="277">
          <cell r="D277">
            <v>5</v>
          </cell>
          <cell r="E277">
            <v>340</v>
          </cell>
          <cell r="F277">
            <v>60</v>
          </cell>
          <cell r="I277" t="str">
            <v>unité</v>
          </cell>
        </row>
        <row r="278">
          <cell r="D278">
            <v>5</v>
          </cell>
          <cell r="E278">
            <v>340</v>
          </cell>
          <cell r="F278">
            <v>80</v>
          </cell>
          <cell r="I278" t="str">
            <v>pieds linéaires</v>
          </cell>
        </row>
        <row r="279">
          <cell r="D279">
            <v>5</v>
          </cell>
          <cell r="E279">
            <v>340</v>
          </cell>
          <cell r="F279">
            <v>100</v>
          </cell>
          <cell r="I279" t="str">
            <v>pieds linéaires</v>
          </cell>
        </row>
        <row r="280">
          <cell r="D280">
            <v>5</v>
          </cell>
          <cell r="E280">
            <v>340</v>
          </cell>
          <cell r="F280">
            <v>120</v>
          </cell>
          <cell r="I280" t="str">
            <v>pieds linéaires</v>
          </cell>
        </row>
        <row r="281">
          <cell r="D281">
            <v>5</v>
          </cell>
          <cell r="E281">
            <v>340</v>
          </cell>
          <cell r="F281">
            <v>140</v>
          </cell>
          <cell r="I281" t="str">
            <v>unité</v>
          </cell>
        </row>
        <row r="282">
          <cell r="D282">
            <v>8</v>
          </cell>
          <cell r="E282">
            <v>270</v>
          </cell>
          <cell r="F282">
            <v>20</v>
          </cell>
          <cell r="G282">
            <v>50</v>
          </cell>
        </row>
        <row r="283">
          <cell r="D283">
            <v>8</v>
          </cell>
          <cell r="E283">
            <v>270</v>
          </cell>
          <cell r="F283">
            <v>40</v>
          </cell>
          <cell r="G283">
            <v>50</v>
          </cell>
        </row>
        <row r="284">
          <cell r="D284">
            <v>8</v>
          </cell>
          <cell r="E284">
            <v>270</v>
          </cell>
          <cell r="F284">
            <v>60</v>
          </cell>
          <cell r="G284">
            <v>50</v>
          </cell>
        </row>
        <row r="285">
          <cell r="D285">
            <v>8</v>
          </cell>
          <cell r="E285">
            <v>270</v>
          </cell>
          <cell r="F285">
            <v>80</v>
          </cell>
          <cell r="G285">
            <v>50</v>
          </cell>
        </row>
        <row r="286">
          <cell r="D286">
            <v>8</v>
          </cell>
          <cell r="E286">
            <v>270</v>
          </cell>
          <cell r="F286">
            <v>100</v>
          </cell>
          <cell r="G286">
            <v>50</v>
          </cell>
        </row>
        <row r="287">
          <cell r="D287">
            <v>8</v>
          </cell>
          <cell r="E287">
            <v>270</v>
          </cell>
          <cell r="F287">
            <v>120</v>
          </cell>
          <cell r="G287">
            <v>50</v>
          </cell>
        </row>
        <row r="288">
          <cell r="D288">
            <v>8</v>
          </cell>
          <cell r="E288">
            <v>270</v>
          </cell>
          <cell r="F288">
            <v>140</v>
          </cell>
          <cell r="G288">
            <v>50</v>
          </cell>
        </row>
        <row r="289">
          <cell r="D289">
            <v>1</v>
          </cell>
          <cell r="E289">
            <v>200</v>
          </cell>
          <cell r="F289">
            <v>180</v>
          </cell>
          <cell r="G289">
            <v>88</v>
          </cell>
          <cell r="I289" t="str">
            <v>OK</v>
          </cell>
        </row>
        <row r="290">
          <cell r="D290">
            <v>2</v>
          </cell>
          <cell r="E290">
            <v>300</v>
          </cell>
          <cell r="F290">
            <v>180</v>
          </cell>
          <cell r="G290">
            <v>88</v>
          </cell>
          <cell r="I290" t="str">
            <v>Annuler</v>
          </cell>
        </row>
        <row r="304">
          <cell r="D304">
            <v>5</v>
          </cell>
          <cell r="E304">
            <v>150</v>
          </cell>
          <cell r="F304">
            <v>70</v>
          </cell>
          <cell r="I304" t="str">
            <v>CORNICHE PENTURÉE</v>
          </cell>
        </row>
        <row r="305">
          <cell r="D305">
            <v>11</v>
          </cell>
          <cell r="J305">
            <v>2</v>
          </cell>
        </row>
        <row r="306">
          <cell r="D306">
            <v>12</v>
          </cell>
          <cell r="E306">
            <v>50</v>
          </cell>
          <cell r="F306">
            <v>20</v>
          </cell>
          <cell r="I306" t="str">
            <v>OUI</v>
          </cell>
        </row>
        <row r="307">
          <cell r="D307">
            <v>12</v>
          </cell>
          <cell r="E307">
            <v>150</v>
          </cell>
          <cell r="F307">
            <v>20</v>
          </cell>
          <cell r="I307" t="str">
            <v>NON</v>
          </cell>
        </row>
        <row r="308">
          <cell r="D308">
            <v>1</v>
          </cell>
          <cell r="E308">
            <v>50</v>
          </cell>
          <cell r="F308">
            <v>40</v>
          </cell>
          <cell r="G308">
            <v>88</v>
          </cell>
          <cell r="I308" t="str">
            <v>OK</v>
          </cell>
        </row>
        <row r="309">
          <cell r="D309">
            <v>2</v>
          </cell>
          <cell r="E309">
            <v>150</v>
          </cell>
          <cell r="F309">
            <v>40</v>
          </cell>
          <cell r="G309">
            <v>88</v>
          </cell>
          <cell r="I309" t="str">
            <v>Annuler</v>
          </cell>
        </row>
        <row r="319">
          <cell r="D319">
            <v>5</v>
          </cell>
          <cell r="E319">
            <v>150</v>
          </cell>
          <cell r="F319">
            <v>70</v>
          </cell>
          <cell r="I319" t="str">
            <v>TOIT À CONFIGURATION US (ancien pont mobile)</v>
          </cell>
        </row>
        <row r="320">
          <cell r="D320">
            <v>11</v>
          </cell>
          <cell r="J320">
            <v>2</v>
          </cell>
        </row>
        <row r="321">
          <cell r="D321">
            <v>12</v>
          </cell>
          <cell r="E321">
            <v>50</v>
          </cell>
          <cell r="F321">
            <v>20</v>
          </cell>
          <cell r="I321" t="str">
            <v>OUI</v>
          </cell>
        </row>
        <row r="322">
          <cell r="D322">
            <v>12</v>
          </cell>
          <cell r="E322">
            <v>150</v>
          </cell>
          <cell r="F322">
            <v>20</v>
          </cell>
          <cell r="I322" t="str">
            <v>NON</v>
          </cell>
        </row>
        <row r="323">
          <cell r="D323">
            <v>1</v>
          </cell>
          <cell r="E323">
            <v>300</v>
          </cell>
          <cell r="F323">
            <v>40</v>
          </cell>
          <cell r="G323">
            <v>88</v>
          </cell>
          <cell r="I323" t="str">
            <v>OK</v>
          </cell>
        </row>
        <row r="324">
          <cell r="D324">
            <v>2</v>
          </cell>
          <cell r="E324">
            <v>400</v>
          </cell>
          <cell r="F324">
            <v>40</v>
          </cell>
          <cell r="G324">
            <v>88</v>
          </cell>
          <cell r="I324" t="str">
            <v>Annuler</v>
          </cell>
        </row>
        <row r="334">
          <cell r="B334">
            <v>4</v>
          </cell>
          <cell r="D334">
            <v>5</v>
          </cell>
          <cell r="E334">
            <v>150</v>
          </cell>
          <cell r="F334">
            <v>70</v>
          </cell>
          <cell r="I334" t="str">
            <v>GRANDE OUVERTURE</v>
          </cell>
        </row>
        <row r="335">
          <cell r="D335">
            <v>5</v>
          </cell>
          <cell r="E335">
            <v>10</v>
          </cell>
          <cell r="F335">
            <v>20</v>
          </cell>
          <cell r="I335" t="str">
            <v>8' - 15'</v>
          </cell>
        </row>
        <row r="336">
          <cell r="D336">
            <v>5</v>
          </cell>
          <cell r="E336">
            <v>10</v>
          </cell>
          <cell r="F336">
            <v>40</v>
          </cell>
          <cell r="I336" t="str">
            <v>15' - 22'</v>
          </cell>
        </row>
        <row r="337">
          <cell r="D337">
            <v>5</v>
          </cell>
          <cell r="E337">
            <v>140</v>
          </cell>
          <cell r="F337">
            <v>20</v>
          </cell>
          <cell r="I337" t="str">
            <v>unité</v>
          </cell>
        </row>
        <row r="338">
          <cell r="D338">
            <v>5</v>
          </cell>
          <cell r="E338">
            <v>140</v>
          </cell>
          <cell r="F338">
            <v>40</v>
          </cell>
          <cell r="I338" t="str">
            <v>unité</v>
          </cell>
        </row>
        <row r="339">
          <cell r="D339">
            <v>8</v>
          </cell>
          <cell r="E339">
            <v>80</v>
          </cell>
          <cell r="F339">
            <v>20</v>
          </cell>
          <cell r="G339">
            <v>50</v>
          </cell>
        </row>
        <row r="340">
          <cell r="D340">
            <v>8</v>
          </cell>
          <cell r="E340">
            <v>80</v>
          </cell>
          <cell r="F340">
            <v>40</v>
          </cell>
          <cell r="G340">
            <v>50</v>
          </cell>
        </row>
        <row r="341">
          <cell r="D341">
            <v>1</v>
          </cell>
          <cell r="E341">
            <v>10</v>
          </cell>
          <cell r="F341">
            <v>70</v>
          </cell>
          <cell r="G341">
            <v>88</v>
          </cell>
          <cell r="I341" t="str">
            <v>OK</v>
          </cell>
        </row>
        <row r="342">
          <cell r="D342">
            <v>2</v>
          </cell>
          <cell r="E342">
            <v>130</v>
          </cell>
          <cell r="F342">
            <v>70</v>
          </cell>
          <cell r="G342">
            <v>88</v>
          </cell>
          <cell r="I342" t="str">
            <v>Annuler</v>
          </cell>
        </row>
        <row r="349">
          <cell r="B349">
            <v>4</v>
          </cell>
        </row>
        <row r="364">
          <cell r="B364" t="b">
            <v>0</v>
          </cell>
        </row>
        <row r="370">
          <cell r="D370">
            <v>5</v>
          </cell>
          <cell r="E370">
            <v>150</v>
          </cell>
          <cell r="F370">
            <v>70</v>
          </cell>
          <cell r="I370" t="str">
            <v>PLAFOND CATHÉDRALE</v>
          </cell>
        </row>
        <row r="371">
          <cell r="D371">
            <v>5</v>
          </cell>
          <cell r="E371">
            <v>10</v>
          </cell>
          <cell r="F371">
            <v>20</v>
          </cell>
          <cell r="I371" t="str">
            <v>Bas, salon et salle à manger</v>
          </cell>
        </row>
        <row r="372">
          <cell r="D372">
            <v>5</v>
          </cell>
          <cell r="E372">
            <v>10</v>
          </cell>
          <cell r="F372">
            <v>40</v>
          </cell>
          <cell r="I372" t="str">
            <v>Haut, salon et salle à manger</v>
          </cell>
        </row>
        <row r="373">
          <cell r="D373">
            <v>5</v>
          </cell>
          <cell r="E373">
            <v>10</v>
          </cell>
          <cell r="F373">
            <v>80</v>
          </cell>
          <cell r="I373" t="str">
            <v>Bas, salon seulement</v>
          </cell>
        </row>
        <row r="374">
          <cell r="D374">
            <v>5</v>
          </cell>
          <cell r="E374">
            <v>10</v>
          </cell>
          <cell r="F374">
            <v>100</v>
          </cell>
          <cell r="I374" t="str">
            <v>Bas, salon et pointe</v>
          </cell>
        </row>
        <row r="375">
          <cell r="D375">
            <v>5</v>
          </cell>
          <cell r="E375">
            <v>10</v>
          </cell>
          <cell r="F375">
            <v>120</v>
          </cell>
          <cell r="I375" t="str">
            <v>Bas, pointe seulement</v>
          </cell>
        </row>
        <row r="376">
          <cell r="D376">
            <v>13</v>
          </cell>
          <cell r="E376">
            <v>250</v>
          </cell>
          <cell r="F376">
            <v>20</v>
          </cell>
          <cell r="J376" t="b">
            <v>0</v>
          </cell>
        </row>
        <row r="377">
          <cell r="D377">
            <v>13</v>
          </cell>
          <cell r="E377">
            <v>250</v>
          </cell>
          <cell r="F377">
            <v>40</v>
          </cell>
          <cell r="J377" t="b">
            <v>1</v>
          </cell>
        </row>
        <row r="378">
          <cell r="D378">
            <v>13</v>
          </cell>
          <cell r="E378">
            <v>250</v>
          </cell>
          <cell r="F378">
            <v>80</v>
          </cell>
          <cell r="J378" t="b">
            <v>0</v>
          </cell>
        </row>
        <row r="379">
          <cell r="D379">
            <v>13</v>
          </cell>
          <cell r="E379">
            <v>250</v>
          </cell>
          <cell r="F379">
            <v>100</v>
          </cell>
          <cell r="J379" t="b">
            <v>0</v>
          </cell>
        </row>
        <row r="380">
          <cell r="D380">
            <v>13</v>
          </cell>
          <cell r="E380">
            <v>250</v>
          </cell>
          <cell r="F380">
            <v>120</v>
          </cell>
          <cell r="J380" t="b">
            <v>0</v>
          </cell>
        </row>
        <row r="381">
          <cell r="D381">
            <v>1</v>
          </cell>
          <cell r="E381">
            <v>50</v>
          </cell>
          <cell r="F381">
            <v>150</v>
          </cell>
          <cell r="G381">
            <v>88</v>
          </cell>
          <cell r="I381" t="str">
            <v>OK</v>
          </cell>
        </row>
        <row r="382">
          <cell r="D382">
            <v>2</v>
          </cell>
          <cell r="E382">
            <v>150</v>
          </cell>
          <cell r="F382">
            <v>150</v>
          </cell>
          <cell r="G382">
            <v>88</v>
          </cell>
          <cell r="I382" t="str">
            <v>Annuler</v>
          </cell>
        </row>
        <row r="390">
          <cell r="B390">
            <v>11</v>
          </cell>
        </row>
        <row r="448">
          <cell r="D448">
            <v>5</v>
          </cell>
          <cell r="E448">
            <v>150</v>
          </cell>
          <cell r="F448">
            <v>70</v>
          </cell>
          <cell r="I448" t="str">
            <v>ESCALIER &amp; SPLIT</v>
          </cell>
        </row>
        <row r="449">
          <cell r="B449">
            <v>11</v>
          </cell>
          <cell r="D449">
            <v>5</v>
          </cell>
          <cell r="E449">
            <v>10</v>
          </cell>
          <cell r="F449">
            <v>20</v>
          </cell>
          <cell r="I449" t="str">
            <v>enlever la descente du sous-sol au complet</v>
          </cell>
        </row>
        <row r="450">
          <cell r="D450">
            <v>5</v>
          </cell>
          <cell r="E450">
            <v>10</v>
          </cell>
          <cell r="F450">
            <v>40</v>
          </cell>
          <cell r="I450" t="str">
            <v>enlever escalier seulement</v>
          </cell>
        </row>
        <row r="451">
          <cell r="D451">
            <v>5</v>
          </cell>
          <cell r="E451">
            <v>10</v>
          </cell>
          <cell r="F451">
            <v>60</v>
          </cell>
          <cell r="I451" t="str">
            <v>escalier supplémentaire</v>
          </cell>
        </row>
        <row r="452">
          <cell r="D452">
            <v>5</v>
          </cell>
          <cell r="E452">
            <v>10</v>
          </cell>
          <cell r="F452">
            <v>80</v>
          </cell>
          <cell r="I452" t="str">
            <v>entrée split de façade ou de coté</v>
          </cell>
        </row>
        <row r="453">
          <cell r="D453">
            <v>5</v>
          </cell>
          <cell r="E453">
            <v>340</v>
          </cell>
          <cell r="F453">
            <v>60</v>
          </cell>
          <cell r="I453" t="str">
            <v>unité(s)</v>
          </cell>
        </row>
        <row r="454">
          <cell r="D454">
            <v>5</v>
          </cell>
          <cell r="E454">
            <v>340</v>
          </cell>
          <cell r="F454">
            <v>80</v>
          </cell>
          <cell r="I454" t="str">
            <v>unité(s)</v>
          </cell>
        </row>
        <row r="455">
          <cell r="D455">
            <v>13</v>
          </cell>
          <cell r="E455">
            <v>340</v>
          </cell>
          <cell r="F455">
            <v>20</v>
          </cell>
          <cell r="J455" t="b">
            <v>0</v>
          </cell>
        </row>
        <row r="456">
          <cell r="D456">
            <v>13</v>
          </cell>
          <cell r="E456">
            <v>340</v>
          </cell>
          <cell r="F456">
            <v>40</v>
          </cell>
          <cell r="J456" t="b">
            <v>1</v>
          </cell>
        </row>
        <row r="457">
          <cell r="D457">
            <v>8</v>
          </cell>
          <cell r="E457">
            <v>280</v>
          </cell>
          <cell r="F457">
            <v>60</v>
          </cell>
          <cell r="G457">
            <v>50</v>
          </cell>
        </row>
        <row r="458">
          <cell r="D458">
            <v>8</v>
          </cell>
          <cell r="E458">
            <v>280</v>
          </cell>
          <cell r="F458">
            <v>80</v>
          </cell>
          <cell r="G458">
            <v>50</v>
          </cell>
        </row>
        <row r="459">
          <cell r="D459">
            <v>1</v>
          </cell>
          <cell r="E459">
            <v>180</v>
          </cell>
          <cell r="F459">
            <v>110</v>
          </cell>
          <cell r="G459">
            <v>88</v>
          </cell>
          <cell r="I459" t="str">
            <v>OK</v>
          </cell>
        </row>
        <row r="460">
          <cell r="D460">
            <v>2</v>
          </cell>
          <cell r="E460">
            <v>280</v>
          </cell>
          <cell r="F460">
            <v>110</v>
          </cell>
          <cell r="G460">
            <v>88</v>
          </cell>
          <cell r="I460" t="str">
            <v>Annuler</v>
          </cell>
        </row>
        <row r="477">
          <cell r="D477">
            <v>5</v>
          </cell>
          <cell r="E477">
            <v>150</v>
          </cell>
          <cell r="F477">
            <v>70</v>
          </cell>
          <cell r="I477" t="str">
            <v>NIVEAU DIFFÉRENT, PLANCHER ABAISSÉ OU SURÉLEVÉ</v>
          </cell>
        </row>
        <row r="478">
          <cell r="D478">
            <v>5</v>
          </cell>
          <cell r="E478">
            <v>10</v>
          </cell>
          <cell r="F478">
            <v>20</v>
          </cell>
          <cell r="I478" t="str">
            <v>Module de niveau différent</v>
          </cell>
        </row>
        <row r="479">
          <cell r="D479">
            <v>5</v>
          </cell>
          <cell r="E479">
            <v>10</v>
          </cell>
          <cell r="F479">
            <v>40</v>
          </cell>
          <cell r="I479" t="str">
            <v>Plancher abaissé de 7''                            dans un même module</v>
          </cell>
        </row>
        <row r="480">
          <cell r="D480">
            <v>5</v>
          </cell>
          <cell r="E480">
            <v>10</v>
          </cell>
          <cell r="F480">
            <v>60</v>
          </cell>
          <cell r="I480" t="str">
            <v>Plancher surélevé de 5½''</v>
          </cell>
        </row>
        <row r="481">
          <cell r="D481">
            <v>5</v>
          </cell>
          <cell r="E481">
            <v>280</v>
          </cell>
          <cell r="F481">
            <v>60</v>
          </cell>
          <cell r="I481" t="str">
            <v>pieds carrés</v>
          </cell>
        </row>
        <row r="482">
          <cell r="D482">
            <v>13</v>
          </cell>
          <cell r="E482">
            <v>220</v>
          </cell>
          <cell r="F482">
            <v>20</v>
          </cell>
          <cell r="J482" t="b">
            <v>0</v>
          </cell>
        </row>
        <row r="483">
          <cell r="D483">
            <v>13</v>
          </cell>
          <cell r="E483">
            <v>220</v>
          </cell>
          <cell r="F483">
            <v>40</v>
          </cell>
          <cell r="J483" t="b">
            <v>0</v>
          </cell>
        </row>
        <row r="484">
          <cell r="D484">
            <v>8</v>
          </cell>
          <cell r="E484">
            <v>220</v>
          </cell>
          <cell r="F484">
            <v>60</v>
          </cell>
          <cell r="G484">
            <v>35</v>
          </cell>
        </row>
        <row r="485">
          <cell r="D485">
            <v>1</v>
          </cell>
          <cell r="E485">
            <v>350</v>
          </cell>
          <cell r="F485">
            <v>110</v>
          </cell>
          <cell r="G485">
            <v>88</v>
          </cell>
          <cell r="I485" t="str">
            <v>OK</v>
          </cell>
        </row>
        <row r="486">
          <cell r="D486">
            <v>2</v>
          </cell>
          <cell r="E486">
            <v>450</v>
          </cell>
          <cell r="F486">
            <v>110</v>
          </cell>
          <cell r="G486">
            <v>88</v>
          </cell>
          <cell r="I486" t="str">
            <v>Annuler</v>
          </cell>
        </row>
        <row r="499">
          <cell r="B499">
            <v>8</v>
          </cell>
        </row>
        <row r="511">
          <cell r="D511">
            <v>5</v>
          </cell>
          <cell r="E511">
            <v>150</v>
          </cell>
          <cell r="F511">
            <v>70</v>
          </cell>
          <cell r="I511" t="str">
            <v>ABRI-AUTO</v>
          </cell>
        </row>
        <row r="512">
          <cell r="D512">
            <v>5</v>
          </cell>
          <cell r="E512">
            <v>35</v>
          </cell>
          <cell r="F512">
            <v>20</v>
          </cell>
          <cell r="I512" t="str">
            <v>Abri-auto 12' normal</v>
          </cell>
        </row>
        <row r="513">
          <cell r="D513">
            <v>5</v>
          </cell>
          <cell r="E513">
            <v>35</v>
          </cell>
          <cell r="F513">
            <v>40</v>
          </cell>
          <cell r="I513" t="str">
            <v>Abri-auto 12' abaissé</v>
          </cell>
        </row>
        <row r="514">
          <cell r="D514">
            <v>5</v>
          </cell>
          <cell r="E514">
            <v>35</v>
          </cell>
          <cell r="F514">
            <v>60</v>
          </cell>
          <cell r="I514" t="str">
            <v>Abri-auto 14' normal</v>
          </cell>
        </row>
        <row r="515">
          <cell r="D515">
            <v>5</v>
          </cell>
          <cell r="E515">
            <v>35</v>
          </cell>
          <cell r="F515">
            <v>80</v>
          </cell>
          <cell r="I515" t="str">
            <v>Abri-auto 14' abaissé</v>
          </cell>
        </row>
        <row r="516">
          <cell r="D516">
            <v>13</v>
          </cell>
          <cell r="E516">
            <v>10</v>
          </cell>
          <cell r="F516">
            <v>20</v>
          </cell>
          <cell r="J516" t="b">
            <v>0</v>
          </cell>
        </row>
        <row r="517">
          <cell r="D517">
            <v>13</v>
          </cell>
          <cell r="E517">
            <v>10</v>
          </cell>
          <cell r="F517">
            <v>40</v>
          </cell>
          <cell r="J517" t="b">
            <v>0</v>
          </cell>
        </row>
        <row r="518">
          <cell r="D518">
            <v>13</v>
          </cell>
          <cell r="E518">
            <v>10</v>
          </cell>
          <cell r="F518">
            <v>60</v>
          </cell>
          <cell r="J518" t="b">
            <v>0</v>
          </cell>
        </row>
        <row r="519">
          <cell r="D519">
            <v>13</v>
          </cell>
          <cell r="E519">
            <v>10</v>
          </cell>
          <cell r="F519">
            <v>80</v>
          </cell>
          <cell r="J519" t="b">
            <v>0</v>
          </cell>
        </row>
        <row r="520">
          <cell r="D520">
            <v>1</v>
          </cell>
          <cell r="E520">
            <v>10</v>
          </cell>
          <cell r="F520">
            <v>130</v>
          </cell>
          <cell r="G520">
            <v>88</v>
          </cell>
          <cell r="I520" t="str">
            <v>OK</v>
          </cell>
        </row>
        <row r="521">
          <cell r="D521">
            <v>2</v>
          </cell>
          <cell r="E521">
            <v>110</v>
          </cell>
          <cell r="F521">
            <v>130</v>
          </cell>
          <cell r="G521">
            <v>88</v>
          </cell>
          <cell r="I521" t="str">
            <v>Annuler</v>
          </cell>
        </row>
        <row r="536">
          <cell r="B536">
            <v>9</v>
          </cell>
        </row>
        <row r="560">
          <cell r="D560">
            <v>5</v>
          </cell>
          <cell r="E560">
            <v>150</v>
          </cell>
          <cell r="F560">
            <v>70</v>
          </cell>
          <cell r="I560" t="str">
            <v>MUR COUPE-FEU</v>
          </cell>
        </row>
        <row r="561">
          <cell r="D561">
            <v>5</v>
          </cell>
          <cell r="E561">
            <v>10</v>
          </cell>
          <cell r="F561">
            <v>25</v>
          </cell>
          <cell r="I561" t="str">
            <v>Mur coupe feu:</v>
          </cell>
        </row>
        <row r="562">
          <cell r="D562">
            <v>5</v>
          </cell>
          <cell r="E562">
            <v>180</v>
          </cell>
          <cell r="F562">
            <v>25</v>
          </cell>
          <cell r="I562" t="str">
            <v>pieds  carrés</v>
          </cell>
        </row>
        <row r="563">
          <cell r="D563">
            <v>8</v>
          </cell>
          <cell r="E563">
            <v>125</v>
          </cell>
          <cell r="F563">
            <v>25</v>
          </cell>
          <cell r="G563">
            <v>50</v>
          </cell>
        </row>
        <row r="564">
          <cell r="D564">
            <v>1</v>
          </cell>
          <cell r="E564">
            <v>80</v>
          </cell>
          <cell r="F564">
            <v>110</v>
          </cell>
          <cell r="G564">
            <v>88</v>
          </cell>
          <cell r="I564" t="str">
            <v>OK</v>
          </cell>
        </row>
        <row r="565">
          <cell r="D565">
            <v>2</v>
          </cell>
          <cell r="E565">
            <v>180</v>
          </cell>
          <cell r="F565">
            <v>110</v>
          </cell>
          <cell r="G565">
            <v>88</v>
          </cell>
          <cell r="I565" t="str">
            <v>Annuler</v>
          </cell>
        </row>
        <row r="574">
          <cell r="D574">
            <v>5</v>
          </cell>
          <cell r="E574">
            <v>150</v>
          </cell>
          <cell r="F574">
            <v>70</v>
          </cell>
          <cell r="I574" t="str">
            <v>MUR NAIN</v>
          </cell>
        </row>
        <row r="575">
          <cell r="D575">
            <v>5</v>
          </cell>
          <cell r="E575">
            <v>10</v>
          </cell>
          <cell r="F575">
            <v>20</v>
          </cell>
          <cell r="I575" t="str">
            <v>37 À 48 pouces de hauteur</v>
          </cell>
        </row>
        <row r="576">
          <cell r="D576">
            <v>5</v>
          </cell>
          <cell r="E576">
            <v>10</v>
          </cell>
          <cell r="F576">
            <v>40</v>
          </cell>
          <cell r="I576" t="str">
            <v>49 À 72 pouces de hauteur</v>
          </cell>
        </row>
        <row r="577">
          <cell r="D577">
            <v>5</v>
          </cell>
          <cell r="E577">
            <v>10</v>
          </cell>
          <cell r="F577">
            <v>60</v>
          </cell>
          <cell r="I577" t="str">
            <v>73 À 96 pouces de hauteur</v>
          </cell>
        </row>
        <row r="578">
          <cell r="D578">
            <v>5</v>
          </cell>
          <cell r="E578">
            <v>275</v>
          </cell>
          <cell r="F578">
            <v>20</v>
          </cell>
          <cell r="I578" t="str">
            <v>pieds linéaires</v>
          </cell>
        </row>
        <row r="579">
          <cell r="D579">
            <v>5</v>
          </cell>
          <cell r="E579">
            <v>275</v>
          </cell>
          <cell r="F579">
            <v>40</v>
          </cell>
          <cell r="I579" t="str">
            <v>pieds linéaires</v>
          </cell>
        </row>
        <row r="580">
          <cell r="D580">
            <v>5</v>
          </cell>
          <cell r="E580">
            <v>275</v>
          </cell>
          <cell r="F580">
            <v>60</v>
          </cell>
          <cell r="I580" t="str">
            <v>pieds linéaires</v>
          </cell>
        </row>
        <row r="581">
          <cell r="D581">
            <v>8</v>
          </cell>
          <cell r="E581">
            <v>220</v>
          </cell>
          <cell r="F581">
            <v>20</v>
          </cell>
          <cell r="G581">
            <v>50</v>
          </cell>
        </row>
        <row r="582">
          <cell r="D582">
            <v>8</v>
          </cell>
          <cell r="E582">
            <v>220</v>
          </cell>
          <cell r="F582">
            <v>40</v>
          </cell>
          <cell r="G582">
            <v>50</v>
          </cell>
        </row>
        <row r="583">
          <cell r="D583">
            <v>8</v>
          </cell>
          <cell r="E583">
            <v>220</v>
          </cell>
          <cell r="F583">
            <v>60</v>
          </cell>
          <cell r="G583">
            <v>50</v>
          </cell>
        </row>
        <row r="584">
          <cell r="B584">
            <v>4</v>
          </cell>
          <cell r="D584">
            <v>1</v>
          </cell>
          <cell r="E584">
            <v>180</v>
          </cell>
          <cell r="F584">
            <v>110</v>
          </cell>
          <cell r="G584">
            <v>88</v>
          </cell>
          <cell r="I584" t="str">
            <v>OK</v>
          </cell>
        </row>
        <row r="585">
          <cell r="D585">
            <v>2</v>
          </cell>
          <cell r="E585">
            <v>280</v>
          </cell>
          <cell r="F585">
            <v>110</v>
          </cell>
          <cell r="G585">
            <v>88</v>
          </cell>
          <cell r="I585" t="str">
            <v>Annuler</v>
          </cell>
        </row>
        <row r="599">
          <cell r="B599">
            <v>10</v>
          </cell>
        </row>
        <row r="613">
          <cell r="D613">
            <v>5</v>
          </cell>
          <cell r="E613">
            <v>150</v>
          </cell>
          <cell r="F613">
            <v>70</v>
          </cell>
          <cell r="I613" t="str">
            <v>PORTE-À-FAUX</v>
          </cell>
        </row>
        <row r="614">
          <cell r="D614">
            <v>5</v>
          </cell>
          <cell r="E614">
            <v>10</v>
          </cell>
          <cell r="F614">
            <v>20</v>
          </cell>
          <cell r="I614" t="str">
            <v>Porte-à-faux régulier</v>
          </cell>
        </row>
        <row r="615">
          <cell r="D615">
            <v>5</v>
          </cell>
          <cell r="E615">
            <v>230</v>
          </cell>
          <cell r="F615">
            <v>20</v>
          </cell>
          <cell r="I615" t="str">
            <v>(Min. 12) pieds linéaires</v>
          </cell>
        </row>
        <row r="616">
          <cell r="D616">
            <v>5</v>
          </cell>
          <cell r="E616">
            <v>10</v>
          </cell>
          <cell r="F616">
            <v>40</v>
          </cell>
          <cell r="I616" t="str">
            <v>Porte-à-faux Marilyne</v>
          </cell>
        </row>
        <row r="617">
          <cell r="D617">
            <v>5</v>
          </cell>
          <cell r="E617">
            <v>230</v>
          </cell>
          <cell r="F617">
            <v>40</v>
          </cell>
          <cell r="I617" t="str">
            <v>unité(s)</v>
          </cell>
        </row>
        <row r="618">
          <cell r="D618">
            <v>8</v>
          </cell>
          <cell r="E618">
            <v>175</v>
          </cell>
          <cell r="F618">
            <v>20</v>
          </cell>
          <cell r="G618">
            <v>30</v>
          </cell>
        </row>
        <row r="619">
          <cell r="D619">
            <v>8</v>
          </cell>
          <cell r="E619">
            <v>175</v>
          </cell>
          <cell r="F619">
            <v>40</v>
          </cell>
          <cell r="G619">
            <v>30</v>
          </cell>
        </row>
        <row r="620">
          <cell r="D620">
            <v>1</v>
          </cell>
          <cell r="E620">
            <v>150</v>
          </cell>
          <cell r="F620">
            <v>70</v>
          </cell>
          <cell r="G620">
            <v>88</v>
          </cell>
          <cell r="I620" t="str">
            <v>OK</v>
          </cell>
        </row>
        <row r="621">
          <cell r="D621">
            <v>2</v>
          </cell>
          <cell r="E621">
            <v>250</v>
          </cell>
          <cell r="F621">
            <v>70</v>
          </cell>
          <cell r="G621">
            <v>88</v>
          </cell>
          <cell r="I621" t="str">
            <v>Annuler</v>
          </cell>
        </row>
        <row r="636">
          <cell r="B636">
            <v>7</v>
          </cell>
        </row>
        <row r="641">
          <cell r="D641">
            <v>5</v>
          </cell>
          <cell r="E641">
            <v>150</v>
          </cell>
          <cell r="F641">
            <v>70</v>
          </cell>
          <cell r="I641" t="str">
            <v>LUCARNE &amp; CHIEN COUCHÉ</v>
          </cell>
        </row>
        <row r="642">
          <cell r="D642">
            <v>5</v>
          </cell>
          <cell r="E642">
            <v>10</v>
          </cell>
          <cell r="F642">
            <v>20</v>
          </cell>
          <cell r="I642" t="str">
            <v>Lucarne de façade</v>
          </cell>
        </row>
        <row r="643">
          <cell r="D643">
            <v>5</v>
          </cell>
          <cell r="E643">
            <v>230</v>
          </cell>
          <cell r="F643">
            <v>20</v>
          </cell>
          <cell r="I643" t="str">
            <v>unité(s)</v>
          </cell>
        </row>
        <row r="644">
          <cell r="D644">
            <v>5</v>
          </cell>
          <cell r="E644">
            <v>10</v>
          </cell>
          <cell r="F644">
            <v>40</v>
          </cell>
          <cell r="I644" t="str">
            <v>Chien couché</v>
          </cell>
        </row>
        <row r="645">
          <cell r="D645">
            <v>5</v>
          </cell>
          <cell r="E645">
            <v>230</v>
          </cell>
          <cell r="F645">
            <v>40</v>
          </cell>
          <cell r="I645" t="str">
            <v>pieds linéaires</v>
          </cell>
        </row>
        <row r="646">
          <cell r="D646">
            <v>8</v>
          </cell>
          <cell r="E646">
            <v>175</v>
          </cell>
          <cell r="F646">
            <v>20</v>
          </cell>
          <cell r="G646">
            <v>30</v>
          </cell>
        </row>
        <row r="647">
          <cell r="D647">
            <v>8</v>
          </cell>
          <cell r="E647">
            <v>175</v>
          </cell>
          <cell r="F647">
            <v>40</v>
          </cell>
          <cell r="G647">
            <v>30</v>
          </cell>
        </row>
        <row r="648">
          <cell r="D648">
            <v>1</v>
          </cell>
          <cell r="E648">
            <v>150</v>
          </cell>
          <cell r="F648">
            <v>70</v>
          </cell>
          <cell r="G648">
            <v>88</v>
          </cell>
          <cell r="I648" t="str">
            <v>OK</v>
          </cell>
        </row>
        <row r="649">
          <cell r="D649">
            <v>2</v>
          </cell>
          <cell r="E649">
            <v>250</v>
          </cell>
          <cell r="F649">
            <v>70</v>
          </cell>
          <cell r="G649">
            <v>88</v>
          </cell>
          <cell r="I649" t="str">
            <v>Annuler</v>
          </cell>
        </row>
        <row r="662">
          <cell r="B662">
            <v>7</v>
          </cell>
        </row>
        <row r="668">
          <cell r="D668">
            <v>5</v>
          </cell>
          <cell r="E668">
            <v>150</v>
          </cell>
          <cell r="F668">
            <v>70</v>
          </cell>
          <cell r="I668" t="str">
            <v>CRÉDIT TOITURE ET CRÉDIT SPÉCIAL 1½</v>
          </cell>
        </row>
        <row r="669">
          <cell r="D669">
            <v>5</v>
          </cell>
          <cell r="E669">
            <v>10</v>
          </cell>
          <cell r="F669">
            <v>20</v>
          </cell>
          <cell r="I669" t="str">
            <v>Crédit de toiture,</v>
          </cell>
        </row>
        <row r="670">
          <cell r="D670">
            <v>5</v>
          </cell>
          <cell r="E670">
            <v>195</v>
          </cell>
          <cell r="F670">
            <v>20</v>
          </cell>
          <cell r="I670" t="str">
            <v>pieds carrés</v>
          </cell>
        </row>
        <row r="671">
          <cell r="D671">
            <v>5</v>
          </cell>
          <cell r="E671">
            <v>10</v>
          </cell>
          <cell r="F671">
            <v>40</v>
          </cell>
          <cell r="I671" t="str">
            <v>Crédit spécial 1½ étage</v>
          </cell>
        </row>
        <row r="672">
          <cell r="D672">
            <v>5</v>
          </cell>
          <cell r="E672">
            <v>235</v>
          </cell>
          <cell r="F672">
            <v>40</v>
          </cell>
          <cell r="I672" t="str">
            <v>pieds carrés</v>
          </cell>
        </row>
        <row r="673">
          <cell r="D673">
            <v>8</v>
          </cell>
          <cell r="E673">
            <v>140</v>
          </cell>
          <cell r="F673">
            <v>20</v>
          </cell>
          <cell r="G673">
            <v>50</v>
          </cell>
          <cell r="J673">
            <v>272</v>
          </cell>
        </row>
        <row r="674">
          <cell r="D674">
            <v>8</v>
          </cell>
          <cell r="E674">
            <v>180</v>
          </cell>
          <cell r="F674">
            <v>40</v>
          </cell>
          <cell r="G674">
            <v>50</v>
          </cell>
          <cell r="J674">
            <v>272</v>
          </cell>
        </row>
        <row r="675">
          <cell r="D675">
            <v>1</v>
          </cell>
          <cell r="E675">
            <v>75</v>
          </cell>
          <cell r="F675">
            <v>70</v>
          </cell>
          <cell r="G675">
            <v>88</v>
          </cell>
          <cell r="I675" t="str">
            <v>OK</v>
          </cell>
        </row>
        <row r="676">
          <cell r="D676">
            <v>2</v>
          </cell>
          <cell r="E676">
            <v>175</v>
          </cell>
          <cell r="F676">
            <v>70</v>
          </cell>
          <cell r="G676">
            <v>88</v>
          </cell>
          <cell r="I676" t="str">
            <v>Annuler</v>
          </cell>
        </row>
        <row r="689">
          <cell r="B689">
            <v>7</v>
          </cell>
        </row>
        <row r="715">
          <cell r="B715">
            <v>19</v>
          </cell>
        </row>
        <row r="717">
          <cell r="D717">
            <v>5</v>
          </cell>
          <cell r="E717">
            <v>150</v>
          </cell>
          <cell r="F717">
            <v>70</v>
          </cell>
          <cell r="I717" t="str">
            <v>OPTIONS POUR PLANCHER</v>
          </cell>
        </row>
        <row r="718">
          <cell r="D718">
            <v>5</v>
          </cell>
          <cell r="E718">
            <v>10</v>
          </cell>
          <cell r="F718">
            <v>20</v>
          </cell>
          <cell r="I718" t="str">
            <v>Plancher isolé</v>
          </cell>
        </row>
        <row r="719">
          <cell r="D719">
            <v>5</v>
          </cell>
          <cell r="E719">
            <v>10</v>
          </cell>
          <cell r="F719">
            <v>40</v>
          </cell>
          <cell r="I719" t="str">
            <v>Plancher 2x10  16'' vs 2x8  12''</v>
          </cell>
        </row>
        <row r="720">
          <cell r="D720">
            <v>5</v>
          </cell>
          <cell r="E720">
            <v>10</v>
          </cell>
          <cell r="F720">
            <v>60</v>
          </cell>
          <cell r="I720" t="str">
            <v>Plancher 2x10  16'' vs 2x8  16''</v>
          </cell>
        </row>
        <row r="721">
          <cell r="D721">
            <v>5</v>
          </cell>
          <cell r="E721">
            <v>10</v>
          </cell>
          <cell r="F721">
            <v>80</v>
          </cell>
          <cell r="I721" t="str">
            <v>Solives ajourées à 19.2'', 12' - 13' - 14'</v>
          </cell>
        </row>
        <row r="722">
          <cell r="D722">
            <v>5</v>
          </cell>
          <cell r="E722">
            <v>10</v>
          </cell>
          <cell r="F722">
            <v>100</v>
          </cell>
          <cell r="I722" t="str">
            <v>Solives ajourées à 19.2'', + que 14'</v>
          </cell>
        </row>
        <row r="723">
          <cell r="D723">
            <v>5</v>
          </cell>
          <cell r="E723">
            <v>10</v>
          </cell>
          <cell r="F723">
            <v>140</v>
          </cell>
          <cell r="I723" t="str">
            <v>Solives ajourées à 16'' au lieu de 19.2'' c/c</v>
          </cell>
        </row>
        <row r="724">
          <cell r="D724">
            <v>5</v>
          </cell>
          <cell r="E724">
            <v>450</v>
          </cell>
          <cell r="F724">
            <v>20</v>
          </cell>
          <cell r="I724" t="str">
            <v>pieds carrés</v>
          </cell>
        </row>
        <row r="725">
          <cell r="D725">
            <v>5</v>
          </cell>
          <cell r="E725">
            <v>450</v>
          </cell>
          <cell r="F725">
            <v>40</v>
          </cell>
          <cell r="I725" t="str">
            <v>pieds carrés</v>
          </cell>
        </row>
        <row r="726">
          <cell r="D726">
            <v>5</v>
          </cell>
          <cell r="E726">
            <v>450</v>
          </cell>
          <cell r="F726">
            <v>60</v>
          </cell>
          <cell r="I726" t="str">
            <v>pieds carrés</v>
          </cell>
        </row>
        <row r="727">
          <cell r="D727">
            <v>5</v>
          </cell>
          <cell r="E727">
            <v>450</v>
          </cell>
          <cell r="F727">
            <v>80</v>
          </cell>
          <cell r="I727" t="str">
            <v>pieds carrés</v>
          </cell>
        </row>
        <row r="728">
          <cell r="D728">
            <v>5</v>
          </cell>
          <cell r="E728">
            <v>450</v>
          </cell>
          <cell r="F728">
            <v>100</v>
          </cell>
          <cell r="I728" t="str">
            <v>pieds carrés</v>
          </cell>
        </row>
        <row r="729">
          <cell r="D729">
            <v>5</v>
          </cell>
          <cell r="E729">
            <v>450</v>
          </cell>
          <cell r="F729">
            <v>140</v>
          </cell>
          <cell r="I729" t="str">
            <v>pieds carrés</v>
          </cell>
        </row>
        <row r="730">
          <cell r="D730">
            <v>8</v>
          </cell>
          <cell r="E730">
            <v>380</v>
          </cell>
          <cell r="F730">
            <v>20</v>
          </cell>
          <cell r="G730">
            <v>50</v>
          </cell>
          <cell r="J730">
            <v>576</v>
          </cell>
        </row>
        <row r="731">
          <cell r="D731">
            <v>8</v>
          </cell>
          <cell r="E731">
            <v>380</v>
          </cell>
          <cell r="F731">
            <v>40</v>
          </cell>
          <cell r="G731">
            <v>50</v>
          </cell>
        </row>
        <row r="732">
          <cell r="D732">
            <v>8</v>
          </cell>
          <cell r="E732">
            <v>380</v>
          </cell>
          <cell r="F732">
            <v>60</v>
          </cell>
          <cell r="G732">
            <v>50</v>
          </cell>
          <cell r="J732">
            <v>464</v>
          </cell>
        </row>
        <row r="733">
          <cell r="D733">
            <v>8</v>
          </cell>
          <cell r="E733">
            <v>380</v>
          </cell>
          <cell r="F733">
            <v>80</v>
          </cell>
          <cell r="G733">
            <v>50</v>
          </cell>
        </row>
        <row r="734">
          <cell r="D734">
            <v>8</v>
          </cell>
          <cell r="E734">
            <v>380</v>
          </cell>
          <cell r="F734">
            <v>100</v>
          </cell>
          <cell r="G734">
            <v>50</v>
          </cell>
          <cell r="J734">
            <v>112</v>
          </cell>
        </row>
        <row r="735">
          <cell r="D735">
            <v>8</v>
          </cell>
          <cell r="E735">
            <v>380</v>
          </cell>
          <cell r="F735">
            <v>140</v>
          </cell>
          <cell r="G735">
            <v>50</v>
          </cell>
          <cell r="J735">
            <v>112</v>
          </cell>
        </row>
        <row r="736">
          <cell r="D736">
            <v>1</v>
          </cell>
          <cell r="E736">
            <v>340</v>
          </cell>
          <cell r="F736">
            <v>170</v>
          </cell>
          <cell r="G736">
            <v>88</v>
          </cell>
          <cell r="I736" t="str">
            <v>OK</v>
          </cell>
        </row>
        <row r="737">
          <cell r="D737">
            <v>2</v>
          </cell>
          <cell r="E737">
            <v>440</v>
          </cell>
          <cell r="F737">
            <v>170</v>
          </cell>
          <cell r="G737">
            <v>88</v>
          </cell>
          <cell r="I737" t="str">
            <v>Annuler</v>
          </cell>
        </row>
        <row r="764">
          <cell r="D764">
            <v>5</v>
          </cell>
          <cell r="E764">
            <v>150</v>
          </cell>
          <cell r="F764">
            <v>70</v>
          </cell>
          <cell r="I764" t="str">
            <v>OPTIONS DE CONTRE-PLAQUÉ</v>
          </cell>
        </row>
        <row r="765">
          <cell r="D765">
            <v>5</v>
          </cell>
          <cell r="E765">
            <v>10</v>
          </cell>
          <cell r="F765">
            <v>20</v>
          </cell>
          <cell r="I765" t="str">
            <v>Contre-plaqué 5/8 au plancher</v>
          </cell>
        </row>
        <row r="766">
          <cell r="D766">
            <v>5</v>
          </cell>
          <cell r="E766">
            <v>10</v>
          </cell>
          <cell r="F766">
            <v>40</v>
          </cell>
          <cell r="I766" t="str">
            <v>Contre-plaqué 3/8 au mur ext.</v>
          </cell>
        </row>
        <row r="767">
          <cell r="D767">
            <v>5</v>
          </cell>
          <cell r="E767">
            <v>10</v>
          </cell>
          <cell r="F767">
            <v>60</v>
          </cell>
          <cell r="I767" t="str">
            <v>Contre-plaqué ½ au toit</v>
          </cell>
        </row>
        <row r="768">
          <cell r="D768">
            <v>5</v>
          </cell>
          <cell r="E768">
            <v>310</v>
          </cell>
          <cell r="F768">
            <v>20</v>
          </cell>
          <cell r="I768" t="str">
            <v>pieds carrés</v>
          </cell>
        </row>
        <row r="769">
          <cell r="D769">
            <v>5</v>
          </cell>
          <cell r="E769">
            <v>310</v>
          </cell>
          <cell r="F769">
            <v>40</v>
          </cell>
          <cell r="I769" t="str">
            <v>pieds carrés</v>
          </cell>
        </row>
        <row r="770">
          <cell r="D770">
            <v>5</v>
          </cell>
          <cell r="E770">
            <v>310</v>
          </cell>
          <cell r="F770">
            <v>60</v>
          </cell>
          <cell r="I770" t="str">
            <v>pieds carrés</v>
          </cell>
        </row>
        <row r="771">
          <cell r="D771">
            <v>8</v>
          </cell>
          <cell r="E771">
            <v>250</v>
          </cell>
          <cell r="F771">
            <v>20</v>
          </cell>
          <cell r="G771">
            <v>50</v>
          </cell>
        </row>
        <row r="772">
          <cell r="D772">
            <v>8</v>
          </cell>
          <cell r="E772">
            <v>250</v>
          </cell>
          <cell r="F772">
            <v>40</v>
          </cell>
          <cell r="G772">
            <v>50</v>
          </cell>
        </row>
        <row r="773">
          <cell r="D773">
            <v>8</v>
          </cell>
          <cell r="E773">
            <v>250</v>
          </cell>
          <cell r="F773">
            <v>60</v>
          </cell>
          <cell r="G773">
            <v>50</v>
          </cell>
        </row>
        <row r="774">
          <cell r="D774">
            <v>1</v>
          </cell>
          <cell r="E774">
            <v>220</v>
          </cell>
          <cell r="F774">
            <v>150</v>
          </cell>
          <cell r="G774">
            <v>88</v>
          </cell>
          <cell r="I774" t="str">
            <v>OK</v>
          </cell>
        </row>
        <row r="775">
          <cell r="D775">
            <v>2</v>
          </cell>
          <cell r="E775">
            <v>320</v>
          </cell>
          <cell r="F775">
            <v>150</v>
          </cell>
          <cell r="G775">
            <v>88</v>
          </cell>
          <cell r="I775" t="str">
            <v>Annuler</v>
          </cell>
        </row>
        <row r="785">
          <cell r="B785">
            <v>10</v>
          </cell>
        </row>
        <row r="805">
          <cell r="D805">
            <v>5</v>
          </cell>
          <cell r="E805">
            <v>150</v>
          </cell>
          <cell r="F805">
            <v>70</v>
          </cell>
          <cell r="I805" t="str">
            <v>PRÉPARATION FOYER</v>
          </cell>
        </row>
        <row r="806">
          <cell r="D806">
            <v>5</v>
          </cell>
          <cell r="E806">
            <v>35</v>
          </cell>
          <cell r="F806">
            <v>20</v>
          </cell>
          <cell r="I806" t="str">
            <v>Préparation foyer futur dans le mur</v>
          </cell>
        </row>
        <row r="807">
          <cell r="D807">
            <v>5</v>
          </cell>
          <cell r="E807">
            <v>10</v>
          </cell>
          <cell r="F807">
            <v>50</v>
          </cell>
          <cell r="I807" t="str">
            <v>Préparation foyer futur, à travers plancher et plafond</v>
          </cell>
        </row>
        <row r="808">
          <cell r="D808">
            <v>5</v>
          </cell>
          <cell r="E808">
            <v>10</v>
          </cell>
          <cell r="F808">
            <v>75</v>
          </cell>
          <cell r="I808" t="str">
            <v>jusqu'à 22½'':</v>
          </cell>
        </row>
        <row r="809">
          <cell r="D809">
            <v>5</v>
          </cell>
          <cell r="E809">
            <v>230</v>
          </cell>
          <cell r="F809">
            <v>75</v>
          </cell>
          <cell r="I809" t="str">
            <v>jusqu'à 45'':</v>
          </cell>
        </row>
        <row r="810">
          <cell r="D810">
            <v>5</v>
          </cell>
          <cell r="E810">
            <v>110</v>
          </cell>
          <cell r="F810">
            <v>100</v>
          </cell>
          <cell r="I810" t="str">
            <v>Étage unique</v>
          </cell>
        </row>
        <row r="811">
          <cell r="D811">
            <v>5</v>
          </cell>
          <cell r="E811">
            <v>110</v>
          </cell>
          <cell r="F811">
            <v>120</v>
          </cell>
          <cell r="I811" t="str">
            <v>Deux étages</v>
          </cell>
        </row>
        <row r="812">
          <cell r="D812">
            <v>5</v>
          </cell>
          <cell r="E812">
            <v>110</v>
          </cell>
          <cell r="F812">
            <v>140</v>
          </cell>
          <cell r="I812" t="str">
            <v>Cape</v>
          </cell>
        </row>
        <row r="813">
          <cell r="D813">
            <v>13</v>
          </cell>
          <cell r="E813">
            <v>10</v>
          </cell>
          <cell r="F813">
            <v>20</v>
          </cell>
          <cell r="J813" t="b">
            <v>0</v>
          </cell>
        </row>
        <row r="814">
          <cell r="D814">
            <v>13</v>
          </cell>
          <cell r="E814">
            <v>10</v>
          </cell>
          <cell r="F814">
            <v>100</v>
          </cell>
          <cell r="J814" t="b">
            <v>0</v>
          </cell>
        </row>
        <row r="815">
          <cell r="D815">
            <v>13</v>
          </cell>
          <cell r="E815">
            <v>10</v>
          </cell>
          <cell r="F815">
            <v>120</v>
          </cell>
          <cell r="J815" t="b">
            <v>0</v>
          </cell>
        </row>
        <row r="816">
          <cell r="D816">
            <v>13</v>
          </cell>
          <cell r="E816">
            <v>10</v>
          </cell>
          <cell r="F816">
            <v>140</v>
          </cell>
          <cell r="J816" t="b">
            <v>1</v>
          </cell>
        </row>
        <row r="817">
          <cell r="D817">
            <v>13</v>
          </cell>
          <cell r="E817">
            <v>270</v>
          </cell>
          <cell r="F817">
            <v>100</v>
          </cell>
          <cell r="J817" t="b">
            <v>0</v>
          </cell>
        </row>
        <row r="818">
          <cell r="D818">
            <v>13</v>
          </cell>
          <cell r="E818">
            <v>270</v>
          </cell>
          <cell r="F818">
            <v>120</v>
          </cell>
          <cell r="J818" t="b">
            <v>0</v>
          </cell>
        </row>
        <row r="819">
          <cell r="D819">
            <v>13</v>
          </cell>
          <cell r="E819">
            <v>270</v>
          </cell>
          <cell r="F819">
            <v>140</v>
          </cell>
          <cell r="J819" t="b">
            <v>0</v>
          </cell>
        </row>
        <row r="820">
          <cell r="D820">
            <v>1</v>
          </cell>
          <cell r="E820">
            <v>100</v>
          </cell>
          <cell r="F820">
            <v>170</v>
          </cell>
          <cell r="G820">
            <v>88</v>
          </cell>
          <cell r="I820" t="str">
            <v>OK</v>
          </cell>
        </row>
        <row r="821">
          <cell r="D821">
            <v>2</v>
          </cell>
          <cell r="E821">
            <v>200</v>
          </cell>
          <cell r="F821">
            <v>170</v>
          </cell>
          <cell r="G821">
            <v>88</v>
          </cell>
          <cell r="I821" t="str">
            <v>Annuler</v>
          </cell>
        </row>
        <row r="822">
          <cell r="B822">
            <v>15</v>
          </cell>
        </row>
        <row r="886">
          <cell r="D886">
            <v>5</v>
          </cell>
          <cell r="E886">
            <v>150</v>
          </cell>
          <cell r="F886">
            <v>70</v>
          </cell>
          <cell r="I886" t="str">
            <v>ESPACEMENT DES POTEAUX DE SOUS-SOL</v>
          </cell>
        </row>
        <row r="887">
          <cell r="D887">
            <v>5</v>
          </cell>
          <cell r="E887">
            <v>35</v>
          </cell>
          <cell r="F887">
            <v>20</v>
          </cell>
          <cell r="I887" t="str">
            <v>A: Sous un mur porteur STD</v>
          </cell>
        </row>
        <row r="888">
          <cell r="D888">
            <v>5</v>
          </cell>
          <cell r="E888">
            <v>10</v>
          </cell>
          <cell r="F888">
            <v>60</v>
          </cell>
          <cell r="I888" t="str">
            <v>Module 14' et moins</v>
          </cell>
        </row>
        <row r="889">
          <cell r="D889">
            <v>5</v>
          </cell>
          <cell r="E889">
            <v>10</v>
          </cell>
          <cell r="F889">
            <v>80</v>
          </cell>
          <cell r="I889" t="str">
            <v>Module 14' à 15'</v>
          </cell>
        </row>
        <row r="890">
          <cell r="D890">
            <v>5</v>
          </cell>
          <cell r="E890">
            <v>10</v>
          </cell>
          <cell r="F890">
            <v>100</v>
          </cell>
          <cell r="I890" t="str">
            <v>Module 15' à 16'</v>
          </cell>
        </row>
        <row r="891">
          <cell r="D891">
            <v>5</v>
          </cell>
          <cell r="E891">
            <v>240</v>
          </cell>
          <cell r="F891">
            <v>60</v>
          </cell>
          <cell r="I891" t="str">
            <v>ouverture de 13' c/c maximum</v>
          </cell>
        </row>
        <row r="892">
          <cell r="D892">
            <v>5</v>
          </cell>
          <cell r="E892">
            <v>240</v>
          </cell>
          <cell r="F892">
            <v>80</v>
          </cell>
          <cell r="I892" t="str">
            <v>ouverture de 12' c/c maximum</v>
          </cell>
        </row>
        <row r="893">
          <cell r="D893">
            <v>5</v>
          </cell>
          <cell r="E893">
            <v>240</v>
          </cell>
          <cell r="F893">
            <v>100</v>
          </cell>
          <cell r="I893" t="str">
            <v>ouverture de 11' c/c maximum</v>
          </cell>
        </row>
        <row r="894">
          <cell r="D894">
            <v>5</v>
          </cell>
          <cell r="E894">
            <v>35</v>
          </cell>
          <cell r="F894">
            <v>140</v>
          </cell>
          <cell r="I894" t="str">
            <v>B: Sous une grande ouverture dans un mur porteur</v>
          </cell>
        </row>
        <row r="895">
          <cell r="D895">
            <v>5</v>
          </cell>
          <cell r="E895">
            <v>10</v>
          </cell>
          <cell r="F895">
            <v>180</v>
          </cell>
          <cell r="I895" t="str">
            <v>Module 14' et moins</v>
          </cell>
        </row>
        <row r="896">
          <cell r="D896">
            <v>5</v>
          </cell>
          <cell r="E896">
            <v>10</v>
          </cell>
          <cell r="F896">
            <v>200</v>
          </cell>
          <cell r="I896" t="str">
            <v>Module 14' à 15'</v>
          </cell>
        </row>
        <row r="897">
          <cell r="D897">
            <v>5</v>
          </cell>
          <cell r="E897">
            <v>10</v>
          </cell>
          <cell r="F897">
            <v>220</v>
          </cell>
          <cell r="I897" t="str">
            <v>Module 15' à 16'</v>
          </cell>
        </row>
        <row r="898">
          <cell r="D898">
            <v>5</v>
          </cell>
          <cell r="E898">
            <v>240</v>
          </cell>
          <cell r="F898">
            <v>180</v>
          </cell>
          <cell r="I898" t="str">
            <v>ouverture de 18' c/c maximum</v>
          </cell>
        </row>
        <row r="899">
          <cell r="D899">
            <v>5</v>
          </cell>
          <cell r="E899">
            <v>240</v>
          </cell>
          <cell r="F899">
            <v>200</v>
          </cell>
          <cell r="I899" t="str">
            <v>ouverture de 17' c/c maximum</v>
          </cell>
        </row>
        <row r="900">
          <cell r="D900">
            <v>5</v>
          </cell>
          <cell r="E900">
            <v>240</v>
          </cell>
          <cell r="F900">
            <v>220</v>
          </cell>
          <cell r="I900" t="str">
            <v>ouverture de 16' c/c maximum</v>
          </cell>
        </row>
        <row r="901">
          <cell r="D901">
            <v>8</v>
          </cell>
          <cell r="E901">
            <v>185</v>
          </cell>
          <cell r="F901">
            <v>60</v>
          </cell>
          <cell r="G901">
            <v>50</v>
          </cell>
        </row>
        <row r="902">
          <cell r="D902">
            <v>8</v>
          </cell>
          <cell r="E902">
            <v>185</v>
          </cell>
          <cell r="F902">
            <v>80</v>
          </cell>
          <cell r="G902">
            <v>50</v>
          </cell>
        </row>
        <row r="903">
          <cell r="B903">
            <v>21</v>
          </cell>
          <cell r="D903">
            <v>8</v>
          </cell>
          <cell r="E903">
            <v>185</v>
          </cell>
          <cell r="F903">
            <v>100</v>
          </cell>
          <cell r="G903">
            <v>50</v>
          </cell>
        </row>
        <row r="904">
          <cell r="D904">
            <v>8</v>
          </cell>
          <cell r="E904">
            <v>185</v>
          </cell>
          <cell r="F904">
            <v>180</v>
          </cell>
          <cell r="G904">
            <v>50</v>
          </cell>
        </row>
        <row r="905">
          <cell r="D905">
            <v>8</v>
          </cell>
          <cell r="E905">
            <v>185</v>
          </cell>
          <cell r="F905">
            <v>200</v>
          </cell>
          <cell r="G905">
            <v>50</v>
          </cell>
        </row>
        <row r="906">
          <cell r="D906">
            <v>8</v>
          </cell>
          <cell r="E906">
            <v>185</v>
          </cell>
          <cell r="F906">
            <v>220</v>
          </cell>
          <cell r="G906">
            <v>50</v>
          </cell>
        </row>
        <row r="907">
          <cell r="D907">
            <v>1</v>
          </cell>
          <cell r="E907">
            <v>280</v>
          </cell>
          <cell r="F907">
            <v>260</v>
          </cell>
          <cell r="G907">
            <v>88</v>
          </cell>
          <cell r="I907" t="str">
            <v>OK</v>
          </cell>
        </row>
        <row r="908">
          <cell r="D908">
            <v>2</v>
          </cell>
          <cell r="E908">
            <v>380</v>
          </cell>
          <cell r="F908">
            <v>260</v>
          </cell>
          <cell r="G908">
            <v>88</v>
          </cell>
          <cell r="I908" t="str">
            <v>Annuler</v>
          </cell>
        </row>
        <row r="969">
          <cell r="D969">
            <v>5</v>
          </cell>
          <cell r="E969">
            <v>150</v>
          </cell>
          <cell r="F969">
            <v>70</v>
          </cell>
          <cell r="I969" t="str">
            <v>REVÊTEMENT EXTÉRIEUR</v>
          </cell>
        </row>
        <row r="970">
          <cell r="D970">
            <v>5</v>
          </cell>
          <cell r="E970">
            <v>40</v>
          </cell>
          <cell r="F970">
            <v>20</v>
          </cell>
          <cell r="I970" t="str">
            <v>Vinyle tout le tour</v>
          </cell>
        </row>
        <row r="971">
          <cell r="D971">
            <v>5</v>
          </cell>
          <cell r="E971">
            <v>40</v>
          </cell>
          <cell r="F971">
            <v>40</v>
          </cell>
          <cell r="I971" t="str">
            <v>Vinyle inclus et briques par le client</v>
          </cell>
        </row>
        <row r="972">
          <cell r="D972">
            <v>5</v>
          </cell>
          <cell r="E972">
            <v>40</v>
          </cell>
          <cell r="F972">
            <v>60</v>
          </cell>
          <cell r="I972" t="str">
            <v>Vinyle et briques</v>
          </cell>
        </row>
        <row r="973">
          <cell r="B973">
            <v>16</v>
          </cell>
          <cell r="D973">
            <v>5</v>
          </cell>
          <cell r="E973">
            <v>40</v>
          </cell>
          <cell r="F973">
            <v>80</v>
          </cell>
          <cell r="I973" t="str">
            <v>Vinyle et Canexel</v>
          </cell>
        </row>
        <row r="974">
          <cell r="D974">
            <v>5</v>
          </cell>
          <cell r="E974">
            <v>40</v>
          </cell>
          <cell r="F974">
            <v>100</v>
          </cell>
          <cell r="I974" t="str">
            <v>Vinyle et cèdre</v>
          </cell>
        </row>
        <row r="975">
          <cell r="D975">
            <v>5</v>
          </cell>
          <cell r="E975">
            <v>40</v>
          </cell>
          <cell r="F975">
            <v>120</v>
          </cell>
          <cell r="I975" t="str">
            <v>Vinyle et pin</v>
          </cell>
        </row>
        <row r="976">
          <cell r="D976">
            <v>5</v>
          </cell>
          <cell r="E976">
            <v>40</v>
          </cell>
          <cell r="F976">
            <v>140</v>
          </cell>
          <cell r="I976" t="str">
            <v>Autre que du vinyle</v>
          </cell>
        </row>
        <row r="977">
          <cell r="D977">
            <v>11</v>
          </cell>
          <cell r="J977">
            <v>7</v>
          </cell>
        </row>
        <row r="978">
          <cell r="D978">
            <v>12</v>
          </cell>
          <cell r="E978">
            <v>10</v>
          </cell>
          <cell r="F978">
            <v>20</v>
          </cell>
        </row>
        <row r="979">
          <cell r="D979">
            <v>12</v>
          </cell>
          <cell r="E979">
            <v>10</v>
          </cell>
          <cell r="F979">
            <v>40</v>
          </cell>
        </row>
        <row r="980">
          <cell r="B980" t="b">
            <v>1</v>
          </cell>
          <cell r="D980">
            <v>12</v>
          </cell>
          <cell r="E980">
            <v>10</v>
          </cell>
          <cell r="F980">
            <v>60</v>
          </cell>
        </row>
        <row r="981">
          <cell r="D981">
            <v>12</v>
          </cell>
          <cell r="E981">
            <v>10</v>
          </cell>
          <cell r="F981">
            <v>80</v>
          </cell>
        </row>
        <row r="982">
          <cell r="D982">
            <v>12</v>
          </cell>
          <cell r="E982">
            <v>10</v>
          </cell>
          <cell r="F982">
            <v>100</v>
          </cell>
        </row>
        <row r="983">
          <cell r="D983">
            <v>12</v>
          </cell>
          <cell r="E983">
            <v>10</v>
          </cell>
          <cell r="F983">
            <v>120</v>
          </cell>
        </row>
        <row r="984">
          <cell r="D984">
            <v>12</v>
          </cell>
          <cell r="E984">
            <v>10</v>
          </cell>
          <cell r="F984">
            <v>140</v>
          </cell>
        </row>
        <row r="985">
          <cell r="D985">
            <v>1</v>
          </cell>
          <cell r="E985">
            <v>100</v>
          </cell>
          <cell r="F985">
            <v>160</v>
          </cell>
          <cell r="G985">
            <v>88</v>
          </cell>
          <cell r="I985" t="str">
            <v>OK</v>
          </cell>
        </row>
        <row r="986">
          <cell r="B986" t="b">
            <v>1</v>
          </cell>
          <cell r="D986">
            <v>2</v>
          </cell>
          <cell r="E986">
            <v>200</v>
          </cell>
          <cell r="F986">
            <v>160</v>
          </cell>
          <cell r="G986">
            <v>88</v>
          </cell>
          <cell r="I986" t="str">
            <v>Annuler</v>
          </cell>
        </row>
        <row r="992">
          <cell r="B992" t="b">
            <v>1</v>
          </cell>
        </row>
        <row r="998">
          <cell r="B998" t="b">
            <v>1</v>
          </cell>
        </row>
        <row r="1004">
          <cell r="B1004" t="b">
            <v>1</v>
          </cell>
        </row>
        <row r="1018">
          <cell r="B1018">
            <v>19</v>
          </cell>
        </row>
        <row r="1033">
          <cell r="D1033">
            <v>5</v>
          </cell>
          <cell r="E1033">
            <v>150</v>
          </cell>
          <cell r="F1033">
            <v>70</v>
          </cell>
          <cell r="I1033" t="str">
            <v>CRÉDITER LE VINYLE</v>
          </cell>
        </row>
        <row r="1034">
          <cell r="D1034">
            <v>5</v>
          </cell>
          <cell r="E1034">
            <v>10</v>
          </cell>
          <cell r="F1034">
            <v>20</v>
          </cell>
          <cell r="I1034" t="str">
            <v>Demi ½ façade (salon)</v>
          </cell>
        </row>
        <row r="1035">
          <cell r="D1035">
            <v>5</v>
          </cell>
          <cell r="E1035">
            <v>10</v>
          </cell>
          <cell r="F1035">
            <v>40</v>
          </cell>
          <cell r="I1035" t="str">
            <v>Façade complète</v>
          </cell>
        </row>
        <row r="1036">
          <cell r="D1036">
            <v>5</v>
          </cell>
          <cell r="E1036">
            <v>10</v>
          </cell>
          <cell r="F1036">
            <v>60</v>
          </cell>
          <cell r="I1036" t="str">
            <v>Façade + 1 coté</v>
          </cell>
        </row>
        <row r="1037">
          <cell r="D1037">
            <v>5</v>
          </cell>
          <cell r="E1037">
            <v>10</v>
          </cell>
          <cell r="F1037">
            <v>80</v>
          </cell>
          <cell r="I1037" t="str">
            <v>Façade + 2 cotés</v>
          </cell>
        </row>
        <row r="1038">
          <cell r="D1038">
            <v>5</v>
          </cell>
          <cell r="E1038">
            <v>10</v>
          </cell>
          <cell r="F1038">
            <v>100</v>
          </cell>
          <cell r="I1038" t="str">
            <v>Quatre (4) cotés</v>
          </cell>
        </row>
        <row r="1039">
          <cell r="D1039">
            <v>5</v>
          </cell>
          <cell r="E1039">
            <v>10</v>
          </cell>
          <cell r="F1039">
            <v>120</v>
          </cell>
          <cell r="I1039" t="str">
            <v>Quatre (4) cotés + pignons</v>
          </cell>
        </row>
        <row r="1040">
          <cell r="D1040">
            <v>5</v>
          </cell>
          <cell r="E1040">
            <v>270</v>
          </cell>
          <cell r="F1040">
            <v>20</v>
          </cell>
          <cell r="I1040" t="str">
            <v>pieds carrés à créditer</v>
          </cell>
        </row>
        <row r="1041">
          <cell r="D1041">
            <v>5</v>
          </cell>
          <cell r="E1041">
            <v>270</v>
          </cell>
          <cell r="F1041">
            <v>40</v>
          </cell>
          <cell r="I1041" t="str">
            <v>pieds carrés à créditer</v>
          </cell>
        </row>
        <row r="1042">
          <cell r="D1042">
            <v>5</v>
          </cell>
          <cell r="E1042">
            <v>270</v>
          </cell>
          <cell r="F1042">
            <v>60</v>
          </cell>
          <cell r="I1042" t="str">
            <v>pieds carrés à créditer</v>
          </cell>
        </row>
        <row r="1043">
          <cell r="D1043">
            <v>5</v>
          </cell>
          <cell r="E1043">
            <v>270</v>
          </cell>
          <cell r="F1043">
            <v>80</v>
          </cell>
          <cell r="I1043" t="str">
            <v>pieds carrés à créditer</v>
          </cell>
        </row>
        <row r="1044">
          <cell r="D1044">
            <v>5</v>
          </cell>
          <cell r="E1044">
            <v>270</v>
          </cell>
          <cell r="F1044">
            <v>100</v>
          </cell>
          <cell r="I1044" t="str">
            <v>pieds carrés à créditer</v>
          </cell>
        </row>
        <row r="1045">
          <cell r="D1045">
            <v>5</v>
          </cell>
          <cell r="E1045">
            <v>270</v>
          </cell>
          <cell r="F1045">
            <v>120</v>
          </cell>
          <cell r="I1045" t="str">
            <v>pieds carrés à créditer</v>
          </cell>
        </row>
        <row r="1046">
          <cell r="D1046">
            <v>8</v>
          </cell>
          <cell r="E1046">
            <v>210</v>
          </cell>
          <cell r="F1046">
            <v>20</v>
          </cell>
          <cell r="G1046">
            <v>50</v>
          </cell>
        </row>
        <row r="1047">
          <cell r="D1047">
            <v>8</v>
          </cell>
          <cell r="E1047">
            <v>210</v>
          </cell>
          <cell r="F1047">
            <v>40</v>
          </cell>
          <cell r="G1047">
            <v>50</v>
          </cell>
        </row>
        <row r="1048">
          <cell r="D1048">
            <v>8</v>
          </cell>
          <cell r="E1048">
            <v>210</v>
          </cell>
          <cell r="F1048">
            <v>60</v>
          </cell>
          <cell r="G1048">
            <v>50</v>
          </cell>
        </row>
        <row r="1049">
          <cell r="D1049">
            <v>8</v>
          </cell>
          <cell r="E1049">
            <v>210</v>
          </cell>
          <cell r="F1049">
            <v>80</v>
          </cell>
          <cell r="G1049">
            <v>50</v>
          </cell>
        </row>
        <row r="1050">
          <cell r="D1050">
            <v>8</v>
          </cell>
          <cell r="E1050">
            <v>210</v>
          </cell>
          <cell r="F1050">
            <v>100</v>
          </cell>
          <cell r="G1050">
            <v>50</v>
          </cell>
        </row>
        <row r="1051">
          <cell r="D1051">
            <v>8</v>
          </cell>
          <cell r="E1051">
            <v>210</v>
          </cell>
          <cell r="F1051">
            <v>120</v>
          </cell>
          <cell r="G1051">
            <v>50</v>
          </cell>
        </row>
        <row r="1052">
          <cell r="D1052">
            <v>1</v>
          </cell>
          <cell r="E1052">
            <v>200</v>
          </cell>
          <cell r="F1052">
            <v>160</v>
          </cell>
          <cell r="G1052">
            <v>88</v>
          </cell>
          <cell r="I1052" t="str">
            <v>OK</v>
          </cell>
        </row>
        <row r="1053">
          <cell r="D1053">
            <v>2</v>
          </cell>
          <cell r="E1053">
            <v>300</v>
          </cell>
          <cell r="F1053">
            <v>160</v>
          </cell>
          <cell r="G1053">
            <v>88</v>
          </cell>
          <cell r="I1053" t="str">
            <v>Annuler</v>
          </cell>
        </row>
        <row r="1088">
          <cell r="B1088">
            <v>34</v>
          </cell>
        </row>
        <row r="1091">
          <cell r="D1091">
            <v>5</v>
          </cell>
          <cell r="E1091">
            <v>150</v>
          </cell>
          <cell r="F1091">
            <v>70</v>
          </cell>
          <cell r="I1091" t="str">
            <v>REVÊTEMENT OPTIONNEL</v>
          </cell>
        </row>
        <row r="1092">
          <cell r="D1092">
            <v>5</v>
          </cell>
          <cell r="E1092">
            <v>10</v>
          </cell>
          <cell r="F1092">
            <v>20</v>
          </cell>
          <cell r="I1092" t="str">
            <v>Aluminium Kaycan à être installer sur chantier</v>
          </cell>
        </row>
        <row r="1093">
          <cell r="D1093">
            <v>5</v>
          </cell>
          <cell r="E1093">
            <v>10</v>
          </cell>
          <cell r="F1093">
            <v>40</v>
          </cell>
          <cell r="I1093" t="str">
            <v>Canexel</v>
          </cell>
        </row>
        <row r="1094">
          <cell r="D1094">
            <v>5</v>
          </cell>
          <cell r="E1094">
            <v>10</v>
          </cell>
          <cell r="F1094">
            <v>60</v>
          </cell>
          <cell r="I1094" t="str">
            <v>Cèdre clair, déclin 1/2x6</v>
          </cell>
        </row>
        <row r="1095">
          <cell r="D1095">
            <v>5</v>
          </cell>
          <cell r="E1095">
            <v>10</v>
          </cell>
          <cell r="F1095">
            <v>80</v>
          </cell>
          <cell r="I1095" t="str">
            <v>Cèdre noueux, 5/8x6</v>
          </cell>
        </row>
        <row r="1096">
          <cell r="D1096">
            <v>5</v>
          </cell>
          <cell r="E1096">
            <v>10</v>
          </cell>
          <cell r="F1096">
            <v>100</v>
          </cell>
          <cell r="I1096" t="str">
            <v>Bardeaux de cèdre carré naturel</v>
          </cell>
        </row>
        <row r="1097">
          <cell r="D1097">
            <v>5</v>
          </cell>
          <cell r="E1097">
            <v>10</v>
          </cell>
          <cell r="F1097">
            <v>120</v>
          </cell>
          <cell r="I1097" t="str">
            <v>Bardeaux de cèdre carré tein 2 couches</v>
          </cell>
        </row>
        <row r="1098">
          <cell r="D1098">
            <v>5</v>
          </cell>
          <cell r="E1098">
            <v>10</v>
          </cell>
          <cell r="F1098">
            <v>140</v>
          </cell>
          <cell r="I1098" t="str">
            <v>Aluminium Gentek à être installer sur chantier</v>
          </cell>
        </row>
        <row r="1099">
          <cell r="D1099">
            <v>5</v>
          </cell>
          <cell r="E1099">
            <v>10</v>
          </cell>
          <cell r="F1099">
            <v>160</v>
          </cell>
          <cell r="I1099" t="str">
            <v>Vinyle Gentek Séquoia</v>
          </cell>
        </row>
        <row r="1100">
          <cell r="D1100">
            <v>5</v>
          </cell>
          <cell r="E1100">
            <v>10</v>
          </cell>
          <cell r="F1100">
            <v>180</v>
          </cell>
          <cell r="I1100" t="str">
            <v>Pin non-traité, teint Goodfellow</v>
          </cell>
        </row>
        <row r="1101">
          <cell r="D1101">
            <v>5</v>
          </cell>
          <cell r="E1101">
            <v>10</v>
          </cell>
          <cell r="F1101">
            <v>200</v>
          </cell>
          <cell r="I1101" t="str">
            <v>Clous verts acier inox. pour pin traité</v>
          </cell>
        </row>
        <row r="1102">
          <cell r="D1102">
            <v>5</v>
          </cell>
          <cell r="E1102">
            <v>10</v>
          </cell>
          <cell r="F1102">
            <v>220</v>
          </cell>
          <cell r="I1102" t="str">
            <v>Clous acier inoxydable</v>
          </cell>
        </row>
        <row r="1103">
          <cell r="D1103">
            <v>5</v>
          </cell>
          <cell r="E1103">
            <v>350</v>
          </cell>
          <cell r="F1103">
            <v>20</v>
          </cell>
          <cell r="I1103" t="str">
            <v>pieds carrés</v>
          </cell>
        </row>
        <row r="1104">
          <cell r="D1104">
            <v>5</v>
          </cell>
          <cell r="E1104">
            <v>350</v>
          </cell>
          <cell r="F1104">
            <v>40</v>
          </cell>
          <cell r="I1104" t="str">
            <v>pieds carrés</v>
          </cell>
        </row>
        <row r="1105">
          <cell r="D1105">
            <v>5</v>
          </cell>
          <cell r="E1105">
            <v>350</v>
          </cell>
          <cell r="F1105">
            <v>60</v>
          </cell>
          <cell r="I1105" t="str">
            <v>pieds carrés</v>
          </cell>
        </row>
        <row r="1106">
          <cell r="D1106">
            <v>5</v>
          </cell>
          <cell r="E1106">
            <v>350</v>
          </cell>
          <cell r="F1106">
            <v>80</v>
          </cell>
          <cell r="I1106" t="str">
            <v>pieds carrés</v>
          </cell>
        </row>
        <row r="1107">
          <cell r="D1107">
            <v>5</v>
          </cell>
          <cell r="E1107">
            <v>350</v>
          </cell>
          <cell r="F1107">
            <v>100</v>
          </cell>
          <cell r="I1107" t="str">
            <v>pieds carrés</v>
          </cell>
        </row>
        <row r="1108">
          <cell r="D1108">
            <v>5</v>
          </cell>
          <cell r="E1108">
            <v>350</v>
          </cell>
          <cell r="F1108">
            <v>120</v>
          </cell>
          <cell r="I1108" t="str">
            <v>pieds carrés</v>
          </cell>
        </row>
        <row r="1109">
          <cell r="D1109">
            <v>5</v>
          </cell>
          <cell r="E1109">
            <v>350</v>
          </cell>
          <cell r="F1109">
            <v>140</v>
          </cell>
          <cell r="I1109" t="str">
            <v>pieds carrés</v>
          </cell>
        </row>
        <row r="1110">
          <cell r="D1110">
            <v>5</v>
          </cell>
          <cell r="E1110">
            <v>350</v>
          </cell>
          <cell r="F1110">
            <v>160</v>
          </cell>
          <cell r="I1110" t="str">
            <v>pieds carrés</v>
          </cell>
        </row>
        <row r="1111">
          <cell r="D1111">
            <v>5</v>
          </cell>
          <cell r="E1111">
            <v>350</v>
          </cell>
          <cell r="F1111">
            <v>180</v>
          </cell>
          <cell r="I1111" t="str">
            <v>pieds carrés</v>
          </cell>
        </row>
        <row r="1112">
          <cell r="D1112">
            <v>5</v>
          </cell>
          <cell r="E1112">
            <v>350</v>
          </cell>
          <cell r="F1112">
            <v>200</v>
          </cell>
          <cell r="I1112" t="str">
            <v>pieds carrés</v>
          </cell>
        </row>
        <row r="1113">
          <cell r="D1113">
            <v>5</v>
          </cell>
          <cell r="E1113">
            <v>350</v>
          </cell>
          <cell r="F1113">
            <v>220</v>
          </cell>
          <cell r="I1113" t="str">
            <v>pieds carrés</v>
          </cell>
        </row>
        <row r="1114">
          <cell r="D1114">
            <v>8</v>
          </cell>
          <cell r="E1114">
            <v>290</v>
          </cell>
          <cell r="F1114">
            <v>20</v>
          </cell>
          <cell r="G1114">
            <v>50</v>
          </cell>
        </row>
        <row r="1115">
          <cell r="D1115">
            <v>8</v>
          </cell>
          <cell r="E1115">
            <v>290</v>
          </cell>
          <cell r="F1115">
            <v>40</v>
          </cell>
          <cell r="G1115">
            <v>50</v>
          </cell>
          <cell r="J1115">
            <v>1080</v>
          </cell>
        </row>
        <row r="1116">
          <cell r="D1116">
            <v>8</v>
          </cell>
          <cell r="E1116">
            <v>290</v>
          </cell>
          <cell r="F1116">
            <v>60</v>
          </cell>
          <cell r="G1116">
            <v>50</v>
          </cell>
        </row>
        <row r="1117">
          <cell r="D1117">
            <v>8</v>
          </cell>
          <cell r="E1117">
            <v>290</v>
          </cell>
          <cell r="F1117">
            <v>80</v>
          </cell>
          <cell r="G1117">
            <v>50</v>
          </cell>
        </row>
        <row r="1118">
          <cell r="D1118">
            <v>8</v>
          </cell>
          <cell r="E1118">
            <v>290</v>
          </cell>
          <cell r="F1118">
            <v>100</v>
          </cell>
          <cell r="G1118">
            <v>50</v>
          </cell>
        </row>
        <row r="1119">
          <cell r="D1119">
            <v>8</v>
          </cell>
          <cell r="E1119">
            <v>290</v>
          </cell>
          <cell r="F1119">
            <v>120</v>
          </cell>
          <cell r="G1119">
            <v>50</v>
          </cell>
        </row>
        <row r="1120">
          <cell r="D1120">
            <v>8</v>
          </cell>
          <cell r="E1120">
            <v>290</v>
          </cell>
          <cell r="F1120">
            <v>140</v>
          </cell>
          <cell r="G1120">
            <v>50</v>
          </cell>
        </row>
        <row r="1121">
          <cell r="D1121">
            <v>8</v>
          </cell>
          <cell r="E1121">
            <v>290</v>
          </cell>
          <cell r="F1121">
            <v>160</v>
          </cell>
          <cell r="G1121">
            <v>50</v>
          </cell>
        </row>
        <row r="1122">
          <cell r="D1122">
            <v>8</v>
          </cell>
          <cell r="E1122">
            <v>290</v>
          </cell>
          <cell r="F1122">
            <v>180</v>
          </cell>
          <cell r="G1122">
            <v>50</v>
          </cell>
        </row>
        <row r="1123">
          <cell r="D1123">
            <v>8</v>
          </cell>
          <cell r="E1123">
            <v>290</v>
          </cell>
          <cell r="F1123">
            <v>200</v>
          </cell>
          <cell r="G1123">
            <v>50</v>
          </cell>
        </row>
        <row r="1124">
          <cell r="D1124">
            <v>8</v>
          </cell>
          <cell r="E1124">
            <v>290</v>
          </cell>
          <cell r="F1124">
            <v>220</v>
          </cell>
          <cell r="G1124">
            <v>50</v>
          </cell>
        </row>
        <row r="1125">
          <cell r="D1125">
            <v>1</v>
          </cell>
          <cell r="E1125">
            <v>200</v>
          </cell>
          <cell r="F1125">
            <v>250</v>
          </cell>
          <cell r="G1125">
            <v>88</v>
          </cell>
          <cell r="I1125" t="str">
            <v>OK</v>
          </cell>
        </row>
        <row r="1126">
          <cell r="D1126">
            <v>2</v>
          </cell>
          <cell r="E1126">
            <v>300</v>
          </cell>
          <cell r="F1126">
            <v>250</v>
          </cell>
          <cell r="G1126">
            <v>88</v>
          </cell>
          <cell r="I1126" t="str">
            <v>Annuler</v>
          </cell>
        </row>
        <row r="1196">
          <cell r="D1196">
            <v>5</v>
          </cell>
          <cell r="E1196">
            <v>150</v>
          </cell>
          <cell r="F1196">
            <v>70</v>
          </cell>
          <cell r="I1196" t="str">
            <v>REVÊTEMENT DIAGONAL</v>
          </cell>
        </row>
        <row r="1197">
          <cell r="D1197">
            <v>5</v>
          </cell>
          <cell r="E1197">
            <v>10</v>
          </cell>
          <cell r="F1197">
            <v>20</v>
          </cell>
          <cell r="I1197" t="str">
            <v>Vinyle</v>
          </cell>
        </row>
        <row r="1198">
          <cell r="D1198">
            <v>5</v>
          </cell>
          <cell r="E1198">
            <v>10</v>
          </cell>
          <cell r="F1198">
            <v>40</v>
          </cell>
          <cell r="I1198" t="str">
            <v>Aluminium</v>
          </cell>
        </row>
        <row r="1199">
          <cell r="D1199">
            <v>5</v>
          </cell>
          <cell r="E1199">
            <v>10</v>
          </cell>
          <cell r="F1199">
            <v>60</v>
          </cell>
          <cell r="I1199" t="str">
            <v>Canexel</v>
          </cell>
        </row>
        <row r="1200">
          <cell r="D1200">
            <v>5</v>
          </cell>
          <cell r="E1200">
            <v>10</v>
          </cell>
          <cell r="F1200">
            <v>80</v>
          </cell>
          <cell r="I1200" t="str">
            <v>Pin noueux</v>
          </cell>
        </row>
        <row r="1201">
          <cell r="D1201">
            <v>5</v>
          </cell>
          <cell r="E1201">
            <v>10</v>
          </cell>
          <cell r="F1201">
            <v>100</v>
          </cell>
          <cell r="I1201" t="str">
            <v>Cèdre</v>
          </cell>
        </row>
        <row r="1202">
          <cell r="D1202">
            <v>5</v>
          </cell>
          <cell r="E1202">
            <v>10</v>
          </cell>
          <cell r="F1202">
            <v>120</v>
          </cell>
          <cell r="I1202" t="str">
            <v>Pin traité</v>
          </cell>
        </row>
        <row r="1203">
          <cell r="D1203">
            <v>5</v>
          </cell>
          <cell r="E1203">
            <v>215</v>
          </cell>
          <cell r="F1203">
            <v>20</v>
          </cell>
          <cell r="I1203" t="str">
            <v>pieds carrés</v>
          </cell>
        </row>
        <row r="1204">
          <cell r="D1204">
            <v>5</v>
          </cell>
          <cell r="E1204">
            <v>215</v>
          </cell>
          <cell r="F1204">
            <v>40</v>
          </cell>
          <cell r="I1204" t="str">
            <v>pieds carrés</v>
          </cell>
        </row>
        <row r="1205">
          <cell r="D1205">
            <v>5</v>
          </cell>
          <cell r="E1205">
            <v>215</v>
          </cell>
          <cell r="F1205">
            <v>60</v>
          </cell>
          <cell r="I1205" t="str">
            <v>pieds carrés</v>
          </cell>
        </row>
        <row r="1206">
          <cell r="D1206">
            <v>5</v>
          </cell>
          <cell r="E1206">
            <v>215</v>
          </cell>
          <cell r="F1206">
            <v>80</v>
          </cell>
          <cell r="I1206" t="str">
            <v>pieds carrés</v>
          </cell>
        </row>
        <row r="1207">
          <cell r="D1207">
            <v>5</v>
          </cell>
          <cell r="E1207">
            <v>215</v>
          </cell>
          <cell r="F1207">
            <v>100</v>
          </cell>
          <cell r="I1207" t="str">
            <v>pieds carrés</v>
          </cell>
        </row>
        <row r="1208">
          <cell r="D1208">
            <v>5</v>
          </cell>
          <cell r="E1208">
            <v>215</v>
          </cell>
          <cell r="F1208">
            <v>120</v>
          </cell>
          <cell r="I1208" t="str">
            <v>pieds carrés</v>
          </cell>
        </row>
        <row r="1209">
          <cell r="D1209">
            <v>8</v>
          </cell>
          <cell r="E1209">
            <v>155</v>
          </cell>
          <cell r="F1209">
            <v>20</v>
          </cell>
          <cell r="G1209">
            <v>50</v>
          </cell>
        </row>
        <row r="1210">
          <cell r="D1210">
            <v>8</v>
          </cell>
          <cell r="E1210">
            <v>155</v>
          </cell>
          <cell r="F1210">
            <v>40</v>
          </cell>
          <cell r="G1210">
            <v>50</v>
          </cell>
        </row>
        <row r="1211">
          <cell r="D1211">
            <v>8</v>
          </cell>
          <cell r="E1211">
            <v>155</v>
          </cell>
          <cell r="F1211">
            <v>60</v>
          </cell>
          <cell r="G1211">
            <v>50</v>
          </cell>
        </row>
        <row r="1212">
          <cell r="D1212">
            <v>8</v>
          </cell>
          <cell r="E1212">
            <v>155</v>
          </cell>
          <cell r="F1212">
            <v>80</v>
          </cell>
          <cell r="G1212">
            <v>50</v>
          </cell>
        </row>
        <row r="1213">
          <cell r="D1213">
            <v>8</v>
          </cell>
          <cell r="E1213">
            <v>155</v>
          </cell>
          <cell r="F1213">
            <v>100</v>
          </cell>
          <cell r="G1213">
            <v>50</v>
          </cell>
        </row>
        <row r="1214">
          <cell r="D1214">
            <v>8</v>
          </cell>
          <cell r="E1214">
            <v>155</v>
          </cell>
          <cell r="F1214">
            <v>120</v>
          </cell>
          <cell r="G1214">
            <v>50</v>
          </cell>
        </row>
        <row r="1215">
          <cell r="D1215">
            <v>1</v>
          </cell>
          <cell r="E1215">
            <v>115</v>
          </cell>
          <cell r="F1215">
            <v>160</v>
          </cell>
          <cell r="G1215">
            <v>88</v>
          </cell>
          <cell r="I1215" t="str">
            <v>OK</v>
          </cell>
        </row>
        <row r="1216">
          <cell r="D1216">
            <v>2</v>
          </cell>
          <cell r="E1216">
            <v>215</v>
          </cell>
          <cell r="F1216">
            <v>160</v>
          </cell>
          <cell r="G1216">
            <v>88</v>
          </cell>
          <cell r="I1216" t="str">
            <v>Annuler</v>
          </cell>
        </row>
        <row r="1224">
          <cell r="B1224">
            <v>19</v>
          </cell>
        </row>
        <row r="1266">
          <cell r="D1266">
            <v>5</v>
          </cell>
          <cell r="E1266">
            <v>150</v>
          </cell>
          <cell r="F1266">
            <v>70</v>
          </cell>
          <cell r="I1266" t="str">
            <v>LATTE 1X3 (forence)</v>
          </cell>
        </row>
        <row r="1267">
          <cell r="D1267">
            <v>5</v>
          </cell>
          <cell r="E1267">
            <v>10</v>
          </cell>
          <cell r="F1267">
            <v>20</v>
          </cell>
          <cell r="I1267" t="str">
            <v xml:space="preserve">Latte 1x3 </v>
          </cell>
        </row>
        <row r="1268">
          <cell r="D1268">
            <v>5</v>
          </cell>
          <cell r="E1268">
            <v>145</v>
          </cell>
          <cell r="F1268">
            <v>20</v>
          </cell>
          <cell r="I1268" t="str">
            <v>pieds carrés</v>
          </cell>
        </row>
        <row r="1269">
          <cell r="D1269">
            <v>8</v>
          </cell>
          <cell r="E1269">
            <v>90</v>
          </cell>
          <cell r="F1269">
            <v>20</v>
          </cell>
          <cell r="G1269">
            <v>50</v>
          </cell>
        </row>
        <row r="1270">
          <cell r="D1270">
            <v>1</v>
          </cell>
          <cell r="E1270">
            <v>60</v>
          </cell>
          <cell r="F1270">
            <v>60</v>
          </cell>
          <cell r="G1270">
            <v>88</v>
          </cell>
          <cell r="I1270" t="str">
            <v>OK</v>
          </cell>
        </row>
        <row r="1271">
          <cell r="D1271">
            <v>2</v>
          </cell>
          <cell r="E1271">
            <v>160</v>
          </cell>
          <cell r="F1271">
            <v>60</v>
          </cell>
          <cell r="G1271">
            <v>88</v>
          </cell>
          <cell r="I1271" t="str">
            <v>Annuler</v>
          </cell>
        </row>
        <row r="1280">
          <cell r="D1280">
            <v>5</v>
          </cell>
          <cell r="E1280">
            <v>150</v>
          </cell>
          <cell r="F1280">
            <v>70</v>
          </cell>
          <cell r="I1280" t="str">
            <v>ÉLARGIR CORNICHE</v>
          </cell>
        </row>
        <row r="1281">
          <cell r="D1281">
            <v>5</v>
          </cell>
          <cell r="E1281">
            <v>40</v>
          </cell>
          <cell r="F1281">
            <v>20</v>
          </cell>
          <cell r="I1281" t="str">
            <v>Façade</v>
          </cell>
        </row>
        <row r="1282">
          <cell r="D1282">
            <v>5</v>
          </cell>
          <cell r="E1282">
            <v>40</v>
          </cell>
          <cell r="F1282">
            <v>40</v>
          </cell>
          <cell r="I1282" t="str">
            <v>1/2 façade</v>
          </cell>
        </row>
        <row r="1283">
          <cell r="D1283">
            <v>5</v>
          </cell>
          <cell r="E1283">
            <v>40</v>
          </cell>
          <cell r="F1283">
            <v>60</v>
          </cell>
          <cell r="I1283" t="str">
            <v>Façade et 1 coté</v>
          </cell>
        </row>
        <row r="1284">
          <cell r="D1284">
            <v>5</v>
          </cell>
          <cell r="E1284">
            <v>40</v>
          </cell>
          <cell r="F1284">
            <v>80</v>
          </cell>
          <cell r="I1284" t="str">
            <v>Façade et 2 cotés</v>
          </cell>
        </row>
        <row r="1285">
          <cell r="D1285">
            <v>5</v>
          </cell>
          <cell r="E1285">
            <v>40</v>
          </cell>
          <cell r="F1285">
            <v>100</v>
          </cell>
          <cell r="I1285" t="str">
            <v>4 cotés</v>
          </cell>
        </row>
        <row r="1286">
          <cell r="D1286">
            <v>5</v>
          </cell>
          <cell r="E1286">
            <v>40</v>
          </cell>
          <cell r="F1286">
            <v>120</v>
          </cell>
          <cell r="I1286" t="str">
            <v>4 cotés et pignons</v>
          </cell>
        </row>
        <row r="1287">
          <cell r="D1287">
            <v>13</v>
          </cell>
          <cell r="E1287">
            <v>10</v>
          </cell>
          <cell r="F1287">
            <v>20</v>
          </cell>
          <cell r="J1287" t="b">
            <v>0</v>
          </cell>
        </row>
        <row r="1288">
          <cell r="D1288">
            <v>13</v>
          </cell>
          <cell r="E1288">
            <v>10</v>
          </cell>
          <cell r="F1288">
            <v>40</v>
          </cell>
          <cell r="J1288" t="b">
            <v>0</v>
          </cell>
        </row>
        <row r="1289">
          <cell r="D1289">
            <v>13</v>
          </cell>
          <cell r="E1289">
            <v>10</v>
          </cell>
          <cell r="F1289">
            <v>60</v>
          </cell>
          <cell r="J1289" t="b">
            <v>0</v>
          </cell>
        </row>
        <row r="1290">
          <cell r="D1290">
            <v>13</v>
          </cell>
          <cell r="E1290">
            <v>10</v>
          </cell>
          <cell r="F1290">
            <v>80</v>
          </cell>
          <cell r="J1290" t="b">
            <v>0</v>
          </cell>
        </row>
        <row r="1291">
          <cell r="D1291">
            <v>13</v>
          </cell>
          <cell r="E1291">
            <v>10</v>
          </cell>
          <cell r="F1291">
            <v>100</v>
          </cell>
          <cell r="J1291" t="b">
            <v>0</v>
          </cell>
        </row>
        <row r="1292">
          <cell r="D1292">
            <v>13</v>
          </cell>
          <cell r="E1292">
            <v>10</v>
          </cell>
          <cell r="F1292">
            <v>120</v>
          </cell>
          <cell r="J1292" t="b">
            <v>0</v>
          </cell>
        </row>
        <row r="1293">
          <cell r="D1293">
            <v>1</v>
          </cell>
          <cell r="E1293">
            <v>40</v>
          </cell>
          <cell r="F1293">
            <v>160</v>
          </cell>
          <cell r="G1293">
            <v>88</v>
          </cell>
          <cell r="I1293" t="str">
            <v>OK</v>
          </cell>
        </row>
        <row r="1294">
          <cell r="B1294">
            <v>4</v>
          </cell>
          <cell r="D1294">
            <v>2</v>
          </cell>
          <cell r="E1294">
            <v>140</v>
          </cell>
          <cell r="F1294">
            <v>160</v>
          </cell>
          <cell r="G1294">
            <v>88</v>
          </cell>
          <cell r="I1294" t="str">
            <v>Annuler</v>
          </cell>
        </row>
        <row r="1309">
          <cell r="B1309">
            <v>13</v>
          </cell>
        </row>
        <row r="1349">
          <cell r="D1349">
            <v>5</v>
          </cell>
          <cell r="E1349">
            <v>150</v>
          </cell>
          <cell r="F1349">
            <v>70</v>
          </cell>
          <cell r="I1349" t="str">
            <v>PERSIENNES</v>
          </cell>
        </row>
        <row r="1350">
          <cell r="D1350">
            <v>5</v>
          </cell>
          <cell r="E1350">
            <v>10</v>
          </cell>
          <cell r="F1350">
            <v>20</v>
          </cell>
          <cell r="I1350" t="str">
            <v>Ajouter persiennes</v>
          </cell>
        </row>
        <row r="1351">
          <cell r="D1351">
            <v>5</v>
          </cell>
          <cell r="E1351">
            <v>215</v>
          </cell>
          <cell r="F1351">
            <v>20</v>
          </cell>
          <cell r="I1351" t="str">
            <v>paires</v>
          </cell>
        </row>
        <row r="1352">
          <cell r="D1352">
            <v>8</v>
          </cell>
          <cell r="E1352">
            <v>155</v>
          </cell>
          <cell r="F1352">
            <v>20</v>
          </cell>
          <cell r="G1352">
            <v>50</v>
          </cell>
        </row>
        <row r="1353">
          <cell r="D1353">
            <v>1</v>
          </cell>
          <cell r="E1353">
            <v>40</v>
          </cell>
          <cell r="F1353">
            <v>50</v>
          </cell>
          <cell r="G1353">
            <v>88</v>
          </cell>
          <cell r="I1353" t="str">
            <v>OK</v>
          </cell>
        </row>
        <row r="1354">
          <cell r="D1354">
            <v>2</v>
          </cell>
          <cell r="E1354">
            <v>140</v>
          </cell>
          <cell r="F1354">
            <v>50</v>
          </cell>
          <cell r="G1354">
            <v>88</v>
          </cell>
          <cell r="I1354" t="str">
            <v>Annuler</v>
          </cell>
        </row>
        <row r="1360">
          <cell r="D1360">
            <v>5</v>
          </cell>
          <cell r="E1360">
            <v>150</v>
          </cell>
          <cell r="F1360">
            <v>70</v>
          </cell>
          <cell r="I1360" t="str">
            <v>BOÎTE À FLEURS</v>
          </cell>
        </row>
        <row r="1361">
          <cell r="D1361">
            <v>5</v>
          </cell>
          <cell r="E1361">
            <v>10</v>
          </cell>
          <cell r="F1361">
            <v>20</v>
          </cell>
          <cell r="I1361" t="str">
            <v>Boîte à fleurs</v>
          </cell>
        </row>
        <row r="1362">
          <cell r="D1362">
            <v>5</v>
          </cell>
          <cell r="E1362">
            <v>160</v>
          </cell>
          <cell r="F1362">
            <v>20</v>
          </cell>
          <cell r="I1362" t="str">
            <v>unité(s)</v>
          </cell>
        </row>
        <row r="1363">
          <cell r="D1363">
            <v>8</v>
          </cell>
          <cell r="E1363">
            <v>120</v>
          </cell>
          <cell r="F1363">
            <v>20</v>
          </cell>
          <cell r="G1363">
            <v>30</v>
          </cell>
        </row>
        <row r="1364">
          <cell r="D1364">
            <v>1</v>
          </cell>
          <cell r="E1364">
            <v>40</v>
          </cell>
          <cell r="F1364">
            <v>50</v>
          </cell>
          <cell r="G1364">
            <v>88</v>
          </cell>
          <cell r="I1364" t="str">
            <v>OK</v>
          </cell>
        </row>
        <row r="1365">
          <cell r="D1365">
            <v>2</v>
          </cell>
          <cell r="E1365">
            <v>140</v>
          </cell>
          <cell r="F1365">
            <v>50</v>
          </cell>
          <cell r="G1365">
            <v>88</v>
          </cell>
          <cell r="I1365" t="str">
            <v>Annuler</v>
          </cell>
        </row>
        <row r="1375">
          <cell r="D1375">
            <v>5</v>
          </cell>
          <cell r="E1375">
            <v>150</v>
          </cell>
          <cell r="F1375">
            <v>70</v>
          </cell>
          <cell r="I1375" t="str">
            <v>MUR SOUFFLÉ</v>
          </cell>
        </row>
        <row r="1376">
          <cell r="D1376">
            <v>5</v>
          </cell>
          <cell r="E1376">
            <v>10</v>
          </cell>
          <cell r="F1376">
            <v>20</v>
          </cell>
          <cell r="I1376" t="str">
            <v>Mur soufflé</v>
          </cell>
        </row>
        <row r="1377">
          <cell r="D1377">
            <v>5</v>
          </cell>
          <cell r="E1377">
            <v>165</v>
          </cell>
          <cell r="F1377">
            <v>20</v>
          </cell>
          <cell r="I1377" t="str">
            <v>pieds carrés</v>
          </cell>
        </row>
        <row r="1378">
          <cell r="D1378">
            <v>8</v>
          </cell>
          <cell r="E1378">
            <v>110</v>
          </cell>
          <cell r="F1378">
            <v>20</v>
          </cell>
          <cell r="G1378">
            <v>50</v>
          </cell>
        </row>
        <row r="1379">
          <cell r="B1379">
            <v>4</v>
          </cell>
          <cell r="D1379">
            <v>1</v>
          </cell>
          <cell r="E1379">
            <v>60</v>
          </cell>
          <cell r="F1379">
            <v>50</v>
          </cell>
          <cell r="G1379">
            <v>88</v>
          </cell>
          <cell r="I1379" t="str">
            <v>OK</v>
          </cell>
        </row>
        <row r="1380">
          <cell r="D1380">
            <v>2</v>
          </cell>
          <cell r="E1380">
            <v>160</v>
          </cell>
          <cell r="F1380">
            <v>50</v>
          </cell>
          <cell r="G1380">
            <v>88</v>
          </cell>
          <cell r="I1380" t="str">
            <v>Annuler</v>
          </cell>
        </row>
        <row r="1390">
          <cell r="D1390">
            <v>5</v>
          </cell>
          <cell r="E1390">
            <v>150</v>
          </cell>
          <cell r="F1390">
            <v>70</v>
          </cell>
          <cell r="I1390" t="str">
            <v>BARDEAUX DE TOITURE</v>
          </cell>
        </row>
        <row r="1391">
          <cell r="D1391">
            <v>5</v>
          </cell>
          <cell r="E1391">
            <v>35</v>
          </cell>
          <cell r="F1391">
            <v>20</v>
          </cell>
          <cell r="I1391" t="str">
            <v>Marathon 25 standard</v>
          </cell>
        </row>
        <row r="1392">
          <cell r="D1392">
            <v>5</v>
          </cell>
          <cell r="E1392">
            <v>35</v>
          </cell>
          <cell r="F1392">
            <v>40</v>
          </cell>
          <cell r="I1392" t="str">
            <v>Cambridge 30/40/50AR</v>
          </cell>
        </row>
        <row r="1393">
          <cell r="D1393">
            <v>11</v>
          </cell>
          <cell r="J1393">
            <v>2</v>
          </cell>
        </row>
        <row r="1394">
          <cell r="B1394">
            <v>4</v>
          </cell>
          <cell r="D1394">
            <v>12</v>
          </cell>
          <cell r="E1394">
            <v>10</v>
          </cell>
          <cell r="F1394">
            <v>20</v>
          </cell>
        </row>
        <row r="1395">
          <cell r="D1395">
            <v>12</v>
          </cell>
          <cell r="E1395">
            <v>10</v>
          </cell>
          <cell r="F1395">
            <v>40</v>
          </cell>
        </row>
        <row r="1396">
          <cell r="D1396">
            <v>1</v>
          </cell>
          <cell r="E1396">
            <v>100</v>
          </cell>
          <cell r="F1396">
            <v>70</v>
          </cell>
          <cell r="G1396">
            <v>88</v>
          </cell>
          <cell r="I1396" t="str">
            <v>OK</v>
          </cell>
        </row>
        <row r="1397">
          <cell r="D1397">
            <v>2</v>
          </cell>
          <cell r="E1397">
            <v>200</v>
          </cell>
          <cell r="F1397">
            <v>70</v>
          </cell>
          <cell r="G1397">
            <v>88</v>
          </cell>
          <cell r="I1397" t="str">
            <v>Annuler</v>
          </cell>
        </row>
        <row r="1409">
          <cell r="B1409">
            <v>4</v>
          </cell>
        </row>
        <row r="1412">
          <cell r="D1412">
            <v>5</v>
          </cell>
          <cell r="E1412">
            <v>150</v>
          </cell>
          <cell r="F1412">
            <v>70</v>
          </cell>
          <cell r="I1412" t="str">
            <v>EASTERN CASING - ronds et arches = X 5</v>
          </cell>
        </row>
        <row r="1413">
          <cell r="D1413">
            <v>5</v>
          </cell>
          <cell r="E1413">
            <v>10</v>
          </cell>
          <cell r="F1413">
            <v>20</v>
          </cell>
          <cell r="I1413" t="str">
            <v>Eastern casisng blanc</v>
          </cell>
        </row>
        <row r="1414">
          <cell r="D1414">
            <v>5</v>
          </cell>
          <cell r="E1414">
            <v>10</v>
          </cell>
          <cell r="F1414">
            <v>40</v>
          </cell>
          <cell r="I1414" t="str">
            <v>n'oublies pas de modifier à la main ton annexe A si couleur</v>
          </cell>
        </row>
        <row r="1415">
          <cell r="D1415">
            <v>5</v>
          </cell>
          <cell r="E1415">
            <v>10</v>
          </cell>
          <cell r="F1415">
            <v>60</v>
          </cell>
          <cell r="I1415" t="str">
            <v>parce que c'est indiqué blanc ici</v>
          </cell>
        </row>
        <row r="1416">
          <cell r="D1416">
            <v>5</v>
          </cell>
          <cell r="E1416">
            <v>10</v>
          </cell>
          <cell r="F1416">
            <v>80</v>
          </cell>
        </row>
        <row r="1417">
          <cell r="D1417">
            <v>5</v>
          </cell>
          <cell r="E1417">
            <v>260</v>
          </cell>
          <cell r="F1417">
            <v>20</v>
          </cell>
          <cell r="I1417" t="str">
            <v>pieds linéaires</v>
          </cell>
        </row>
        <row r="1418">
          <cell r="D1418">
            <v>5</v>
          </cell>
          <cell r="E1418">
            <v>260</v>
          </cell>
          <cell r="F1418">
            <v>40</v>
          </cell>
        </row>
        <row r="1419">
          <cell r="D1419">
            <v>5</v>
          </cell>
          <cell r="E1419">
            <v>260</v>
          </cell>
          <cell r="F1419">
            <v>60</v>
          </cell>
        </row>
        <row r="1420">
          <cell r="D1420">
            <v>5</v>
          </cell>
          <cell r="E1420">
            <v>260</v>
          </cell>
          <cell r="F1420">
            <v>80</v>
          </cell>
        </row>
        <row r="1421">
          <cell r="D1421">
            <v>8</v>
          </cell>
          <cell r="E1421">
            <v>200</v>
          </cell>
          <cell r="F1421">
            <v>20</v>
          </cell>
          <cell r="G1421">
            <v>50</v>
          </cell>
        </row>
        <row r="1422">
          <cell r="D1422">
            <v>8</v>
          </cell>
          <cell r="E1422">
            <v>200</v>
          </cell>
          <cell r="F1422">
            <v>40</v>
          </cell>
          <cell r="G1422">
            <v>2</v>
          </cell>
        </row>
        <row r="1423">
          <cell r="D1423">
            <v>8</v>
          </cell>
          <cell r="E1423">
            <v>200</v>
          </cell>
          <cell r="F1423">
            <v>60</v>
          </cell>
          <cell r="G1423">
            <v>2</v>
          </cell>
        </row>
        <row r="1424">
          <cell r="B1424">
            <v>6</v>
          </cell>
          <cell r="D1424">
            <v>8</v>
          </cell>
          <cell r="E1424">
            <v>200</v>
          </cell>
          <cell r="F1424">
            <v>80</v>
          </cell>
          <cell r="G1424">
            <v>2</v>
          </cell>
        </row>
        <row r="1425">
          <cell r="D1425">
            <v>1</v>
          </cell>
          <cell r="E1425">
            <v>270</v>
          </cell>
          <cell r="F1425">
            <v>110</v>
          </cell>
          <cell r="G1425">
            <v>88</v>
          </cell>
          <cell r="I1425" t="str">
            <v>OK</v>
          </cell>
        </row>
        <row r="1426">
          <cell r="D1426">
            <v>2</v>
          </cell>
          <cell r="E1426">
            <v>370</v>
          </cell>
          <cell r="F1426">
            <v>110</v>
          </cell>
          <cell r="G1426">
            <v>88</v>
          </cell>
          <cell r="I1426" t="str">
            <v>Annuler</v>
          </cell>
        </row>
        <row r="1441">
          <cell r="B1441">
            <v>13</v>
          </cell>
        </row>
        <row r="1460">
          <cell r="D1460">
            <v>5</v>
          </cell>
          <cell r="E1460">
            <v>150</v>
          </cell>
          <cell r="F1460">
            <v>70</v>
          </cell>
          <cell r="I1460" t="str">
            <v>VENTILATEUR</v>
          </cell>
        </row>
        <row r="1461">
          <cell r="D1461">
            <v>5</v>
          </cell>
          <cell r="E1461">
            <v>10</v>
          </cell>
          <cell r="F1461">
            <v>20</v>
          </cell>
          <cell r="I1461" t="str">
            <v>Ventilateur rond</v>
          </cell>
        </row>
        <row r="1462">
          <cell r="D1462">
            <v>5</v>
          </cell>
          <cell r="E1462">
            <v>10</v>
          </cell>
          <cell r="F1462">
            <v>40</v>
          </cell>
          <cell r="I1462" t="str">
            <v>Ventilateur octogone</v>
          </cell>
        </row>
        <row r="1463">
          <cell r="D1463">
            <v>5</v>
          </cell>
          <cell r="E1463">
            <v>205</v>
          </cell>
          <cell r="F1463">
            <v>20</v>
          </cell>
          <cell r="I1463" t="str">
            <v>unité(s)</v>
          </cell>
        </row>
        <row r="1464">
          <cell r="D1464">
            <v>5</v>
          </cell>
          <cell r="E1464">
            <v>205</v>
          </cell>
          <cell r="F1464">
            <v>40</v>
          </cell>
          <cell r="I1464" t="str">
            <v>unité(s)</v>
          </cell>
        </row>
        <row r="1465">
          <cell r="D1465">
            <v>8</v>
          </cell>
          <cell r="E1465">
            <v>170</v>
          </cell>
          <cell r="F1465">
            <v>20</v>
          </cell>
          <cell r="G1465">
            <v>30</v>
          </cell>
        </row>
        <row r="1466">
          <cell r="D1466">
            <v>8</v>
          </cell>
          <cell r="E1466">
            <v>170</v>
          </cell>
          <cell r="F1466">
            <v>40</v>
          </cell>
          <cell r="G1466">
            <v>30</v>
          </cell>
        </row>
        <row r="1467">
          <cell r="D1467">
            <v>1</v>
          </cell>
          <cell r="E1467">
            <v>75</v>
          </cell>
          <cell r="F1467">
            <v>70</v>
          </cell>
          <cell r="G1467">
            <v>88</v>
          </cell>
          <cell r="I1467" t="str">
            <v>OK</v>
          </cell>
        </row>
        <row r="1468">
          <cell r="D1468">
            <v>2</v>
          </cell>
          <cell r="E1468">
            <v>175</v>
          </cell>
          <cell r="F1468">
            <v>70</v>
          </cell>
          <cell r="G1468">
            <v>88</v>
          </cell>
          <cell r="I1468" t="str">
            <v>Annuler</v>
          </cell>
        </row>
        <row r="1487">
          <cell r="D1487">
            <v>5</v>
          </cell>
          <cell r="E1487">
            <v>150</v>
          </cell>
          <cell r="F1487">
            <v>70</v>
          </cell>
          <cell r="I1487" t="str">
            <v>PORTES EXTERIEURES</v>
          </cell>
        </row>
        <row r="1488">
          <cell r="D1488">
            <v>14</v>
          </cell>
          <cell r="E1488">
            <v>10</v>
          </cell>
          <cell r="F1488">
            <v>20</v>
          </cell>
          <cell r="G1488">
            <v>150</v>
          </cell>
          <cell r="H1488">
            <v>65</v>
          </cell>
          <cell r="I1488" t="str">
            <v>Porte de façade</v>
          </cell>
        </row>
        <row r="1489">
          <cell r="B1489">
            <v>7</v>
          </cell>
          <cell r="D1489">
            <v>5</v>
          </cell>
          <cell r="E1489">
            <v>40</v>
          </cell>
          <cell r="F1489">
            <v>40</v>
          </cell>
          <cell r="I1489" t="str">
            <v>incluse</v>
          </cell>
        </row>
        <row r="1490">
          <cell r="D1490">
            <v>5</v>
          </cell>
          <cell r="E1490">
            <v>40</v>
          </cell>
          <cell r="F1490">
            <v>60</v>
          </cell>
          <cell r="I1490" t="str">
            <v>à créditer</v>
          </cell>
        </row>
        <row r="1491">
          <cell r="D1491">
            <v>14</v>
          </cell>
          <cell r="E1491">
            <v>170</v>
          </cell>
          <cell r="F1491">
            <v>20</v>
          </cell>
          <cell r="G1491">
            <v>150</v>
          </cell>
          <cell r="H1491">
            <v>65</v>
          </cell>
          <cell r="I1491" t="str">
            <v>Porte de coté</v>
          </cell>
        </row>
        <row r="1492">
          <cell r="D1492">
            <v>5</v>
          </cell>
          <cell r="E1492">
            <v>200</v>
          </cell>
          <cell r="F1492">
            <v>40</v>
          </cell>
          <cell r="I1492" t="str">
            <v>incluse</v>
          </cell>
        </row>
        <row r="1493">
          <cell r="D1493">
            <v>5</v>
          </cell>
          <cell r="E1493">
            <v>200</v>
          </cell>
          <cell r="F1493">
            <v>60</v>
          </cell>
          <cell r="I1493" t="str">
            <v>à créditer</v>
          </cell>
        </row>
        <row r="1494">
          <cell r="D1494">
            <v>11</v>
          </cell>
          <cell r="J1494">
            <v>1</v>
          </cell>
        </row>
        <row r="1495">
          <cell r="D1495">
            <v>12</v>
          </cell>
          <cell r="E1495">
            <v>20</v>
          </cell>
          <cell r="F1495">
            <v>40</v>
          </cell>
        </row>
        <row r="1496">
          <cell r="D1496">
            <v>12</v>
          </cell>
          <cell r="E1496">
            <v>20</v>
          </cell>
          <cell r="F1496">
            <v>60</v>
          </cell>
        </row>
        <row r="1497">
          <cell r="D1497">
            <v>11</v>
          </cell>
          <cell r="J1497">
            <v>2</v>
          </cell>
        </row>
        <row r="1498">
          <cell r="D1498">
            <v>12</v>
          </cell>
          <cell r="E1498">
            <v>180</v>
          </cell>
          <cell r="F1498">
            <v>40</v>
          </cell>
        </row>
        <row r="1499">
          <cell r="D1499">
            <v>12</v>
          </cell>
          <cell r="E1499">
            <v>180</v>
          </cell>
          <cell r="F1499">
            <v>60</v>
          </cell>
        </row>
        <row r="1500">
          <cell r="D1500">
            <v>14</v>
          </cell>
          <cell r="E1500">
            <v>10</v>
          </cell>
          <cell r="F1500">
            <v>90</v>
          </cell>
          <cell r="G1500">
            <v>310</v>
          </cell>
          <cell r="H1500">
            <v>65</v>
          </cell>
          <cell r="I1500" t="str">
            <v>Surplus</v>
          </cell>
        </row>
        <row r="1501">
          <cell r="D1501">
            <v>5</v>
          </cell>
          <cell r="E1501">
            <v>20</v>
          </cell>
          <cell r="F1501">
            <v>110</v>
          </cell>
          <cell r="I1501" t="str">
            <v>Ajouter porte de façade</v>
          </cell>
        </row>
        <row r="1502">
          <cell r="D1502">
            <v>5</v>
          </cell>
          <cell r="E1502">
            <v>20</v>
          </cell>
          <cell r="F1502">
            <v>130</v>
          </cell>
          <cell r="I1502" t="str">
            <v>Ajouter porte de coté</v>
          </cell>
        </row>
        <row r="1503">
          <cell r="D1503">
            <v>5</v>
          </cell>
          <cell r="E1503">
            <v>250</v>
          </cell>
          <cell r="F1503">
            <v>110</v>
          </cell>
          <cell r="I1503" t="str">
            <v>unité(s)</v>
          </cell>
        </row>
        <row r="1504">
          <cell r="D1504">
            <v>5</v>
          </cell>
          <cell r="E1504">
            <v>250</v>
          </cell>
          <cell r="F1504">
            <v>130</v>
          </cell>
          <cell r="I1504" t="str">
            <v>unité(s)</v>
          </cell>
        </row>
        <row r="1505">
          <cell r="D1505">
            <v>8</v>
          </cell>
          <cell r="E1505">
            <v>210</v>
          </cell>
          <cell r="F1505">
            <v>110</v>
          </cell>
          <cell r="G1505">
            <v>30</v>
          </cell>
        </row>
        <row r="1506">
          <cell r="D1506">
            <v>8</v>
          </cell>
          <cell r="E1506">
            <v>210</v>
          </cell>
          <cell r="F1506">
            <v>130</v>
          </cell>
          <cell r="G1506">
            <v>30</v>
          </cell>
        </row>
        <row r="1507">
          <cell r="D1507">
            <v>14</v>
          </cell>
          <cell r="E1507">
            <v>10</v>
          </cell>
          <cell r="F1507">
            <v>160</v>
          </cell>
          <cell r="G1507">
            <v>310</v>
          </cell>
          <cell r="H1507">
            <v>90</v>
          </cell>
          <cell r="I1507" t="str">
            <v>Sidelite</v>
          </cell>
        </row>
        <row r="1508">
          <cell r="D1508">
            <v>5</v>
          </cell>
          <cell r="E1508">
            <v>20</v>
          </cell>
          <cell r="F1508">
            <v>180</v>
          </cell>
          <cell r="I1508" t="str">
            <v>un coté</v>
          </cell>
        </row>
        <row r="1509">
          <cell r="D1509">
            <v>5</v>
          </cell>
          <cell r="E1509">
            <v>20</v>
          </cell>
          <cell r="F1509">
            <v>200</v>
          </cell>
          <cell r="I1509" t="str">
            <v>de chaque coté</v>
          </cell>
        </row>
        <row r="1510">
          <cell r="D1510">
            <v>5</v>
          </cell>
          <cell r="E1510">
            <v>20</v>
          </cell>
          <cell r="F1510">
            <v>220</v>
          </cell>
          <cell r="I1510" t="str">
            <v>porte genre Simone</v>
          </cell>
        </row>
        <row r="1511">
          <cell r="D1511">
            <v>5</v>
          </cell>
          <cell r="E1511">
            <v>220</v>
          </cell>
          <cell r="F1511">
            <v>180</v>
          </cell>
          <cell r="I1511" t="str">
            <v>unité(s)</v>
          </cell>
        </row>
        <row r="1512">
          <cell r="D1512">
            <v>5</v>
          </cell>
          <cell r="E1512">
            <v>220</v>
          </cell>
          <cell r="F1512">
            <v>200</v>
          </cell>
          <cell r="I1512" t="str">
            <v>unité(s)</v>
          </cell>
        </row>
        <row r="1513">
          <cell r="D1513">
            <v>5</v>
          </cell>
          <cell r="E1513">
            <v>220</v>
          </cell>
          <cell r="F1513">
            <v>220</v>
          </cell>
          <cell r="I1513" t="str">
            <v>unité(s)</v>
          </cell>
        </row>
        <row r="1514">
          <cell r="D1514">
            <v>8</v>
          </cell>
          <cell r="E1514">
            <v>180</v>
          </cell>
          <cell r="F1514">
            <v>180</v>
          </cell>
          <cell r="G1514">
            <v>30</v>
          </cell>
        </row>
        <row r="1515">
          <cell r="B1515">
            <v>32</v>
          </cell>
          <cell r="D1515">
            <v>8</v>
          </cell>
          <cell r="E1515">
            <v>180</v>
          </cell>
          <cell r="F1515">
            <v>200</v>
          </cell>
          <cell r="G1515">
            <v>30</v>
          </cell>
        </row>
        <row r="1516">
          <cell r="D1516">
            <v>8</v>
          </cell>
          <cell r="E1516">
            <v>180</v>
          </cell>
          <cell r="F1516">
            <v>220</v>
          </cell>
          <cell r="G1516">
            <v>30</v>
          </cell>
        </row>
        <row r="1517">
          <cell r="D1517">
            <v>11</v>
          </cell>
          <cell r="E1517">
            <v>10</v>
          </cell>
          <cell r="F1517">
            <v>250</v>
          </cell>
          <cell r="G1517">
            <v>150</v>
          </cell>
          <cell r="H1517">
            <v>65</v>
          </cell>
          <cell r="I1517" t="str">
            <v>Low-e argon</v>
          </cell>
          <cell r="J1517">
            <v>2</v>
          </cell>
        </row>
        <row r="1518">
          <cell r="D1518">
            <v>12</v>
          </cell>
          <cell r="E1518">
            <v>20</v>
          </cell>
          <cell r="F1518">
            <v>270</v>
          </cell>
          <cell r="I1518" t="str">
            <v>non</v>
          </cell>
        </row>
        <row r="1519">
          <cell r="D1519">
            <v>12</v>
          </cell>
          <cell r="E1519">
            <v>20</v>
          </cell>
          <cell r="F1519">
            <v>290</v>
          </cell>
          <cell r="I1519" t="str">
            <v>oui</v>
          </cell>
        </row>
        <row r="1520">
          <cell r="D1520">
            <v>1</v>
          </cell>
          <cell r="E1520">
            <v>150</v>
          </cell>
          <cell r="F1520">
            <v>320</v>
          </cell>
          <cell r="G1520">
            <v>88</v>
          </cell>
          <cell r="I1520" t="str">
            <v>OK</v>
          </cell>
        </row>
        <row r="1521">
          <cell r="D1521">
            <v>2</v>
          </cell>
          <cell r="E1521">
            <v>250</v>
          </cell>
          <cell r="F1521">
            <v>320</v>
          </cell>
          <cell r="G1521">
            <v>88</v>
          </cell>
          <cell r="I1521" t="str">
            <v>Annuler</v>
          </cell>
        </row>
        <row r="1557">
          <cell r="D1557">
            <v>5</v>
          </cell>
          <cell r="E1557">
            <v>150</v>
          </cell>
          <cell r="F1557">
            <v>70</v>
          </cell>
          <cell r="I1557" t="str">
            <v>MOULURES VICTORIENNES</v>
          </cell>
        </row>
        <row r="1558">
          <cell r="D1558">
            <v>5</v>
          </cell>
          <cell r="E1558">
            <v>10</v>
          </cell>
          <cell r="F1558">
            <v>20</v>
          </cell>
          <cell r="I1558">
            <v>2363</v>
          </cell>
        </row>
        <row r="1559">
          <cell r="D1559">
            <v>5</v>
          </cell>
          <cell r="E1559">
            <v>10</v>
          </cell>
          <cell r="F1559">
            <v>40</v>
          </cell>
          <cell r="I1559">
            <v>4763</v>
          </cell>
        </row>
        <row r="1560">
          <cell r="D1560">
            <v>5</v>
          </cell>
          <cell r="E1560">
            <v>10</v>
          </cell>
          <cell r="F1560">
            <v>60</v>
          </cell>
          <cell r="I1560" t="str">
            <v>4763SO</v>
          </cell>
        </row>
        <row r="1561">
          <cell r="D1561">
            <v>5</v>
          </cell>
          <cell r="E1561">
            <v>10</v>
          </cell>
          <cell r="F1561">
            <v>80</v>
          </cell>
          <cell r="I1561" t="str">
            <v>ovale 2640</v>
          </cell>
        </row>
        <row r="1562">
          <cell r="D1562">
            <v>5</v>
          </cell>
          <cell r="E1562">
            <v>10</v>
          </cell>
          <cell r="F1562">
            <v>100</v>
          </cell>
          <cell r="I1562">
            <v>6963</v>
          </cell>
        </row>
        <row r="1563">
          <cell r="D1563">
            <v>5</v>
          </cell>
          <cell r="E1563">
            <v>10</v>
          </cell>
          <cell r="F1563">
            <v>120</v>
          </cell>
          <cell r="I1563" t="str">
            <v>6963SO</v>
          </cell>
        </row>
        <row r="1564">
          <cell r="D1564">
            <v>5</v>
          </cell>
          <cell r="E1564">
            <v>10</v>
          </cell>
          <cell r="F1564">
            <v>140</v>
          </cell>
          <cell r="I1564" t="str">
            <v>poteau  GB</v>
          </cell>
        </row>
        <row r="1565">
          <cell r="D1565">
            <v>5</v>
          </cell>
          <cell r="E1565">
            <v>10</v>
          </cell>
          <cell r="F1565">
            <v>160</v>
          </cell>
          <cell r="I1565" t="str">
            <v>pignon</v>
          </cell>
        </row>
        <row r="1566">
          <cell r="D1566">
            <v>5</v>
          </cell>
          <cell r="E1566">
            <v>10</v>
          </cell>
          <cell r="F1566">
            <v>180</v>
          </cell>
          <cell r="I1566" t="str">
            <v>porte</v>
          </cell>
        </row>
        <row r="1567">
          <cell r="D1567">
            <v>5</v>
          </cell>
          <cell r="E1567">
            <v>15</v>
          </cell>
          <cell r="F1567">
            <v>200</v>
          </cell>
          <cell r="I1567" t="str">
            <v>ne pas vendre peinture si possible!</v>
          </cell>
        </row>
        <row r="1568">
          <cell r="D1568">
            <v>11</v>
          </cell>
          <cell r="E1568">
            <v>10</v>
          </cell>
          <cell r="F1568">
            <v>220</v>
          </cell>
          <cell r="I1568" t="str">
            <v>peinturé en usine</v>
          </cell>
          <cell r="J1568">
            <v>2</v>
          </cell>
        </row>
        <row r="1569">
          <cell r="D1569">
            <v>12</v>
          </cell>
          <cell r="E1569">
            <v>10</v>
          </cell>
          <cell r="F1569">
            <v>240</v>
          </cell>
          <cell r="I1569" t="str">
            <v>oui</v>
          </cell>
        </row>
        <row r="1570">
          <cell r="D1570">
            <v>12</v>
          </cell>
          <cell r="E1570">
            <v>110</v>
          </cell>
          <cell r="F1570">
            <v>240</v>
          </cell>
          <cell r="I1570" t="str">
            <v>non</v>
          </cell>
        </row>
        <row r="1571">
          <cell r="D1571">
            <v>8</v>
          </cell>
          <cell r="E1571">
            <v>110</v>
          </cell>
          <cell r="F1571">
            <v>20</v>
          </cell>
          <cell r="G1571">
            <v>40</v>
          </cell>
        </row>
        <row r="1572">
          <cell r="D1572">
            <v>8</v>
          </cell>
          <cell r="E1572">
            <v>110</v>
          </cell>
          <cell r="F1572">
            <v>40</v>
          </cell>
          <cell r="G1572">
            <v>40</v>
          </cell>
        </row>
        <row r="1573">
          <cell r="D1573">
            <v>8</v>
          </cell>
          <cell r="E1573">
            <v>110</v>
          </cell>
          <cell r="F1573">
            <v>60</v>
          </cell>
          <cell r="G1573">
            <v>40</v>
          </cell>
        </row>
        <row r="1574">
          <cell r="D1574">
            <v>8</v>
          </cell>
          <cell r="E1574">
            <v>110</v>
          </cell>
          <cell r="F1574">
            <v>80</v>
          </cell>
          <cell r="G1574">
            <v>40</v>
          </cell>
        </row>
        <row r="1575">
          <cell r="D1575">
            <v>8</v>
          </cell>
          <cell r="E1575">
            <v>110</v>
          </cell>
          <cell r="F1575">
            <v>100</v>
          </cell>
          <cell r="G1575">
            <v>40</v>
          </cell>
        </row>
        <row r="1576">
          <cell r="D1576">
            <v>8</v>
          </cell>
          <cell r="E1576">
            <v>110</v>
          </cell>
          <cell r="F1576">
            <v>120</v>
          </cell>
          <cell r="G1576">
            <v>40</v>
          </cell>
        </row>
        <row r="1577">
          <cell r="D1577">
            <v>8</v>
          </cell>
          <cell r="E1577">
            <v>110</v>
          </cell>
          <cell r="F1577">
            <v>140</v>
          </cell>
          <cell r="G1577">
            <v>40</v>
          </cell>
        </row>
        <row r="1578">
          <cell r="D1578">
            <v>8</v>
          </cell>
          <cell r="E1578">
            <v>110</v>
          </cell>
          <cell r="F1578">
            <v>160</v>
          </cell>
          <cell r="G1578">
            <v>40</v>
          </cell>
        </row>
        <row r="1579">
          <cell r="D1579">
            <v>8</v>
          </cell>
          <cell r="E1579">
            <v>110</v>
          </cell>
          <cell r="F1579">
            <v>180</v>
          </cell>
          <cell r="G1579">
            <v>40</v>
          </cell>
        </row>
        <row r="1580">
          <cell r="D1580">
            <v>5</v>
          </cell>
          <cell r="E1580">
            <v>160</v>
          </cell>
          <cell r="F1580">
            <v>20</v>
          </cell>
          <cell r="I1580" t="str">
            <v>unité(s)</v>
          </cell>
        </row>
        <row r="1581">
          <cell r="D1581">
            <v>5</v>
          </cell>
          <cell r="E1581">
            <v>160</v>
          </cell>
          <cell r="F1581">
            <v>40</v>
          </cell>
          <cell r="I1581" t="str">
            <v>unité(s)</v>
          </cell>
        </row>
        <row r="1582">
          <cell r="D1582">
            <v>5</v>
          </cell>
          <cell r="E1582">
            <v>160</v>
          </cell>
          <cell r="F1582">
            <v>60</v>
          </cell>
          <cell r="I1582" t="str">
            <v>unité(s)</v>
          </cell>
        </row>
        <row r="1583">
          <cell r="D1583">
            <v>5</v>
          </cell>
          <cell r="E1583">
            <v>160</v>
          </cell>
          <cell r="F1583">
            <v>80</v>
          </cell>
          <cell r="I1583" t="str">
            <v>unité(s)</v>
          </cell>
        </row>
        <row r="1584">
          <cell r="D1584">
            <v>5</v>
          </cell>
          <cell r="E1584">
            <v>160</v>
          </cell>
          <cell r="F1584">
            <v>100</v>
          </cell>
          <cell r="I1584" t="str">
            <v>unité(s)</v>
          </cell>
        </row>
        <row r="1585">
          <cell r="D1585">
            <v>5</v>
          </cell>
          <cell r="E1585">
            <v>160</v>
          </cell>
          <cell r="F1585">
            <v>120</v>
          </cell>
          <cell r="I1585" t="str">
            <v>unité(s)</v>
          </cell>
        </row>
        <row r="1586">
          <cell r="D1586">
            <v>5</v>
          </cell>
          <cell r="E1586">
            <v>160</v>
          </cell>
          <cell r="F1586">
            <v>140</v>
          </cell>
          <cell r="I1586" t="str">
            <v>pair(s)</v>
          </cell>
        </row>
        <row r="1587">
          <cell r="D1587">
            <v>5</v>
          </cell>
          <cell r="E1587">
            <v>160</v>
          </cell>
          <cell r="F1587">
            <v>160</v>
          </cell>
          <cell r="I1587" t="str">
            <v>unité(s)</v>
          </cell>
        </row>
        <row r="1588">
          <cell r="D1588">
            <v>5</v>
          </cell>
          <cell r="E1588">
            <v>160</v>
          </cell>
          <cell r="F1588">
            <v>180</v>
          </cell>
          <cell r="I1588" t="str">
            <v>unité(s)</v>
          </cell>
        </row>
        <row r="1589">
          <cell r="D1589">
            <v>1</v>
          </cell>
          <cell r="E1589">
            <v>60</v>
          </cell>
          <cell r="F1589">
            <v>270</v>
          </cell>
          <cell r="G1589">
            <v>88</v>
          </cell>
          <cell r="I1589" t="str">
            <v>OK</v>
          </cell>
        </row>
        <row r="1590">
          <cell r="D1590">
            <v>2</v>
          </cell>
          <cell r="E1590">
            <v>160</v>
          </cell>
          <cell r="F1590">
            <v>270</v>
          </cell>
          <cell r="G1590">
            <v>88</v>
          </cell>
          <cell r="I1590" t="str">
            <v>Annuler</v>
          </cell>
        </row>
        <row r="1630">
          <cell r="B1630">
            <v>33</v>
          </cell>
        </row>
        <row r="1646">
          <cell r="D1646">
            <v>5</v>
          </cell>
          <cell r="E1646">
            <v>150</v>
          </cell>
          <cell r="F1646">
            <v>70</v>
          </cell>
          <cell r="I1646" t="str">
            <v>PORTES OPTIONNELLES</v>
          </cell>
        </row>
        <row r="1647">
          <cell r="D1647">
            <v>14</v>
          </cell>
          <cell r="E1647">
            <v>5</v>
          </cell>
          <cell r="F1647">
            <v>10</v>
          </cell>
          <cell r="G1647">
            <v>210</v>
          </cell>
          <cell r="H1647">
            <v>240</v>
          </cell>
        </row>
        <row r="1648">
          <cell r="D1648">
            <v>5</v>
          </cell>
          <cell r="E1648">
            <v>10</v>
          </cell>
          <cell r="F1648">
            <v>20</v>
          </cell>
          <cell r="I1648" t="str">
            <v>Portes</v>
          </cell>
        </row>
        <row r="1649">
          <cell r="D1649">
            <v>5</v>
          </cell>
          <cell r="E1649">
            <v>180</v>
          </cell>
          <cell r="F1649">
            <v>20</v>
          </cell>
          <cell r="I1649" t="str">
            <v>Unité</v>
          </cell>
        </row>
        <row r="1650">
          <cell r="D1650">
            <v>5</v>
          </cell>
          <cell r="E1650">
            <v>10</v>
          </cell>
          <cell r="F1650">
            <v>40</v>
          </cell>
          <cell r="I1650" t="str">
            <v>Georgian</v>
          </cell>
        </row>
        <row r="1651">
          <cell r="D1651">
            <v>5</v>
          </cell>
          <cell r="E1651">
            <v>10</v>
          </cell>
          <cell r="F1651">
            <v>60</v>
          </cell>
          <cell r="I1651" t="str">
            <v>Panama ou Saphir</v>
          </cell>
        </row>
        <row r="1652">
          <cell r="D1652">
            <v>5</v>
          </cell>
          <cell r="E1652">
            <v>10</v>
          </cell>
          <cell r="F1652">
            <v>80</v>
          </cell>
          <cell r="I1652" t="str">
            <v>Narcisse</v>
          </cell>
        </row>
        <row r="1653">
          <cell r="D1653">
            <v>5</v>
          </cell>
          <cell r="E1653">
            <v>10</v>
          </cell>
          <cell r="F1653">
            <v>100</v>
          </cell>
          <cell r="I1653" t="str">
            <v>Évangéline II ou Mystique</v>
          </cell>
        </row>
        <row r="1654">
          <cell r="D1654">
            <v>5</v>
          </cell>
          <cell r="E1654">
            <v>10</v>
          </cell>
          <cell r="F1654">
            <v>120</v>
          </cell>
          <cell r="I1654" t="str">
            <v>José</v>
          </cell>
        </row>
        <row r="1655">
          <cell r="D1655">
            <v>5</v>
          </cell>
          <cell r="E1655">
            <v>10</v>
          </cell>
          <cell r="F1655">
            <v>140</v>
          </cell>
          <cell r="I1655" t="str">
            <v>Mont-Royal</v>
          </cell>
        </row>
        <row r="1656">
          <cell r="D1656">
            <v>5</v>
          </cell>
          <cell r="E1656">
            <v>10</v>
          </cell>
          <cell r="F1656">
            <v>160</v>
          </cell>
          <cell r="I1656" t="str">
            <v>Sierra</v>
          </cell>
        </row>
        <row r="1657">
          <cell r="D1657">
            <v>5</v>
          </cell>
          <cell r="E1657">
            <v>10</v>
          </cell>
          <cell r="F1657">
            <v>180</v>
          </cell>
          <cell r="I1657" t="str">
            <v>Barrington</v>
          </cell>
        </row>
        <row r="1658">
          <cell r="D1658">
            <v>5</v>
          </cell>
          <cell r="E1658">
            <v>10</v>
          </cell>
          <cell r="F1658">
            <v>200</v>
          </cell>
          <cell r="I1658" t="str">
            <v>Étoile ou Fundy</v>
          </cell>
        </row>
        <row r="1659">
          <cell r="D1659">
            <v>5</v>
          </cell>
          <cell r="E1659">
            <v>10</v>
          </cell>
          <cell r="F1659">
            <v>220</v>
          </cell>
          <cell r="I1659" t="str">
            <v>Ibis</v>
          </cell>
        </row>
        <row r="1660">
          <cell r="D1660">
            <v>14</v>
          </cell>
          <cell r="E1660">
            <v>230</v>
          </cell>
          <cell r="F1660">
            <v>10</v>
          </cell>
          <cell r="G1660">
            <v>210</v>
          </cell>
          <cell r="H1660">
            <v>240</v>
          </cell>
        </row>
        <row r="1661">
          <cell r="D1661">
            <v>5</v>
          </cell>
          <cell r="E1661">
            <v>235</v>
          </cell>
          <cell r="F1661">
            <v>20</v>
          </cell>
          <cell r="I1661" t="str">
            <v>Sidelites</v>
          </cell>
        </row>
        <row r="1662">
          <cell r="D1662">
            <v>5</v>
          </cell>
          <cell r="E1662">
            <v>405</v>
          </cell>
          <cell r="F1662">
            <v>20</v>
          </cell>
          <cell r="I1662" t="str">
            <v>Unité</v>
          </cell>
        </row>
        <row r="1663">
          <cell r="D1663">
            <v>5</v>
          </cell>
          <cell r="E1663">
            <v>235</v>
          </cell>
          <cell r="F1663">
            <v>40</v>
          </cell>
          <cell r="I1663" t="str">
            <v>N/A</v>
          </cell>
        </row>
        <row r="1664">
          <cell r="D1664">
            <v>5</v>
          </cell>
          <cell r="E1664">
            <v>235</v>
          </cell>
          <cell r="F1664">
            <v>60</v>
          </cell>
          <cell r="I1664" t="str">
            <v>N/A</v>
          </cell>
        </row>
        <row r="1665">
          <cell r="D1665">
            <v>5</v>
          </cell>
          <cell r="E1665">
            <v>235</v>
          </cell>
          <cell r="F1665">
            <v>80</v>
          </cell>
          <cell r="I1665" t="str">
            <v>N/A</v>
          </cell>
        </row>
        <row r="1666">
          <cell r="D1666">
            <v>5</v>
          </cell>
          <cell r="E1666">
            <v>235</v>
          </cell>
          <cell r="F1666">
            <v>100</v>
          </cell>
          <cell r="I1666" t="str">
            <v>Évangéline II ou Mystique</v>
          </cell>
        </row>
        <row r="1667">
          <cell r="D1667">
            <v>5</v>
          </cell>
          <cell r="E1667">
            <v>235</v>
          </cell>
          <cell r="F1667">
            <v>120</v>
          </cell>
          <cell r="I1667" t="str">
            <v>José</v>
          </cell>
        </row>
        <row r="1668">
          <cell r="D1668">
            <v>5</v>
          </cell>
          <cell r="E1668">
            <v>235</v>
          </cell>
          <cell r="F1668">
            <v>140</v>
          </cell>
          <cell r="I1668" t="str">
            <v>Mont-Royal</v>
          </cell>
        </row>
        <row r="1669">
          <cell r="D1669">
            <v>5</v>
          </cell>
          <cell r="E1669">
            <v>235</v>
          </cell>
          <cell r="F1669">
            <v>160</v>
          </cell>
          <cell r="I1669" t="str">
            <v>Sierra</v>
          </cell>
        </row>
        <row r="1670">
          <cell r="D1670">
            <v>5</v>
          </cell>
          <cell r="E1670">
            <v>235</v>
          </cell>
          <cell r="F1670">
            <v>180</v>
          </cell>
          <cell r="I1670" t="str">
            <v>Barrington</v>
          </cell>
        </row>
        <row r="1671">
          <cell r="D1671">
            <v>5</v>
          </cell>
          <cell r="E1671">
            <v>235</v>
          </cell>
          <cell r="F1671">
            <v>200</v>
          </cell>
          <cell r="I1671" t="str">
            <v>Étoile ou Fundy</v>
          </cell>
        </row>
        <row r="1672">
          <cell r="D1672">
            <v>5</v>
          </cell>
          <cell r="E1672">
            <v>235</v>
          </cell>
          <cell r="F1672">
            <v>220</v>
          </cell>
          <cell r="I1672" t="str">
            <v>Ibis</v>
          </cell>
        </row>
        <row r="1673">
          <cell r="D1673">
            <v>8</v>
          </cell>
          <cell r="E1673">
            <v>180</v>
          </cell>
          <cell r="F1673">
            <v>40</v>
          </cell>
          <cell r="G1673">
            <v>30</v>
          </cell>
          <cell r="I1673" t="str">
            <v>unité</v>
          </cell>
        </row>
        <row r="1674">
          <cell r="D1674">
            <v>8</v>
          </cell>
          <cell r="E1674">
            <v>180</v>
          </cell>
          <cell r="F1674">
            <v>60</v>
          </cell>
          <cell r="G1674">
            <v>30</v>
          </cell>
          <cell r="I1674" t="str">
            <v>unité</v>
          </cell>
        </row>
        <row r="1675">
          <cell r="D1675">
            <v>8</v>
          </cell>
          <cell r="E1675">
            <v>180</v>
          </cell>
          <cell r="F1675">
            <v>80</v>
          </cell>
          <cell r="G1675">
            <v>30</v>
          </cell>
          <cell r="I1675" t="str">
            <v>unité</v>
          </cell>
        </row>
        <row r="1676">
          <cell r="D1676">
            <v>8</v>
          </cell>
          <cell r="E1676">
            <v>180</v>
          </cell>
          <cell r="F1676">
            <v>100</v>
          </cell>
          <cell r="G1676">
            <v>30</v>
          </cell>
          <cell r="I1676" t="str">
            <v>unité</v>
          </cell>
        </row>
        <row r="1677">
          <cell r="D1677">
            <v>8</v>
          </cell>
          <cell r="E1677">
            <v>180</v>
          </cell>
          <cell r="F1677">
            <v>120</v>
          </cell>
          <cell r="G1677">
            <v>30</v>
          </cell>
          <cell r="I1677" t="str">
            <v>unité</v>
          </cell>
        </row>
        <row r="1678">
          <cell r="D1678">
            <v>8</v>
          </cell>
          <cell r="E1678">
            <v>180</v>
          </cell>
          <cell r="F1678">
            <v>140</v>
          </cell>
          <cell r="G1678">
            <v>30</v>
          </cell>
          <cell r="I1678" t="str">
            <v>unité</v>
          </cell>
        </row>
        <row r="1679">
          <cell r="D1679">
            <v>8</v>
          </cell>
          <cell r="E1679">
            <v>180</v>
          </cell>
          <cell r="F1679">
            <v>160</v>
          </cell>
          <cell r="G1679">
            <v>30</v>
          </cell>
          <cell r="I1679" t="str">
            <v>unité</v>
          </cell>
        </row>
        <row r="1680">
          <cell r="D1680">
            <v>8</v>
          </cell>
          <cell r="E1680">
            <v>180</v>
          </cell>
          <cell r="F1680">
            <v>180</v>
          </cell>
          <cell r="G1680">
            <v>30</v>
          </cell>
          <cell r="I1680" t="str">
            <v>unité</v>
          </cell>
        </row>
        <row r="1681">
          <cell r="D1681">
            <v>8</v>
          </cell>
          <cell r="E1681">
            <v>180</v>
          </cell>
          <cell r="F1681">
            <v>200</v>
          </cell>
          <cell r="G1681">
            <v>30</v>
          </cell>
          <cell r="I1681" t="str">
            <v>unité</v>
          </cell>
        </row>
        <row r="1682">
          <cell r="D1682">
            <v>8</v>
          </cell>
          <cell r="E1682">
            <v>180</v>
          </cell>
          <cell r="F1682">
            <v>220</v>
          </cell>
          <cell r="G1682">
            <v>30</v>
          </cell>
          <cell r="I1682" t="str">
            <v>unité</v>
          </cell>
        </row>
        <row r="1683">
          <cell r="D1683">
            <v>8</v>
          </cell>
          <cell r="E1683">
            <v>405</v>
          </cell>
          <cell r="F1683">
            <v>40</v>
          </cell>
          <cell r="G1683">
            <v>30</v>
          </cell>
          <cell r="I1683" t="str">
            <v>unité</v>
          </cell>
        </row>
        <row r="1684">
          <cell r="D1684">
            <v>8</v>
          </cell>
          <cell r="E1684">
            <v>405</v>
          </cell>
          <cell r="F1684">
            <v>60</v>
          </cell>
          <cell r="G1684">
            <v>30</v>
          </cell>
          <cell r="I1684" t="str">
            <v>unité</v>
          </cell>
        </row>
        <row r="1685">
          <cell r="D1685">
            <v>8</v>
          </cell>
          <cell r="E1685">
            <v>405</v>
          </cell>
          <cell r="F1685">
            <v>80</v>
          </cell>
          <cell r="G1685">
            <v>30</v>
          </cell>
          <cell r="I1685" t="str">
            <v>unité</v>
          </cell>
        </row>
        <row r="1686">
          <cell r="D1686">
            <v>8</v>
          </cell>
          <cell r="E1686">
            <v>405</v>
          </cell>
          <cell r="F1686">
            <v>100</v>
          </cell>
          <cell r="G1686">
            <v>30</v>
          </cell>
          <cell r="I1686" t="str">
            <v>unité</v>
          </cell>
        </row>
        <row r="1687">
          <cell r="D1687">
            <v>8</v>
          </cell>
          <cell r="E1687">
            <v>405</v>
          </cell>
          <cell r="F1687">
            <v>120</v>
          </cell>
          <cell r="G1687">
            <v>30</v>
          </cell>
          <cell r="I1687" t="str">
            <v>unité</v>
          </cell>
        </row>
        <row r="1688">
          <cell r="D1688">
            <v>8</v>
          </cell>
          <cell r="E1688">
            <v>405</v>
          </cell>
          <cell r="F1688">
            <v>140</v>
          </cell>
          <cell r="G1688">
            <v>30</v>
          </cell>
          <cell r="I1688" t="str">
            <v>unité</v>
          </cell>
        </row>
        <row r="1689">
          <cell r="D1689">
            <v>8</v>
          </cell>
          <cell r="E1689">
            <v>405</v>
          </cell>
          <cell r="F1689">
            <v>160</v>
          </cell>
          <cell r="G1689">
            <v>30</v>
          </cell>
          <cell r="I1689" t="str">
            <v>unité</v>
          </cell>
        </row>
        <row r="1690">
          <cell r="D1690">
            <v>8</v>
          </cell>
          <cell r="E1690">
            <v>405</v>
          </cell>
          <cell r="F1690">
            <v>180</v>
          </cell>
          <cell r="G1690">
            <v>30</v>
          </cell>
          <cell r="I1690" t="str">
            <v>unité</v>
          </cell>
        </row>
        <row r="1691">
          <cell r="D1691">
            <v>8</v>
          </cell>
          <cell r="E1691">
            <v>405</v>
          </cell>
          <cell r="F1691">
            <v>200</v>
          </cell>
          <cell r="G1691">
            <v>30</v>
          </cell>
          <cell r="I1691" t="str">
            <v>unité</v>
          </cell>
        </row>
        <row r="1692">
          <cell r="D1692">
            <v>8</v>
          </cell>
          <cell r="E1692">
            <v>405</v>
          </cell>
          <cell r="F1692">
            <v>220</v>
          </cell>
          <cell r="G1692">
            <v>30</v>
          </cell>
          <cell r="I1692" t="str">
            <v>unité</v>
          </cell>
        </row>
        <row r="1693">
          <cell r="D1693">
            <v>1</v>
          </cell>
          <cell r="E1693">
            <v>270</v>
          </cell>
          <cell r="F1693">
            <v>260</v>
          </cell>
          <cell r="G1693">
            <v>88</v>
          </cell>
          <cell r="I1693" t="str">
            <v>OK</v>
          </cell>
        </row>
        <row r="1694">
          <cell r="D1694">
            <v>2</v>
          </cell>
          <cell r="E1694">
            <v>370</v>
          </cell>
          <cell r="F1694">
            <v>260</v>
          </cell>
          <cell r="G1694">
            <v>88</v>
          </cell>
          <cell r="I1694" t="str">
            <v>Annuler</v>
          </cell>
        </row>
        <row r="1724">
          <cell r="B1724">
            <v>47</v>
          </cell>
        </row>
        <row r="1776">
          <cell r="D1776">
            <v>5</v>
          </cell>
          <cell r="E1776">
            <v>150</v>
          </cell>
          <cell r="F1776">
            <v>70</v>
          </cell>
          <cell r="I1776" t="str">
            <v>FENÊTRES À BATTANTS</v>
          </cell>
        </row>
        <row r="1777">
          <cell r="D1777">
            <v>14</v>
          </cell>
          <cell r="E1777">
            <v>180</v>
          </cell>
          <cell r="F1777">
            <v>10</v>
          </cell>
          <cell r="G1777">
            <v>250</v>
          </cell>
          <cell r="H1777">
            <v>340</v>
          </cell>
          <cell r="I1777" t="str">
            <v>Nombre de sections</v>
          </cell>
        </row>
        <row r="1778">
          <cell r="D1778">
            <v>14</v>
          </cell>
          <cell r="E1778">
            <v>5</v>
          </cell>
          <cell r="F1778">
            <v>10</v>
          </cell>
          <cell r="G1778">
            <v>170</v>
          </cell>
          <cell r="H1778">
            <v>340</v>
          </cell>
          <cell r="I1778" t="str">
            <v>Nombre de sections</v>
          </cell>
        </row>
        <row r="1779">
          <cell r="D1779">
            <v>5</v>
          </cell>
          <cell r="E1779">
            <v>10</v>
          </cell>
          <cell r="F1779">
            <v>30</v>
          </cell>
          <cell r="I1779" t="str">
            <v>PVC (Que. Ont. US)</v>
          </cell>
        </row>
        <row r="1780">
          <cell r="D1780">
            <v>5</v>
          </cell>
          <cell r="E1780">
            <v>160</v>
          </cell>
          <cell r="F1780">
            <v>0</v>
          </cell>
          <cell r="I1780" t="str">
            <v xml:space="preserve"> OU</v>
          </cell>
        </row>
        <row r="1781">
          <cell r="D1781">
            <v>5</v>
          </cell>
          <cell r="E1781">
            <v>185</v>
          </cell>
          <cell r="F1781">
            <v>30</v>
          </cell>
          <cell r="I1781" t="str">
            <v>ANDERSEN série 400, low-e HP</v>
          </cell>
        </row>
        <row r="1782">
          <cell r="D1782">
            <v>5</v>
          </cell>
          <cell r="E1782">
            <v>100</v>
          </cell>
          <cell r="F1782">
            <v>50</v>
          </cell>
          <cell r="I1782" t="str">
            <v>1763                Section imposte</v>
          </cell>
        </row>
        <row r="1783">
          <cell r="D1783">
            <v>5</v>
          </cell>
          <cell r="E1783">
            <v>100</v>
          </cell>
          <cell r="F1783">
            <v>70</v>
          </cell>
          <cell r="I1783" t="str">
            <v>2039                2052</v>
          </cell>
        </row>
        <row r="1784">
          <cell r="D1784">
            <v>5</v>
          </cell>
          <cell r="E1784">
            <v>54</v>
          </cell>
          <cell r="F1784">
            <v>310</v>
          </cell>
          <cell r="I1784" t="str">
            <v>low-e (NFRC si US)</v>
          </cell>
        </row>
        <row r="1785">
          <cell r="D1785">
            <v>5</v>
          </cell>
          <cell r="E1785">
            <v>100</v>
          </cell>
          <cell r="F1785">
            <v>90</v>
          </cell>
          <cell r="I1785" t="str">
            <v>2046                2065</v>
          </cell>
        </row>
        <row r="1786">
          <cell r="D1786">
            <v>5</v>
          </cell>
          <cell r="E1786">
            <v>100</v>
          </cell>
          <cell r="F1786">
            <v>110</v>
          </cell>
          <cell r="I1786" t="str">
            <v>2054                2441</v>
          </cell>
        </row>
        <row r="1787">
          <cell r="D1787">
            <v>5</v>
          </cell>
          <cell r="E1787">
            <v>100</v>
          </cell>
          <cell r="F1787">
            <v>130</v>
          </cell>
          <cell r="I1787" t="str">
            <v>2063                2448</v>
          </cell>
        </row>
        <row r="1788">
          <cell r="D1788">
            <v>5</v>
          </cell>
          <cell r="E1788">
            <v>100</v>
          </cell>
          <cell r="F1788">
            <v>150</v>
          </cell>
          <cell r="I1788" t="str">
            <v>2439                2452</v>
          </cell>
        </row>
        <row r="1789">
          <cell r="D1789">
            <v>5</v>
          </cell>
          <cell r="E1789">
            <v>100</v>
          </cell>
          <cell r="F1789">
            <v>170</v>
          </cell>
          <cell r="I1789" t="str">
            <v>2446                2459</v>
          </cell>
        </row>
        <row r="1790">
          <cell r="D1790">
            <v>5</v>
          </cell>
          <cell r="E1790">
            <v>100</v>
          </cell>
          <cell r="F1790">
            <v>190</v>
          </cell>
          <cell r="I1790" t="str">
            <v>2454                2465</v>
          </cell>
        </row>
        <row r="1791">
          <cell r="D1791">
            <v>5</v>
          </cell>
          <cell r="E1791">
            <v>100</v>
          </cell>
          <cell r="F1791">
            <v>210</v>
          </cell>
          <cell r="I1791" t="str">
            <v>2463                2841E</v>
          </cell>
        </row>
        <row r="1792">
          <cell r="D1792">
            <v>5</v>
          </cell>
          <cell r="E1792">
            <v>100</v>
          </cell>
          <cell r="F1792">
            <v>230</v>
          </cell>
          <cell r="I1792" t="str">
            <v>29.539                2848E</v>
          </cell>
        </row>
        <row r="1793">
          <cell r="D1793">
            <v>5</v>
          </cell>
          <cell r="E1793">
            <v>100</v>
          </cell>
          <cell r="F1793">
            <v>250</v>
          </cell>
          <cell r="I1793" t="str">
            <v>29.546                2852E</v>
          </cell>
        </row>
        <row r="1794">
          <cell r="D1794">
            <v>5</v>
          </cell>
          <cell r="E1794">
            <v>100</v>
          </cell>
          <cell r="F1794">
            <v>270</v>
          </cell>
          <cell r="I1794" t="str">
            <v>29.554                2859E</v>
          </cell>
        </row>
        <row r="1795">
          <cell r="D1795">
            <v>5</v>
          </cell>
          <cell r="E1795">
            <v>100</v>
          </cell>
          <cell r="F1795">
            <v>290</v>
          </cell>
          <cell r="I1795" t="str">
            <v>29.563                2865E</v>
          </cell>
        </row>
        <row r="1796">
          <cell r="D1796">
            <v>8</v>
          </cell>
          <cell r="E1796">
            <v>20</v>
          </cell>
          <cell r="F1796">
            <v>50</v>
          </cell>
          <cell r="G1796">
            <v>30</v>
          </cell>
        </row>
        <row r="1797">
          <cell r="D1797">
            <v>8</v>
          </cell>
          <cell r="E1797">
            <v>20</v>
          </cell>
          <cell r="F1797">
            <v>70</v>
          </cell>
          <cell r="G1797">
            <v>30</v>
          </cell>
          <cell r="J1797">
            <v>2</v>
          </cell>
        </row>
        <row r="1798">
          <cell r="D1798">
            <v>13</v>
          </cell>
          <cell r="E1798">
            <v>20</v>
          </cell>
          <cell r="F1798">
            <v>310</v>
          </cell>
          <cell r="J1798" t="b">
            <v>1</v>
          </cell>
        </row>
        <row r="1799">
          <cell r="D1799">
            <v>8</v>
          </cell>
          <cell r="E1799">
            <v>20</v>
          </cell>
          <cell r="F1799">
            <v>90</v>
          </cell>
          <cell r="G1799">
            <v>30</v>
          </cell>
        </row>
        <row r="1800">
          <cell r="D1800">
            <v>8</v>
          </cell>
          <cell r="E1800">
            <v>20</v>
          </cell>
          <cell r="F1800">
            <v>110</v>
          </cell>
          <cell r="G1800">
            <v>30</v>
          </cell>
        </row>
        <row r="1801">
          <cell r="D1801">
            <v>8</v>
          </cell>
          <cell r="E1801">
            <v>20</v>
          </cell>
          <cell r="F1801">
            <v>130</v>
          </cell>
          <cell r="G1801">
            <v>30</v>
          </cell>
        </row>
        <row r="1802">
          <cell r="D1802">
            <v>8</v>
          </cell>
          <cell r="E1802">
            <v>20</v>
          </cell>
          <cell r="F1802">
            <v>150</v>
          </cell>
          <cell r="G1802">
            <v>30</v>
          </cell>
        </row>
        <row r="1803">
          <cell r="D1803">
            <v>8</v>
          </cell>
          <cell r="E1803">
            <v>20</v>
          </cell>
          <cell r="F1803">
            <v>170</v>
          </cell>
          <cell r="G1803">
            <v>30</v>
          </cell>
        </row>
        <row r="1804">
          <cell r="D1804">
            <v>8</v>
          </cell>
          <cell r="E1804">
            <v>20</v>
          </cell>
          <cell r="F1804">
            <v>190</v>
          </cell>
          <cell r="G1804">
            <v>30</v>
          </cell>
        </row>
        <row r="1805">
          <cell r="D1805">
            <v>8</v>
          </cell>
          <cell r="E1805">
            <v>20</v>
          </cell>
          <cell r="F1805">
            <v>210</v>
          </cell>
          <cell r="G1805">
            <v>30</v>
          </cell>
        </row>
        <row r="1806">
          <cell r="D1806">
            <v>8</v>
          </cell>
          <cell r="E1806">
            <v>20</v>
          </cell>
          <cell r="F1806">
            <v>230</v>
          </cell>
          <cell r="G1806">
            <v>30</v>
          </cell>
          <cell r="J1806">
            <v>3</v>
          </cell>
        </row>
        <row r="1807">
          <cell r="D1807">
            <v>8</v>
          </cell>
          <cell r="E1807">
            <v>20</v>
          </cell>
          <cell r="F1807">
            <v>250</v>
          </cell>
          <cell r="G1807">
            <v>30</v>
          </cell>
        </row>
        <row r="1808">
          <cell r="D1808">
            <v>8</v>
          </cell>
          <cell r="E1808">
            <v>20</v>
          </cell>
          <cell r="F1808">
            <v>270</v>
          </cell>
          <cell r="G1808">
            <v>30</v>
          </cell>
        </row>
        <row r="1809">
          <cell r="D1809">
            <v>8</v>
          </cell>
          <cell r="E1809">
            <v>20</v>
          </cell>
          <cell r="F1809">
            <v>290</v>
          </cell>
          <cell r="G1809">
            <v>30</v>
          </cell>
          <cell r="J1809">
            <v>3</v>
          </cell>
        </row>
        <row r="1810">
          <cell r="D1810">
            <v>8</v>
          </cell>
          <cell r="E1810">
            <v>300</v>
          </cell>
          <cell r="F1810">
            <v>50</v>
          </cell>
          <cell r="G1810">
            <v>30</v>
          </cell>
        </row>
        <row r="1811">
          <cell r="D1811">
            <v>8</v>
          </cell>
          <cell r="E1811">
            <v>250</v>
          </cell>
          <cell r="F1811">
            <v>70</v>
          </cell>
          <cell r="G1811">
            <v>30</v>
          </cell>
        </row>
        <row r="1812">
          <cell r="D1812">
            <v>8</v>
          </cell>
          <cell r="E1812">
            <v>340</v>
          </cell>
          <cell r="F1812">
            <v>310</v>
          </cell>
          <cell r="G1812">
            <v>2</v>
          </cell>
        </row>
        <row r="1813">
          <cell r="D1813">
            <v>8</v>
          </cell>
          <cell r="E1813">
            <v>250</v>
          </cell>
          <cell r="F1813">
            <v>90</v>
          </cell>
          <cell r="G1813">
            <v>30</v>
          </cell>
        </row>
        <row r="1814">
          <cell r="D1814">
            <v>8</v>
          </cell>
          <cell r="E1814">
            <v>250</v>
          </cell>
          <cell r="F1814">
            <v>110</v>
          </cell>
          <cell r="G1814">
            <v>30</v>
          </cell>
        </row>
        <row r="1815">
          <cell r="D1815">
            <v>8</v>
          </cell>
          <cell r="E1815">
            <v>250</v>
          </cell>
          <cell r="F1815">
            <v>130</v>
          </cell>
          <cell r="G1815">
            <v>30</v>
          </cell>
        </row>
        <row r="1816">
          <cell r="D1816">
            <v>8</v>
          </cell>
          <cell r="E1816">
            <v>250</v>
          </cell>
          <cell r="F1816">
            <v>150</v>
          </cell>
          <cell r="G1816">
            <v>30</v>
          </cell>
        </row>
        <row r="1817">
          <cell r="D1817">
            <v>8</v>
          </cell>
          <cell r="E1817">
            <v>250</v>
          </cell>
          <cell r="F1817">
            <v>170</v>
          </cell>
          <cell r="G1817">
            <v>30</v>
          </cell>
        </row>
        <row r="1818">
          <cell r="D1818">
            <v>8</v>
          </cell>
          <cell r="E1818">
            <v>250</v>
          </cell>
          <cell r="F1818">
            <v>190</v>
          </cell>
          <cell r="G1818">
            <v>30</v>
          </cell>
        </row>
        <row r="1819">
          <cell r="D1819">
            <v>8</v>
          </cell>
          <cell r="E1819">
            <v>250</v>
          </cell>
          <cell r="F1819">
            <v>210</v>
          </cell>
          <cell r="G1819">
            <v>30</v>
          </cell>
        </row>
        <row r="1820">
          <cell r="D1820">
            <v>8</v>
          </cell>
          <cell r="E1820">
            <v>250</v>
          </cell>
          <cell r="F1820">
            <v>230</v>
          </cell>
          <cell r="G1820">
            <v>30</v>
          </cell>
        </row>
        <row r="1821">
          <cell r="D1821">
            <v>8</v>
          </cell>
          <cell r="E1821">
            <v>250</v>
          </cell>
          <cell r="F1821">
            <v>250</v>
          </cell>
          <cell r="G1821">
            <v>30</v>
          </cell>
        </row>
        <row r="1822">
          <cell r="D1822">
            <v>8</v>
          </cell>
          <cell r="E1822">
            <v>250</v>
          </cell>
          <cell r="F1822">
            <v>270</v>
          </cell>
          <cell r="G1822">
            <v>30</v>
          </cell>
        </row>
        <row r="1823">
          <cell r="D1823">
            <v>8</v>
          </cell>
          <cell r="E1823">
            <v>250</v>
          </cell>
          <cell r="F1823">
            <v>290</v>
          </cell>
          <cell r="G1823">
            <v>30</v>
          </cell>
        </row>
        <row r="1824">
          <cell r="D1824">
            <v>13</v>
          </cell>
          <cell r="E1824">
            <v>10</v>
          </cell>
          <cell r="F1824">
            <v>330</v>
          </cell>
          <cell r="I1824" t="str">
            <v>CARRELAGE INTÉGRÉ</v>
          </cell>
          <cell r="J1824" t="b">
            <v>0</v>
          </cell>
        </row>
        <row r="1825">
          <cell r="D1825">
            <v>13</v>
          </cell>
          <cell r="E1825">
            <v>200</v>
          </cell>
          <cell r="F1825">
            <v>330</v>
          </cell>
          <cell r="I1825" t="str">
            <v>CARRELAGE INTÉGRÉ FINELIGHT</v>
          </cell>
          <cell r="J1825" t="b">
            <v>0</v>
          </cell>
        </row>
        <row r="1826">
          <cell r="D1826">
            <v>5</v>
          </cell>
          <cell r="E1826">
            <v>10</v>
          </cell>
          <cell r="F1826">
            <v>350</v>
          </cell>
          <cell r="I1826" t="str">
            <v>U.S. &gt; LES SECTIONS DES CHAMBRES DOIVENT ÊTRE EGRESS = E</v>
          </cell>
        </row>
        <row r="1827">
          <cell r="D1827">
            <v>5</v>
          </cell>
          <cell r="E1827">
            <v>200</v>
          </cell>
          <cell r="F1827">
            <v>310</v>
          </cell>
          <cell r="I1827" t="str">
            <v>low-e HP NFRC, INCLUS</v>
          </cell>
        </row>
        <row r="1828">
          <cell r="D1828">
            <v>1</v>
          </cell>
          <cell r="E1828">
            <v>320</v>
          </cell>
          <cell r="F1828">
            <v>380</v>
          </cell>
          <cell r="G1828">
            <v>88</v>
          </cell>
          <cell r="I1828" t="str">
            <v>OK</v>
          </cell>
        </row>
        <row r="1829">
          <cell r="D1829">
            <v>2</v>
          </cell>
          <cell r="E1829">
            <v>420</v>
          </cell>
          <cell r="F1829">
            <v>380</v>
          </cell>
          <cell r="G1829">
            <v>88</v>
          </cell>
          <cell r="I1829" t="str">
            <v>Annuler</v>
          </cell>
        </row>
        <row r="1851">
          <cell r="D1851">
            <v>5</v>
          </cell>
          <cell r="E1851">
            <v>150</v>
          </cell>
          <cell r="F1851">
            <v>70</v>
          </cell>
          <cell r="I1851" t="str">
            <v>FENÊTRES À BATTANTS PVC lousse pour mur nain</v>
          </cell>
        </row>
        <row r="1852">
          <cell r="D1852">
            <v>14</v>
          </cell>
          <cell r="E1852">
            <v>180</v>
          </cell>
          <cell r="F1852">
            <v>10</v>
          </cell>
          <cell r="G1852">
            <v>280</v>
          </cell>
          <cell r="H1852">
            <v>100</v>
          </cell>
          <cell r="I1852" t="str">
            <v>Nombre de section  - US</v>
          </cell>
        </row>
        <row r="1853">
          <cell r="D1853">
            <v>14</v>
          </cell>
          <cell r="E1853">
            <v>5</v>
          </cell>
          <cell r="F1853">
            <v>10</v>
          </cell>
          <cell r="G1853">
            <v>160</v>
          </cell>
          <cell r="H1853">
            <v>100</v>
          </cell>
          <cell r="I1853" t="str">
            <v>Nombre de sections</v>
          </cell>
        </row>
        <row r="1854">
          <cell r="D1854">
            <v>5</v>
          </cell>
          <cell r="E1854">
            <v>10</v>
          </cell>
          <cell r="F1854">
            <v>30</v>
          </cell>
          <cell r="I1854" t="str">
            <v>PVC (Que. Ont.)</v>
          </cell>
        </row>
        <row r="1855">
          <cell r="D1855">
            <v>5</v>
          </cell>
          <cell r="E1855">
            <v>185</v>
          </cell>
          <cell r="F1855">
            <v>30</v>
          </cell>
          <cell r="I1855" t="str">
            <v>PVC  (NFRC, US) (low-e)</v>
          </cell>
        </row>
        <row r="1856">
          <cell r="D1856">
            <v>5</v>
          </cell>
          <cell r="E1856">
            <v>100</v>
          </cell>
          <cell r="F1856">
            <v>50</v>
          </cell>
          <cell r="I1856" t="str">
            <v>2030                2030</v>
          </cell>
        </row>
        <row r="1857">
          <cell r="D1857">
            <v>5</v>
          </cell>
          <cell r="E1857">
            <v>100</v>
          </cell>
          <cell r="F1857">
            <v>70</v>
          </cell>
          <cell r="I1857" t="str">
            <v>2430                2430</v>
          </cell>
        </row>
        <row r="1858">
          <cell r="D1858">
            <v>5</v>
          </cell>
          <cell r="E1858">
            <v>100</v>
          </cell>
          <cell r="F1858">
            <v>90</v>
          </cell>
          <cell r="I1858" t="str">
            <v>29.530             29.530</v>
          </cell>
        </row>
        <row r="1859">
          <cell r="D1859">
            <v>8</v>
          </cell>
          <cell r="E1859">
            <v>20</v>
          </cell>
          <cell r="F1859">
            <v>50</v>
          </cell>
          <cell r="G1859">
            <v>30</v>
          </cell>
        </row>
        <row r="1860">
          <cell r="D1860">
            <v>8</v>
          </cell>
          <cell r="E1860">
            <v>20</v>
          </cell>
          <cell r="F1860">
            <v>70</v>
          </cell>
          <cell r="G1860">
            <v>30</v>
          </cell>
        </row>
        <row r="1861">
          <cell r="D1861">
            <v>8</v>
          </cell>
          <cell r="E1861">
            <v>20</v>
          </cell>
          <cell r="F1861">
            <v>90</v>
          </cell>
          <cell r="G1861">
            <v>30</v>
          </cell>
        </row>
        <row r="1862">
          <cell r="D1862">
            <v>8</v>
          </cell>
          <cell r="E1862">
            <v>250</v>
          </cell>
          <cell r="F1862">
            <v>50</v>
          </cell>
          <cell r="G1862">
            <v>30</v>
          </cell>
        </row>
        <row r="1863">
          <cell r="D1863">
            <v>8</v>
          </cell>
          <cell r="E1863">
            <v>250</v>
          </cell>
          <cell r="F1863">
            <v>70</v>
          </cell>
          <cell r="G1863">
            <v>30</v>
          </cell>
        </row>
        <row r="1864">
          <cell r="D1864">
            <v>8</v>
          </cell>
          <cell r="E1864">
            <v>250</v>
          </cell>
          <cell r="F1864">
            <v>90</v>
          </cell>
          <cell r="G1864">
            <v>30</v>
          </cell>
        </row>
        <row r="1865">
          <cell r="D1865">
            <v>1</v>
          </cell>
          <cell r="E1865">
            <v>320</v>
          </cell>
          <cell r="F1865">
            <v>120</v>
          </cell>
          <cell r="G1865">
            <v>88</v>
          </cell>
          <cell r="I1865" t="str">
            <v>OK</v>
          </cell>
        </row>
        <row r="1866">
          <cell r="D1866">
            <v>2</v>
          </cell>
          <cell r="E1866">
            <v>420</v>
          </cell>
          <cell r="F1866">
            <v>120</v>
          </cell>
          <cell r="G1866">
            <v>88</v>
          </cell>
          <cell r="I1866" t="str">
            <v>Annuler</v>
          </cell>
        </row>
        <row r="1948">
          <cell r="B1948" t="b">
            <v>0</v>
          </cell>
        </row>
        <row r="2078">
          <cell r="D2078">
            <v>5</v>
          </cell>
          <cell r="E2078">
            <v>150</v>
          </cell>
          <cell r="F2078">
            <v>70</v>
          </cell>
          <cell r="I2078" t="str">
            <v>FENÊTRES DIVERSES/unité</v>
          </cell>
        </row>
        <row r="2079">
          <cell r="D2079">
            <v>14</v>
          </cell>
          <cell r="E2079">
            <v>5</v>
          </cell>
          <cell r="F2079">
            <v>10</v>
          </cell>
          <cell r="G2079">
            <v>410</v>
          </cell>
          <cell r="H2079">
            <v>250</v>
          </cell>
          <cell r="I2079" t="str">
            <v>Autres fenêtres</v>
          </cell>
        </row>
        <row r="2080">
          <cell r="D2080">
            <v>5</v>
          </cell>
          <cell r="E2080">
            <v>10</v>
          </cell>
          <cell r="F2080">
            <v>30</v>
          </cell>
          <cell r="I2080" t="str">
            <v>standard</v>
          </cell>
        </row>
        <row r="2081">
          <cell r="D2081">
            <v>5</v>
          </cell>
          <cell r="E2081">
            <v>100</v>
          </cell>
          <cell r="F2081">
            <v>30</v>
          </cell>
          <cell r="I2081" t="str">
            <v>OU/ET</v>
          </cell>
        </row>
        <row r="2082">
          <cell r="D2082">
            <v>5</v>
          </cell>
          <cell r="E2082">
            <v>290</v>
          </cell>
          <cell r="F2082">
            <v>30</v>
          </cell>
          <cell r="I2082" t="str">
            <v>low-e gaz</v>
          </cell>
        </row>
        <row r="2083">
          <cell r="D2083">
            <v>5</v>
          </cell>
          <cell r="E2083">
            <v>80</v>
          </cell>
          <cell r="F2083">
            <v>50</v>
          </cell>
          <cell r="I2083" t="str">
            <v xml:space="preserve">demi-lune ± 2550 </v>
          </cell>
        </row>
        <row r="2084">
          <cell r="D2084">
            <v>5</v>
          </cell>
          <cell r="E2084">
            <v>80</v>
          </cell>
          <cell r="F2084">
            <v>70</v>
          </cell>
          <cell r="I2084" t="str">
            <v>fixe 3563-2</v>
          </cell>
        </row>
        <row r="2085">
          <cell r="D2085">
            <v>5</v>
          </cell>
          <cell r="E2085">
            <v>80</v>
          </cell>
          <cell r="F2085">
            <v>90</v>
          </cell>
          <cell r="I2085" t="str">
            <v>triangle 69x27 (Carolyne)</v>
          </cell>
        </row>
        <row r="2086">
          <cell r="D2086">
            <v>5</v>
          </cell>
          <cell r="E2086">
            <v>80</v>
          </cell>
          <cell r="F2086">
            <v>110</v>
          </cell>
          <cell r="I2086" t="str">
            <v>ovale 26x40</v>
          </cell>
        </row>
        <row r="2087">
          <cell r="D2087">
            <v>5</v>
          </cell>
          <cell r="E2087">
            <v>80</v>
          </cell>
          <cell r="F2087">
            <v>130</v>
          </cell>
          <cell r="I2087" t="str">
            <v>arche allongé ± 2779</v>
          </cell>
        </row>
        <row r="2088">
          <cell r="D2088">
            <v>5</v>
          </cell>
          <cell r="E2088">
            <v>80</v>
          </cell>
          <cell r="F2088">
            <v>150</v>
          </cell>
          <cell r="I2088" t="str">
            <v>octogone 24" PVC</v>
          </cell>
        </row>
        <row r="2089">
          <cell r="D2089">
            <v>5</v>
          </cell>
          <cell r="E2089">
            <v>80</v>
          </cell>
          <cell r="F2089">
            <v>170</v>
          </cell>
        </row>
        <row r="2090">
          <cell r="D2090">
            <v>5</v>
          </cell>
          <cell r="E2090">
            <v>80</v>
          </cell>
          <cell r="F2090">
            <v>210</v>
          </cell>
          <cell r="I2090" t="str">
            <v>baie ou bow à battants ±96"</v>
          </cell>
        </row>
        <row r="2091">
          <cell r="D2091">
            <v>8</v>
          </cell>
          <cell r="E2091">
            <v>10</v>
          </cell>
          <cell r="F2091">
            <v>50</v>
          </cell>
          <cell r="G2091">
            <v>30</v>
          </cell>
        </row>
        <row r="2092">
          <cell r="D2092">
            <v>8</v>
          </cell>
          <cell r="E2092">
            <v>10</v>
          </cell>
          <cell r="F2092">
            <v>70</v>
          </cell>
          <cell r="G2092">
            <v>30</v>
          </cell>
        </row>
        <row r="2093">
          <cell r="D2093">
            <v>8</v>
          </cell>
          <cell r="E2093">
            <v>10</v>
          </cell>
          <cell r="F2093">
            <v>90</v>
          </cell>
          <cell r="G2093">
            <v>30</v>
          </cell>
        </row>
        <row r="2094">
          <cell r="D2094">
            <v>8</v>
          </cell>
          <cell r="E2094">
            <v>10</v>
          </cell>
          <cell r="F2094">
            <v>110</v>
          </cell>
          <cell r="G2094">
            <v>30</v>
          </cell>
        </row>
        <row r="2095">
          <cell r="D2095">
            <v>8</v>
          </cell>
          <cell r="E2095">
            <v>10</v>
          </cell>
          <cell r="F2095">
            <v>130</v>
          </cell>
          <cell r="G2095">
            <v>30</v>
          </cell>
        </row>
        <row r="2096">
          <cell r="D2096">
            <v>8</v>
          </cell>
          <cell r="E2096">
            <v>10</v>
          </cell>
          <cell r="F2096">
            <v>150</v>
          </cell>
          <cell r="G2096">
            <v>30</v>
          </cell>
        </row>
        <row r="2097">
          <cell r="D2097">
            <v>8</v>
          </cell>
          <cell r="E2097">
            <v>10</v>
          </cell>
          <cell r="F2097">
            <v>170</v>
          </cell>
          <cell r="G2097">
            <v>2</v>
          </cell>
        </row>
        <row r="2098">
          <cell r="D2098">
            <v>8</v>
          </cell>
          <cell r="E2098">
            <v>300</v>
          </cell>
          <cell r="F2098">
            <v>50</v>
          </cell>
          <cell r="G2098">
            <v>30</v>
          </cell>
        </row>
        <row r="2099">
          <cell r="D2099">
            <v>8</v>
          </cell>
          <cell r="E2099">
            <v>300</v>
          </cell>
          <cell r="F2099">
            <v>70</v>
          </cell>
          <cell r="G2099">
            <v>30</v>
          </cell>
        </row>
        <row r="2100">
          <cell r="D2100">
            <v>8</v>
          </cell>
          <cell r="E2100">
            <v>300</v>
          </cell>
          <cell r="F2100">
            <v>90</v>
          </cell>
          <cell r="G2100">
            <v>30</v>
          </cell>
        </row>
        <row r="2101">
          <cell r="D2101">
            <v>8</v>
          </cell>
          <cell r="E2101">
            <v>300</v>
          </cell>
          <cell r="F2101">
            <v>110</v>
          </cell>
          <cell r="G2101">
            <v>30</v>
          </cell>
        </row>
        <row r="2102">
          <cell r="D2102">
            <v>8</v>
          </cell>
          <cell r="E2102">
            <v>300</v>
          </cell>
          <cell r="F2102">
            <v>130</v>
          </cell>
          <cell r="G2102">
            <v>30</v>
          </cell>
        </row>
        <row r="2103">
          <cell r="D2103">
            <v>8</v>
          </cell>
          <cell r="E2103">
            <v>10</v>
          </cell>
          <cell r="F2103">
            <v>210</v>
          </cell>
          <cell r="G2103">
            <v>30</v>
          </cell>
        </row>
        <row r="2104">
          <cell r="D2104">
            <v>8</v>
          </cell>
          <cell r="E2104">
            <v>300</v>
          </cell>
          <cell r="F2104">
            <v>210</v>
          </cell>
          <cell r="G2104">
            <v>30</v>
          </cell>
        </row>
        <row r="2105">
          <cell r="D2105">
            <v>5</v>
          </cell>
          <cell r="E2105">
            <v>10</v>
          </cell>
          <cell r="F2105">
            <v>230</v>
          </cell>
          <cell r="I2105" t="str">
            <v>si installée en chantier par client</v>
          </cell>
        </row>
        <row r="2106">
          <cell r="D2106">
            <v>8</v>
          </cell>
          <cell r="E2106">
            <v>300</v>
          </cell>
          <cell r="F2106">
            <v>230</v>
          </cell>
          <cell r="G2106">
            <v>30</v>
          </cell>
        </row>
        <row r="2107">
          <cell r="D2107">
            <v>1</v>
          </cell>
          <cell r="E2107">
            <v>200</v>
          </cell>
          <cell r="F2107">
            <v>270</v>
          </cell>
          <cell r="G2107">
            <v>88</v>
          </cell>
          <cell r="I2107" t="str">
            <v>OK</v>
          </cell>
        </row>
        <row r="2108">
          <cell r="D2108">
            <v>2</v>
          </cell>
          <cell r="E2108">
            <v>300</v>
          </cell>
          <cell r="F2108">
            <v>270</v>
          </cell>
          <cell r="G2108">
            <v>88</v>
          </cell>
          <cell r="I2108" t="str">
            <v>Annuler</v>
          </cell>
        </row>
        <row r="2246">
          <cell r="D2246">
            <v>5</v>
          </cell>
          <cell r="E2246">
            <v>150</v>
          </cell>
          <cell r="F2246">
            <v>70</v>
          </cell>
          <cell r="I2246" t="str">
            <v>BATTANTS OUVRANTS VS FIXES</v>
          </cell>
        </row>
        <row r="2247">
          <cell r="D2247">
            <v>5</v>
          </cell>
          <cell r="E2247">
            <v>10</v>
          </cell>
          <cell r="F2247">
            <v>20</v>
          </cell>
          <cell r="I2247" t="str">
            <v>Sections ouvrantes vs fixes</v>
          </cell>
        </row>
        <row r="2248">
          <cell r="D2248">
            <v>5</v>
          </cell>
          <cell r="E2248">
            <v>260</v>
          </cell>
          <cell r="I2248" t="str">
            <v>unités</v>
          </cell>
        </row>
        <row r="2249">
          <cell r="D2249">
            <v>8</v>
          </cell>
          <cell r="E2249">
            <v>225</v>
          </cell>
          <cell r="F2249">
            <v>20</v>
          </cell>
          <cell r="G2249">
            <v>30</v>
          </cell>
        </row>
        <row r="2250">
          <cell r="D2250">
            <v>1</v>
          </cell>
          <cell r="E2250">
            <v>125</v>
          </cell>
          <cell r="F2250">
            <v>50</v>
          </cell>
          <cell r="G2250">
            <v>88</v>
          </cell>
          <cell r="I2250" t="str">
            <v>OK</v>
          </cell>
        </row>
        <row r="2251">
          <cell r="D2251">
            <v>2</v>
          </cell>
          <cell r="E2251">
            <v>225</v>
          </cell>
          <cell r="F2251">
            <v>50</v>
          </cell>
          <cell r="G2251">
            <v>88</v>
          </cell>
          <cell r="I2251" t="str">
            <v>Annuler</v>
          </cell>
        </row>
        <row r="2264">
          <cell r="D2264">
            <v>5</v>
          </cell>
          <cell r="E2264">
            <v>150</v>
          </cell>
          <cell r="F2264">
            <v>70</v>
          </cell>
          <cell r="I2264" t="str">
            <v>FENÊTRES COULISSANTES/ unité</v>
          </cell>
        </row>
        <row r="2265">
          <cell r="D2265">
            <v>5</v>
          </cell>
          <cell r="E2265">
            <v>60</v>
          </cell>
          <cell r="F2265">
            <v>20</v>
          </cell>
          <cell r="I2265" t="str">
            <v>4723 lousse pour fondation</v>
          </cell>
        </row>
        <row r="2266">
          <cell r="D2266">
            <v>5</v>
          </cell>
          <cell r="E2266">
            <v>60</v>
          </cell>
          <cell r="F2266">
            <v>40</v>
          </cell>
          <cell r="I2266">
            <v>2339</v>
          </cell>
        </row>
        <row r="2267">
          <cell r="D2267">
            <v>5</v>
          </cell>
          <cell r="E2267">
            <v>60</v>
          </cell>
          <cell r="F2267">
            <v>60</v>
          </cell>
          <cell r="I2267">
            <v>3139</v>
          </cell>
        </row>
        <row r="2268">
          <cell r="D2268">
            <v>5</v>
          </cell>
          <cell r="E2268">
            <v>60</v>
          </cell>
          <cell r="F2268">
            <v>80</v>
          </cell>
          <cell r="I2268">
            <v>4755</v>
          </cell>
        </row>
        <row r="2269">
          <cell r="D2269">
            <v>5</v>
          </cell>
          <cell r="E2269">
            <v>60</v>
          </cell>
          <cell r="F2269">
            <v>100</v>
          </cell>
          <cell r="I2269">
            <v>6363</v>
          </cell>
        </row>
        <row r="2270">
          <cell r="D2270">
            <v>5</v>
          </cell>
          <cell r="E2270">
            <v>60</v>
          </cell>
          <cell r="F2270">
            <v>120</v>
          </cell>
          <cell r="I2270">
            <v>7163</v>
          </cell>
        </row>
        <row r="2271">
          <cell r="D2271">
            <v>8</v>
          </cell>
          <cell r="E2271">
            <v>10</v>
          </cell>
          <cell r="F2271">
            <v>20</v>
          </cell>
          <cell r="G2271">
            <v>30</v>
          </cell>
        </row>
        <row r="2272">
          <cell r="D2272">
            <v>8</v>
          </cell>
          <cell r="E2272">
            <v>10</v>
          </cell>
          <cell r="F2272">
            <v>40</v>
          </cell>
          <cell r="G2272">
            <v>30</v>
          </cell>
        </row>
        <row r="2273">
          <cell r="D2273">
            <v>8</v>
          </cell>
          <cell r="E2273">
            <v>10</v>
          </cell>
          <cell r="F2273">
            <v>60</v>
          </cell>
          <cell r="G2273">
            <v>30</v>
          </cell>
        </row>
        <row r="2274">
          <cell r="D2274">
            <v>8</v>
          </cell>
          <cell r="E2274">
            <v>10</v>
          </cell>
          <cell r="F2274">
            <v>80</v>
          </cell>
          <cell r="G2274">
            <v>30</v>
          </cell>
        </row>
        <row r="2275">
          <cell r="D2275">
            <v>8</v>
          </cell>
          <cell r="E2275">
            <v>10</v>
          </cell>
          <cell r="F2275">
            <v>100</v>
          </cell>
          <cell r="G2275">
            <v>30</v>
          </cell>
        </row>
        <row r="2276">
          <cell r="D2276">
            <v>8</v>
          </cell>
          <cell r="E2276">
            <v>10</v>
          </cell>
          <cell r="F2276">
            <v>120</v>
          </cell>
          <cell r="G2276">
            <v>30</v>
          </cell>
        </row>
        <row r="2277">
          <cell r="D2277">
            <v>1</v>
          </cell>
          <cell r="E2277">
            <v>125</v>
          </cell>
          <cell r="F2277">
            <v>150</v>
          </cell>
          <cell r="G2277">
            <v>88</v>
          </cell>
          <cell r="I2277" t="str">
            <v>OK</v>
          </cell>
        </row>
        <row r="2278">
          <cell r="D2278">
            <v>2</v>
          </cell>
          <cell r="E2278">
            <v>225</v>
          </cell>
          <cell r="F2278">
            <v>150</v>
          </cell>
          <cell r="G2278">
            <v>88</v>
          </cell>
          <cell r="I2278" t="str">
            <v>Annuler</v>
          </cell>
        </row>
        <row r="2279">
          <cell r="B2279">
            <v>14</v>
          </cell>
        </row>
        <row r="2349">
          <cell r="B2349">
            <v>29</v>
          </cell>
        </row>
        <row r="2514">
          <cell r="D2514">
            <v>5</v>
          </cell>
          <cell r="E2514">
            <v>150</v>
          </cell>
          <cell r="F2514">
            <v>70</v>
          </cell>
          <cell r="I2514" t="str">
            <v>FENÊTRES À GUILLOTINE, PVC, LOW-E, (NFRC USA)</v>
          </cell>
        </row>
        <row r="2515">
          <cell r="D2515">
            <v>5</v>
          </cell>
          <cell r="E2515">
            <v>10</v>
          </cell>
          <cell r="F2515">
            <v>10</v>
          </cell>
          <cell r="I2515" t="str">
            <v>installées</v>
          </cell>
        </row>
        <row r="2516">
          <cell r="D2516">
            <v>5</v>
          </cell>
          <cell r="E2516">
            <v>50</v>
          </cell>
          <cell r="F2516">
            <v>220</v>
          </cell>
        </row>
        <row r="2517">
          <cell r="D2517">
            <v>5</v>
          </cell>
          <cell r="E2517">
            <v>10</v>
          </cell>
          <cell r="F2517">
            <v>30</v>
          </cell>
          <cell r="I2517">
            <v>2738</v>
          </cell>
        </row>
        <row r="2518">
          <cell r="B2518">
            <v>4</v>
          </cell>
          <cell r="D2518">
            <v>5</v>
          </cell>
          <cell r="E2518">
            <v>10</v>
          </cell>
          <cell r="F2518">
            <v>50</v>
          </cell>
          <cell r="I2518" t="str">
            <v>xxxx</v>
          </cell>
        </row>
        <row r="2519">
          <cell r="D2519">
            <v>5</v>
          </cell>
          <cell r="E2519">
            <v>10</v>
          </cell>
          <cell r="F2519">
            <v>50</v>
          </cell>
          <cell r="I2519">
            <v>3646</v>
          </cell>
        </row>
        <row r="2520">
          <cell r="D2520">
            <v>5</v>
          </cell>
          <cell r="E2520">
            <v>10</v>
          </cell>
          <cell r="F2520">
            <v>70</v>
          </cell>
          <cell r="I2520">
            <v>3654</v>
          </cell>
        </row>
        <row r="2521">
          <cell r="D2521">
            <v>5</v>
          </cell>
          <cell r="E2521">
            <v>10</v>
          </cell>
          <cell r="F2521">
            <v>90</v>
          </cell>
          <cell r="I2521">
            <v>3662</v>
          </cell>
        </row>
        <row r="2522">
          <cell r="D2522">
            <v>5</v>
          </cell>
          <cell r="E2522">
            <v>10</v>
          </cell>
          <cell r="F2522">
            <v>110</v>
          </cell>
          <cell r="I2522">
            <v>3946</v>
          </cell>
        </row>
        <row r="2523">
          <cell r="D2523">
            <v>5</v>
          </cell>
          <cell r="E2523">
            <v>10</v>
          </cell>
          <cell r="F2523">
            <v>130</v>
          </cell>
          <cell r="I2523">
            <v>3954</v>
          </cell>
        </row>
        <row r="2524">
          <cell r="D2524">
            <v>5</v>
          </cell>
          <cell r="E2524">
            <v>10</v>
          </cell>
          <cell r="F2524">
            <v>150</v>
          </cell>
          <cell r="I2524" t="str">
            <v>3962E</v>
          </cell>
        </row>
        <row r="2525">
          <cell r="D2525">
            <v>5</v>
          </cell>
          <cell r="E2525">
            <v>10</v>
          </cell>
          <cell r="F2525">
            <v>170</v>
          </cell>
          <cell r="I2525" t="str">
            <v>4362E</v>
          </cell>
        </row>
        <row r="2526">
          <cell r="D2526">
            <v>5</v>
          </cell>
          <cell r="E2526">
            <v>10</v>
          </cell>
          <cell r="F2526">
            <v>220</v>
          </cell>
          <cell r="I2526">
            <v>2746</v>
          </cell>
        </row>
        <row r="2527">
          <cell r="D2527">
            <v>5</v>
          </cell>
          <cell r="E2527">
            <v>10</v>
          </cell>
          <cell r="F2527">
            <v>240</v>
          </cell>
          <cell r="I2527">
            <v>2754</v>
          </cell>
        </row>
        <row r="2528">
          <cell r="D2528">
            <v>5</v>
          </cell>
          <cell r="E2528">
            <v>10</v>
          </cell>
          <cell r="F2528">
            <v>260</v>
          </cell>
          <cell r="I2528" t="str">
            <v>2762E</v>
          </cell>
        </row>
        <row r="2529">
          <cell r="D2529">
            <v>8</v>
          </cell>
          <cell r="E2529">
            <v>100</v>
          </cell>
          <cell r="F2529">
            <v>30</v>
          </cell>
          <cell r="G2529">
            <v>30</v>
          </cell>
        </row>
        <row r="2530">
          <cell r="D2530">
            <v>13</v>
          </cell>
          <cell r="E2530">
            <v>10</v>
          </cell>
          <cell r="F2530">
            <v>280</v>
          </cell>
          <cell r="I2530" t="str">
            <v>carrelage intégré</v>
          </cell>
          <cell r="J2530" t="b">
            <v>0</v>
          </cell>
        </row>
        <row r="2531">
          <cell r="D2531">
            <v>8</v>
          </cell>
          <cell r="E2531">
            <v>100</v>
          </cell>
          <cell r="F2531">
            <v>50</v>
          </cell>
          <cell r="G2531">
            <v>30</v>
          </cell>
        </row>
        <row r="2532">
          <cell r="D2532">
            <v>8</v>
          </cell>
          <cell r="E2532">
            <v>100</v>
          </cell>
          <cell r="F2532">
            <v>70</v>
          </cell>
          <cell r="G2532">
            <v>30</v>
          </cell>
        </row>
        <row r="2533">
          <cell r="B2533">
            <v>13</v>
          </cell>
          <cell r="D2533">
            <v>8</v>
          </cell>
          <cell r="E2533">
            <v>100</v>
          </cell>
          <cell r="F2533">
            <v>90</v>
          </cell>
          <cell r="G2533">
            <v>30</v>
          </cell>
        </row>
        <row r="2534">
          <cell r="D2534">
            <v>8</v>
          </cell>
          <cell r="E2534">
            <v>100</v>
          </cell>
          <cell r="F2534">
            <v>110</v>
          </cell>
          <cell r="G2534">
            <v>30</v>
          </cell>
        </row>
        <row r="2535">
          <cell r="D2535">
            <v>8</v>
          </cell>
          <cell r="E2535">
            <v>100</v>
          </cell>
          <cell r="F2535">
            <v>130</v>
          </cell>
          <cell r="G2535">
            <v>30</v>
          </cell>
        </row>
        <row r="2536">
          <cell r="D2536">
            <v>8</v>
          </cell>
          <cell r="E2536">
            <v>100</v>
          </cell>
          <cell r="F2536">
            <v>150</v>
          </cell>
          <cell r="G2536">
            <v>30</v>
          </cell>
        </row>
        <row r="2537">
          <cell r="D2537">
            <v>8</v>
          </cell>
          <cell r="E2537">
            <v>100</v>
          </cell>
          <cell r="F2537">
            <v>170</v>
          </cell>
          <cell r="G2537">
            <v>30</v>
          </cell>
        </row>
        <row r="2538">
          <cell r="D2538">
            <v>8</v>
          </cell>
          <cell r="E2538">
            <v>100</v>
          </cell>
          <cell r="F2538">
            <v>220</v>
          </cell>
          <cell r="G2538">
            <v>30</v>
          </cell>
        </row>
        <row r="2539">
          <cell r="D2539">
            <v>8</v>
          </cell>
          <cell r="E2539">
            <v>100</v>
          </cell>
          <cell r="F2539">
            <v>240</v>
          </cell>
          <cell r="G2539">
            <v>30</v>
          </cell>
        </row>
        <row r="2540">
          <cell r="D2540">
            <v>8</v>
          </cell>
          <cell r="E2540">
            <v>100</v>
          </cell>
          <cell r="F2540">
            <v>260</v>
          </cell>
          <cell r="G2540">
            <v>30</v>
          </cell>
        </row>
        <row r="2541">
          <cell r="D2541">
            <v>1</v>
          </cell>
          <cell r="E2541">
            <v>400</v>
          </cell>
          <cell r="F2541">
            <v>340</v>
          </cell>
          <cell r="G2541">
            <v>88</v>
          </cell>
          <cell r="I2541" t="str">
            <v>OK</v>
          </cell>
        </row>
        <row r="2542">
          <cell r="D2542">
            <v>2</v>
          </cell>
          <cell r="E2542">
            <v>500</v>
          </cell>
          <cell r="F2542">
            <v>340</v>
          </cell>
          <cell r="G2542">
            <v>88</v>
          </cell>
          <cell r="I2542" t="str">
            <v>Annuler</v>
          </cell>
        </row>
        <row r="2576">
          <cell r="D2576">
            <v>5</v>
          </cell>
          <cell r="E2576">
            <v>150</v>
          </cell>
          <cell r="F2576">
            <v>70</v>
          </cell>
          <cell r="I2576" t="str">
            <v>FENÊTRES EN BAIE - PVC, LOW-E</v>
          </cell>
        </row>
        <row r="2577">
          <cell r="D2577">
            <v>5</v>
          </cell>
          <cell r="E2577">
            <v>10</v>
          </cell>
          <cell r="F2577">
            <v>20</v>
          </cell>
          <cell r="I2577" t="str">
            <v>± 96'' à battants</v>
          </cell>
        </row>
        <row r="2578">
          <cell r="D2578">
            <v>5</v>
          </cell>
          <cell r="E2578">
            <v>10</v>
          </cell>
          <cell r="F2578">
            <v>40</v>
          </cell>
          <cell r="I2578" t="str">
            <v>± 90'' à guillotine double</v>
          </cell>
        </row>
        <row r="2579">
          <cell r="D2579">
            <v>13</v>
          </cell>
          <cell r="E2579">
            <v>10</v>
          </cell>
          <cell r="F2579">
            <v>60</v>
          </cell>
          <cell r="I2579" t="str">
            <v>Carrelage intégré</v>
          </cell>
          <cell r="J2579" t="b">
            <v>0</v>
          </cell>
        </row>
        <row r="2580">
          <cell r="D2580">
            <v>13</v>
          </cell>
          <cell r="E2580">
            <v>10</v>
          </cell>
          <cell r="F2580">
            <v>80</v>
          </cell>
          <cell r="J2580" t="b">
            <v>0</v>
          </cell>
        </row>
        <row r="2581">
          <cell r="D2581">
            <v>13</v>
          </cell>
          <cell r="E2581">
            <v>10</v>
          </cell>
          <cell r="F2581">
            <v>100</v>
          </cell>
          <cell r="J2581" t="b">
            <v>0</v>
          </cell>
        </row>
        <row r="2582">
          <cell r="D2582">
            <v>8</v>
          </cell>
          <cell r="E2582">
            <v>260</v>
          </cell>
          <cell r="F2582">
            <v>20</v>
          </cell>
          <cell r="G2582">
            <v>30</v>
          </cell>
        </row>
        <row r="2583">
          <cell r="D2583">
            <v>8</v>
          </cell>
          <cell r="E2583">
            <v>260</v>
          </cell>
          <cell r="F2583">
            <v>40</v>
          </cell>
          <cell r="G2583">
            <v>30</v>
          </cell>
        </row>
        <row r="2584">
          <cell r="D2584">
            <v>1</v>
          </cell>
          <cell r="E2584">
            <v>200</v>
          </cell>
          <cell r="F2584">
            <v>120</v>
          </cell>
          <cell r="G2584">
            <v>88</v>
          </cell>
          <cell r="I2584" t="str">
            <v>OK</v>
          </cell>
        </row>
        <row r="2585">
          <cell r="D2585">
            <v>2</v>
          </cell>
          <cell r="E2585">
            <v>300</v>
          </cell>
          <cell r="F2585">
            <v>120</v>
          </cell>
          <cell r="G2585">
            <v>88</v>
          </cell>
          <cell r="I2585" t="str">
            <v>Annuler</v>
          </cell>
        </row>
        <row r="2603">
          <cell r="B2603">
            <v>27</v>
          </cell>
        </row>
        <row r="2646">
          <cell r="D2646">
            <v>5</v>
          </cell>
          <cell r="E2646">
            <v>150</v>
          </cell>
          <cell r="F2646">
            <v>70</v>
          </cell>
          <cell r="I2646" t="str">
            <v>AUTRES FENÊTRES</v>
          </cell>
        </row>
        <row r="2647">
          <cell r="D2647">
            <v>5</v>
          </cell>
          <cell r="E2647">
            <v>10</v>
          </cell>
          <cell r="F2647">
            <v>20</v>
          </cell>
          <cell r="I2647" t="str">
            <v>Description</v>
          </cell>
        </row>
        <row r="2648">
          <cell r="D2648">
            <v>5</v>
          </cell>
          <cell r="E2648">
            <v>300</v>
          </cell>
          <cell r="F2648">
            <v>20</v>
          </cell>
          <cell r="I2648" t="str">
            <v>Prix</v>
          </cell>
        </row>
        <row r="2649">
          <cell r="D2649">
            <v>6</v>
          </cell>
          <cell r="E2649">
            <v>10</v>
          </cell>
          <cell r="F2649">
            <v>40</v>
          </cell>
          <cell r="G2649">
            <v>250</v>
          </cell>
          <cell r="J2649" t="str">
            <v>2 fenetres à angles pour cathedrale + low-e</v>
          </cell>
        </row>
        <row r="2650">
          <cell r="D2650">
            <v>6</v>
          </cell>
          <cell r="E2650">
            <v>10</v>
          </cell>
          <cell r="F2650">
            <v>60</v>
          </cell>
          <cell r="G2650">
            <v>250</v>
          </cell>
          <cell r="J2650" t="str">
            <v>Porte patio 9' + low-e</v>
          </cell>
        </row>
        <row r="2651">
          <cell r="D2651">
            <v>6</v>
          </cell>
          <cell r="E2651">
            <v>10</v>
          </cell>
          <cell r="F2651">
            <v>80</v>
          </cell>
          <cell r="G2651">
            <v>250</v>
          </cell>
        </row>
        <row r="2652">
          <cell r="D2652">
            <v>6</v>
          </cell>
          <cell r="E2652">
            <v>10</v>
          </cell>
          <cell r="F2652">
            <v>100</v>
          </cell>
          <cell r="G2652">
            <v>250</v>
          </cell>
        </row>
        <row r="2653">
          <cell r="D2653">
            <v>8</v>
          </cell>
          <cell r="E2653">
            <v>300</v>
          </cell>
          <cell r="F2653">
            <v>40</v>
          </cell>
          <cell r="G2653">
            <v>60</v>
          </cell>
          <cell r="J2653">
            <v>4291</v>
          </cell>
        </row>
        <row r="2654">
          <cell r="D2654">
            <v>8</v>
          </cell>
          <cell r="E2654">
            <v>300</v>
          </cell>
          <cell r="F2654">
            <v>60</v>
          </cell>
          <cell r="G2654">
            <v>60</v>
          </cell>
          <cell r="J2654">
            <v>1899</v>
          </cell>
        </row>
        <row r="2655">
          <cell r="D2655">
            <v>8</v>
          </cell>
          <cell r="E2655">
            <v>300</v>
          </cell>
          <cell r="F2655">
            <v>80</v>
          </cell>
          <cell r="G2655">
            <v>60</v>
          </cell>
        </row>
        <row r="2656">
          <cell r="D2656">
            <v>8</v>
          </cell>
          <cell r="E2656">
            <v>300</v>
          </cell>
          <cell r="F2656">
            <v>100</v>
          </cell>
          <cell r="G2656">
            <v>60</v>
          </cell>
        </row>
        <row r="2657">
          <cell r="D2657">
            <v>1</v>
          </cell>
          <cell r="E2657">
            <v>200</v>
          </cell>
          <cell r="F2657">
            <v>140</v>
          </cell>
          <cell r="G2657">
            <v>88</v>
          </cell>
          <cell r="I2657" t="str">
            <v>OK</v>
          </cell>
        </row>
        <row r="2658">
          <cell r="D2658">
            <v>2</v>
          </cell>
          <cell r="E2658">
            <v>300</v>
          </cell>
          <cell r="F2658">
            <v>140</v>
          </cell>
          <cell r="G2658">
            <v>88</v>
          </cell>
          <cell r="I2658" t="str">
            <v>Annuler</v>
          </cell>
        </row>
        <row r="2720">
          <cell r="D2720">
            <v>5</v>
          </cell>
          <cell r="E2720">
            <v>150</v>
          </cell>
          <cell r="F2720">
            <v>70</v>
          </cell>
          <cell r="I2720" t="str">
            <v>ANDERSEN SÉRIE 200 DOUBLE-HUNG TILT WASH LOW-E NFRC</v>
          </cell>
        </row>
        <row r="2721">
          <cell r="D2721">
            <v>5</v>
          </cell>
          <cell r="E2721">
            <v>10</v>
          </cell>
          <cell r="F2721">
            <v>20</v>
          </cell>
          <cell r="I2721" t="str">
            <v>Dimensions</v>
          </cell>
        </row>
        <row r="2722">
          <cell r="D2722">
            <v>5</v>
          </cell>
          <cell r="E2722">
            <v>140</v>
          </cell>
          <cell r="F2722">
            <v>20</v>
          </cell>
          <cell r="I2722" t="str">
            <v>Nombre de sections</v>
          </cell>
        </row>
        <row r="2723">
          <cell r="D2723">
            <v>5</v>
          </cell>
          <cell r="E2723">
            <v>10</v>
          </cell>
          <cell r="F2723">
            <v>50</v>
          </cell>
          <cell r="I2723">
            <v>2741</v>
          </cell>
        </row>
        <row r="2724">
          <cell r="D2724">
            <v>5</v>
          </cell>
          <cell r="E2724">
            <v>10</v>
          </cell>
          <cell r="F2724">
            <v>70</v>
          </cell>
          <cell r="I2724">
            <v>2747</v>
          </cell>
        </row>
        <row r="2725">
          <cell r="D2725">
            <v>5</v>
          </cell>
          <cell r="E2725">
            <v>10</v>
          </cell>
          <cell r="F2725">
            <v>90</v>
          </cell>
          <cell r="I2725">
            <v>2756</v>
          </cell>
        </row>
        <row r="2726">
          <cell r="D2726">
            <v>5</v>
          </cell>
          <cell r="E2726">
            <v>10</v>
          </cell>
          <cell r="F2726">
            <v>110</v>
          </cell>
          <cell r="I2726">
            <v>2765</v>
          </cell>
        </row>
        <row r="2727">
          <cell r="D2727">
            <v>5</v>
          </cell>
          <cell r="E2727">
            <v>10</v>
          </cell>
          <cell r="F2727">
            <v>130</v>
          </cell>
          <cell r="I2727">
            <v>3147</v>
          </cell>
        </row>
        <row r="2728">
          <cell r="D2728">
            <v>5</v>
          </cell>
          <cell r="E2728">
            <v>10</v>
          </cell>
          <cell r="F2728">
            <v>150</v>
          </cell>
          <cell r="I2728">
            <v>3156</v>
          </cell>
        </row>
        <row r="2729">
          <cell r="D2729">
            <v>5</v>
          </cell>
          <cell r="E2729">
            <v>10</v>
          </cell>
          <cell r="F2729">
            <v>170</v>
          </cell>
          <cell r="I2729">
            <v>3165</v>
          </cell>
        </row>
        <row r="2730">
          <cell r="D2730">
            <v>5</v>
          </cell>
          <cell r="E2730">
            <v>10</v>
          </cell>
          <cell r="F2730">
            <v>190</v>
          </cell>
          <cell r="I2730">
            <v>3547</v>
          </cell>
        </row>
        <row r="2731">
          <cell r="D2731">
            <v>5</v>
          </cell>
          <cell r="E2731">
            <v>10</v>
          </cell>
          <cell r="F2731">
            <v>210</v>
          </cell>
          <cell r="I2731">
            <v>3556</v>
          </cell>
        </row>
        <row r="2732">
          <cell r="D2732">
            <v>5</v>
          </cell>
          <cell r="E2732">
            <v>10</v>
          </cell>
          <cell r="F2732">
            <v>230</v>
          </cell>
          <cell r="I2732">
            <v>3565</v>
          </cell>
        </row>
        <row r="2733">
          <cell r="D2733">
            <v>5</v>
          </cell>
          <cell r="E2733">
            <v>10</v>
          </cell>
          <cell r="F2733">
            <v>250</v>
          </cell>
          <cell r="I2733" t="str">
            <v>imposte</v>
          </cell>
        </row>
        <row r="2734">
          <cell r="D2734">
            <v>8</v>
          </cell>
          <cell r="E2734">
            <v>140</v>
          </cell>
          <cell r="F2734">
            <v>50</v>
          </cell>
          <cell r="G2734">
            <v>30</v>
          </cell>
        </row>
        <row r="2735">
          <cell r="D2735">
            <v>8</v>
          </cell>
          <cell r="E2735">
            <v>140</v>
          </cell>
          <cell r="F2735">
            <v>70</v>
          </cell>
          <cell r="G2735">
            <v>30</v>
          </cell>
        </row>
        <row r="2736">
          <cell r="D2736">
            <v>8</v>
          </cell>
          <cell r="E2736">
            <v>140</v>
          </cell>
          <cell r="F2736">
            <v>90</v>
          </cell>
          <cell r="G2736">
            <v>30</v>
          </cell>
        </row>
        <row r="2737">
          <cell r="D2737">
            <v>8</v>
          </cell>
          <cell r="E2737">
            <v>140</v>
          </cell>
          <cell r="F2737">
            <v>110</v>
          </cell>
          <cell r="G2737">
            <v>30</v>
          </cell>
        </row>
        <row r="2738">
          <cell r="D2738">
            <v>8</v>
          </cell>
          <cell r="E2738">
            <v>140</v>
          </cell>
          <cell r="F2738">
            <v>130</v>
          </cell>
          <cell r="G2738">
            <v>30</v>
          </cell>
        </row>
        <row r="2739">
          <cell r="B2739">
            <v>26</v>
          </cell>
          <cell r="D2739">
            <v>8</v>
          </cell>
          <cell r="E2739">
            <v>140</v>
          </cell>
          <cell r="F2739">
            <v>150</v>
          </cell>
          <cell r="G2739">
            <v>30</v>
          </cell>
        </row>
        <row r="2740">
          <cell r="D2740">
            <v>8</v>
          </cell>
          <cell r="E2740">
            <v>140</v>
          </cell>
          <cell r="F2740">
            <v>170</v>
          </cell>
          <cell r="G2740">
            <v>30</v>
          </cell>
        </row>
        <row r="2741">
          <cell r="D2741">
            <v>8</v>
          </cell>
          <cell r="E2741">
            <v>140</v>
          </cell>
          <cell r="F2741">
            <v>190</v>
          </cell>
          <cell r="G2741">
            <v>30</v>
          </cell>
        </row>
        <row r="2742">
          <cell r="D2742">
            <v>8</v>
          </cell>
          <cell r="E2742">
            <v>140</v>
          </cell>
          <cell r="F2742">
            <v>210</v>
          </cell>
          <cell r="G2742">
            <v>30</v>
          </cell>
        </row>
        <row r="2743">
          <cell r="D2743">
            <v>8</v>
          </cell>
          <cell r="E2743">
            <v>140</v>
          </cell>
          <cell r="F2743">
            <v>230</v>
          </cell>
          <cell r="G2743">
            <v>30</v>
          </cell>
        </row>
        <row r="2744">
          <cell r="D2744">
            <v>8</v>
          </cell>
          <cell r="E2744">
            <v>140</v>
          </cell>
          <cell r="F2744">
            <v>250</v>
          </cell>
          <cell r="G2744">
            <v>30</v>
          </cell>
        </row>
        <row r="2745">
          <cell r="D2745">
            <v>13</v>
          </cell>
          <cell r="E2745">
            <v>10</v>
          </cell>
          <cell r="F2745">
            <v>270</v>
          </cell>
          <cell r="I2745" t="str">
            <v>Carrelage intégré</v>
          </cell>
          <cell r="J2745" t="b">
            <v>0</v>
          </cell>
        </row>
        <row r="2746">
          <cell r="D2746">
            <v>1</v>
          </cell>
          <cell r="E2746">
            <v>400</v>
          </cell>
          <cell r="F2746">
            <v>290</v>
          </cell>
          <cell r="G2746">
            <v>88</v>
          </cell>
          <cell r="I2746" t="str">
            <v>OK</v>
          </cell>
        </row>
        <row r="2747">
          <cell r="D2747">
            <v>2</v>
          </cell>
          <cell r="E2747">
            <v>500</v>
          </cell>
          <cell r="F2747">
            <v>290</v>
          </cell>
          <cell r="G2747">
            <v>88</v>
          </cell>
          <cell r="I2747" t="str">
            <v>Annuler</v>
          </cell>
        </row>
        <row r="2789">
          <cell r="D2789">
            <v>5</v>
          </cell>
          <cell r="E2789">
            <v>150</v>
          </cell>
          <cell r="F2789">
            <v>70</v>
          </cell>
          <cell r="I2789" t="str">
            <v>FENETRES DE TOIT</v>
          </cell>
        </row>
        <row r="2790">
          <cell r="D2790">
            <v>5</v>
          </cell>
          <cell r="E2790">
            <v>100</v>
          </cell>
          <cell r="F2790">
            <v>20</v>
          </cell>
          <cell r="I2790" t="str">
            <v>Installée en usine</v>
          </cell>
        </row>
        <row r="2791">
          <cell r="D2791">
            <v>5</v>
          </cell>
          <cell r="E2791">
            <v>300</v>
          </cell>
          <cell r="F2791">
            <v>20</v>
          </cell>
          <cell r="I2791" t="str">
            <v>Non-installée (prép. inc.)</v>
          </cell>
        </row>
        <row r="2792">
          <cell r="D2792">
            <v>5</v>
          </cell>
          <cell r="E2792">
            <v>10</v>
          </cell>
          <cell r="F2792">
            <v>50</v>
          </cell>
          <cell r="I2792" t="str">
            <v>Velux fixe 2138</v>
          </cell>
        </row>
        <row r="2793">
          <cell r="D2793">
            <v>5</v>
          </cell>
          <cell r="E2793">
            <v>10</v>
          </cell>
          <cell r="F2793">
            <v>70</v>
          </cell>
          <cell r="I2793" t="str">
            <v>Velux fixe 2155</v>
          </cell>
        </row>
        <row r="2794">
          <cell r="D2794">
            <v>5</v>
          </cell>
          <cell r="E2794">
            <v>10</v>
          </cell>
          <cell r="F2794">
            <v>90</v>
          </cell>
          <cell r="I2794" t="str">
            <v>Velux ouvrant 2138</v>
          </cell>
        </row>
        <row r="2795">
          <cell r="D2795">
            <v>5</v>
          </cell>
          <cell r="E2795">
            <v>10</v>
          </cell>
          <cell r="F2795">
            <v>110</v>
          </cell>
          <cell r="I2795" t="str">
            <v>Velux ouvrant 2155</v>
          </cell>
        </row>
        <row r="2796">
          <cell r="D2796">
            <v>8</v>
          </cell>
          <cell r="E2796">
            <v>180</v>
          </cell>
          <cell r="F2796">
            <v>50</v>
          </cell>
          <cell r="G2796">
            <v>30</v>
          </cell>
        </row>
        <row r="2797">
          <cell r="D2797">
            <v>8</v>
          </cell>
          <cell r="E2797">
            <v>180</v>
          </cell>
          <cell r="F2797">
            <v>70</v>
          </cell>
          <cell r="G2797">
            <v>30</v>
          </cell>
        </row>
        <row r="2798">
          <cell r="D2798">
            <v>8</v>
          </cell>
          <cell r="E2798">
            <v>180</v>
          </cell>
          <cell r="F2798">
            <v>90</v>
          </cell>
          <cell r="G2798">
            <v>30</v>
          </cell>
        </row>
        <row r="2799">
          <cell r="D2799">
            <v>8</v>
          </cell>
          <cell r="E2799">
            <v>180</v>
          </cell>
          <cell r="F2799">
            <v>110</v>
          </cell>
          <cell r="G2799">
            <v>30</v>
          </cell>
        </row>
        <row r="2800">
          <cell r="D2800">
            <v>8</v>
          </cell>
          <cell r="E2800">
            <v>350</v>
          </cell>
          <cell r="F2800">
            <v>50</v>
          </cell>
          <cell r="G2800">
            <v>30</v>
          </cell>
        </row>
        <row r="2801">
          <cell r="D2801">
            <v>8</v>
          </cell>
          <cell r="E2801">
            <v>350</v>
          </cell>
          <cell r="F2801">
            <v>70</v>
          </cell>
          <cell r="G2801">
            <v>30</v>
          </cell>
        </row>
        <row r="2802">
          <cell r="D2802">
            <v>8</v>
          </cell>
          <cell r="E2802">
            <v>350</v>
          </cell>
          <cell r="F2802">
            <v>90</v>
          </cell>
          <cell r="G2802">
            <v>30</v>
          </cell>
        </row>
        <row r="2803">
          <cell r="D2803">
            <v>8</v>
          </cell>
          <cell r="E2803">
            <v>350</v>
          </cell>
          <cell r="F2803">
            <v>110</v>
          </cell>
          <cell r="G2803">
            <v>30</v>
          </cell>
        </row>
        <row r="2804">
          <cell r="D2804">
            <v>5</v>
          </cell>
          <cell r="E2804">
            <v>10</v>
          </cell>
          <cell r="F2804">
            <v>140</v>
          </cell>
          <cell r="I2804" t="str">
            <v>Localisation spécifique (+1 ferme-1 étage)</v>
          </cell>
        </row>
        <row r="2805">
          <cell r="D2805">
            <v>5</v>
          </cell>
          <cell r="E2805">
            <v>400</v>
          </cell>
          <cell r="F2805">
            <v>140</v>
          </cell>
          <cell r="I2805" t="str">
            <v>unité(s)</v>
          </cell>
        </row>
        <row r="2806">
          <cell r="D2806">
            <v>8</v>
          </cell>
          <cell r="E2806">
            <v>350</v>
          </cell>
          <cell r="F2806">
            <v>140</v>
          </cell>
          <cell r="G2806">
            <v>30</v>
          </cell>
        </row>
        <row r="2807">
          <cell r="D2807">
            <v>5</v>
          </cell>
          <cell r="E2807">
            <v>10</v>
          </cell>
          <cell r="F2807">
            <v>160</v>
          </cell>
          <cell r="I2807" t="str">
            <v>Localisation spécifique (+1 ferme-2 étages)</v>
          </cell>
        </row>
        <row r="2808">
          <cell r="D2808">
            <v>5</v>
          </cell>
          <cell r="E2808">
            <v>400</v>
          </cell>
          <cell r="F2808">
            <v>160</v>
          </cell>
          <cell r="I2808" t="str">
            <v>unité(s)</v>
          </cell>
        </row>
        <row r="2809">
          <cell r="D2809">
            <v>8</v>
          </cell>
          <cell r="E2809">
            <v>350</v>
          </cell>
          <cell r="F2809">
            <v>160</v>
          </cell>
          <cell r="G2809">
            <v>30</v>
          </cell>
        </row>
        <row r="2810">
          <cell r="D2810">
            <v>5</v>
          </cell>
          <cell r="E2810">
            <v>10</v>
          </cell>
          <cell r="F2810">
            <v>180</v>
          </cell>
          <cell r="I2810" t="str">
            <v>Extension de 2' de baguette</v>
          </cell>
        </row>
        <row r="2811">
          <cell r="D2811">
            <v>5</v>
          </cell>
          <cell r="E2811">
            <v>400</v>
          </cell>
          <cell r="F2811">
            <v>180</v>
          </cell>
          <cell r="I2811" t="str">
            <v>unité(s)</v>
          </cell>
        </row>
        <row r="2812">
          <cell r="D2812">
            <v>8</v>
          </cell>
          <cell r="E2812">
            <v>350</v>
          </cell>
          <cell r="F2812">
            <v>180</v>
          </cell>
          <cell r="G2812">
            <v>30</v>
          </cell>
        </row>
        <row r="2813">
          <cell r="D2813">
            <v>1</v>
          </cell>
          <cell r="E2813">
            <v>280</v>
          </cell>
          <cell r="F2813">
            <v>210</v>
          </cell>
          <cell r="G2813">
            <v>88</v>
          </cell>
          <cell r="I2813" t="str">
            <v>OK</v>
          </cell>
        </row>
        <row r="2814">
          <cell r="D2814">
            <v>2</v>
          </cell>
          <cell r="E2814">
            <v>380</v>
          </cell>
          <cell r="F2814">
            <v>210</v>
          </cell>
          <cell r="G2814">
            <v>88</v>
          </cell>
          <cell r="I2814" t="str">
            <v>Annuler</v>
          </cell>
        </row>
        <row r="2820">
          <cell r="D2820">
            <v>5</v>
          </cell>
          <cell r="E2820">
            <v>150</v>
          </cell>
          <cell r="F2820">
            <v>70</v>
          </cell>
          <cell r="I2820" t="str">
            <v>PORTE-PATIO/PORTE-JARDIN</v>
          </cell>
        </row>
        <row r="2821">
          <cell r="D2821">
            <v>5</v>
          </cell>
          <cell r="E2821">
            <v>300</v>
          </cell>
          <cell r="F2821">
            <v>20</v>
          </cell>
          <cell r="I2821" t="str">
            <v>Par unité</v>
          </cell>
        </row>
        <row r="2822">
          <cell r="D2822">
            <v>5</v>
          </cell>
          <cell r="E2822">
            <v>400</v>
          </cell>
          <cell r="F2822">
            <v>20</v>
          </cell>
          <cell r="I2822" t="str">
            <v>Thermos low-e gaz</v>
          </cell>
        </row>
        <row r="2823">
          <cell r="D2823">
            <v>14</v>
          </cell>
          <cell r="E2823">
            <v>5</v>
          </cell>
          <cell r="F2823">
            <v>40</v>
          </cell>
          <cell r="G2823">
            <v>480</v>
          </cell>
          <cell r="H2823">
            <v>90</v>
          </cell>
        </row>
        <row r="2824">
          <cell r="D2824">
            <v>5</v>
          </cell>
          <cell r="E2824">
            <v>10</v>
          </cell>
          <cell r="F2824">
            <v>50</v>
          </cell>
          <cell r="I2824" t="str">
            <v>porte-patio 6' blanche</v>
          </cell>
        </row>
        <row r="2825">
          <cell r="D2825">
            <v>5</v>
          </cell>
          <cell r="E2825">
            <v>10</v>
          </cell>
          <cell r="F2825">
            <v>90</v>
          </cell>
          <cell r="I2825" t="str">
            <v>porte-patio 6' style Européenne sans carrelage</v>
          </cell>
        </row>
        <row r="2826">
          <cell r="D2826">
            <v>5</v>
          </cell>
          <cell r="E2826">
            <v>10</v>
          </cell>
          <cell r="F2826">
            <v>110</v>
          </cell>
          <cell r="I2826" t="str">
            <v>porte-patio 6' style Européenne avec carrelage</v>
          </cell>
        </row>
        <row r="2827">
          <cell r="D2827">
            <v>5</v>
          </cell>
          <cell r="E2827">
            <v>10</v>
          </cell>
          <cell r="F2827">
            <v>140</v>
          </cell>
          <cell r="I2827" t="str">
            <v xml:space="preserve">porte-jardin </v>
          </cell>
        </row>
        <row r="2828">
          <cell r="D2828">
            <v>8</v>
          </cell>
          <cell r="E2828">
            <v>310</v>
          </cell>
          <cell r="F2828">
            <v>50</v>
          </cell>
          <cell r="G2828">
            <v>30</v>
          </cell>
        </row>
        <row r="2829">
          <cell r="D2829">
            <v>8</v>
          </cell>
          <cell r="E2829">
            <v>310</v>
          </cell>
          <cell r="F2829">
            <v>90</v>
          </cell>
          <cell r="G2829">
            <v>30</v>
          </cell>
        </row>
        <row r="2830">
          <cell r="D2830">
            <v>8</v>
          </cell>
          <cell r="E2830">
            <v>310</v>
          </cell>
          <cell r="F2830">
            <v>110</v>
          </cell>
          <cell r="G2830">
            <v>30</v>
          </cell>
        </row>
        <row r="2831">
          <cell r="D2831">
            <v>8</v>
          </cell>
          <cell r="E2831">
            <v>310</v>
          </cell>
          <cell r="F2831">
            <v>140</v>
          </cell>
          <cell r="G2831">
            <v>30</v>
          </cell>
        </row>
        <row r="2832">
          <cell r="D2832">
            <v>13</v>
          </cell>
          <cell r="E2832">
            <v>420</v>
          </cell>
          <cell r="F2832">
            <v>80</v>
          </cell>
          <cell r="J2832" t="b">
            <v>0</v>
          </cell>
        </row>
        <row r="2833">
          <cell r="D2833">
            <v>13</v>
          </cell>
          <cell r="E2833">
            <v>420</v>
          </cell>
          <cell r="F2833">
            <v>140</v>
          </cell>
          <cell r="J2833" t="b">
            <v>0</v>
          </cell>
        </row>
        <row r="2834">
          <cell r="D2834">
            <v>5</v>
          </cell>
          <cell r="E2834">
            <v>10</v>
          </cell>
          <cell r="F2834">
            <v>170</v>
          </cell>
          <cell r="I2834" t="str">
            <v>Ouverture brute seul.</v>
          </cell>
        </row>
        <row r="2835">
          <cell r="D2835">
            <v>8</v>
          </cell>
          <cell r="E2835">
            <v>310</v>
          </cell>
          <cell r="F2835">
            <v>170</v>
          </cell>
          <cell r="G2835">
            <v>30</v>
          </cell>
        </row>
        <row r="2836">
          <cell r="D2836">
            <v>13</v>
          </cell>
          <cell r="E2836">
            <v>160</v>
          </cell>
          <cell r="F2836">
            <v>60</v>
          </cell>
          <cell r="I2836" t="str">
            <v xml:space="preserve">  carrelage</v>
          </cell>
          <cell r="J2836" t="b">
            <v>0</v>
          </cell>
        </row>
        <row r="2837">
          <cell r="D2837">
            <v>1</v>
          </cell>
          <cell r="E2837">
            <v>240</v>
          </cell>
          <cell r="F2837">
            <v>200</v>
          </cell>
          <cell r="G2837">
            <v>88</v>
          </cell>
          <cell r="I2837" t="str">
            <v>OK</v>
          </cell>
        </row>
        <row r="2838">
          <cell r="D2838">
            <v>2</v>
          </cell>
          <cell r="E2838">
            <v>340</v>
          </cell>
          <cell r="F2838">
            <v>200</v>
          </cell>
          <cell r="G2838">
            <v>88</v>
          </cell>
          <cell r="I2838" t="str">
            <v>Annuler</v>
          </cell>
        </row>
        <row r="2874">
          <cell r="D2874">
            <v>5</v>
          </cell>
          <cell r="E2874">
            <v>150</v>
          </cell>
          <cell r="F2874">
            <v>70</v>
          </cell>
          <cell r="I2874" t="str">
            <v>PORTES INTÉRIEURES</v>
          </cell>
        </row>
        <row r="2875">
          <cell r="B2875">
            <v>8</v>
          </cell>
          <cell r="D2875">
            <v>14</v>
          </cell>
          <cell r="E2875">
            <v>5</v>
          </cell>
          <cell r="F2875">
            <v>10</v>
          </cell>
          <cell r="G2875">
            <v>270</v>
          </cell>
          <cell r="H2875">
            <v>40</v>
          </cell>
          <cell r="I2875" t="str">
            <v># de portes intérieures</v>
          </cell>
        </row>
        <row r="2876">
          <cell r="D2876">
            <v>5</v>
          </cell>
          <cell r="E2876">
            <v>10</v>
          </cell>
          <cell r="F2876">
            <v>30</v>
          </cell>
          <cell r="I2876" t="str">
            <v>Portes intérieures</v>
          </cell>
        </row>
        <row r="2877">
          <cell r="D2877">
            <v>5</v>
          </cell>
          <cell r="E2877">
            <v>210</v>
          </cell>
          <cell r="F2877">
            <v>30</v>
          </cell>
          <cell r="I2877" t="str">
            <v>unités</v>
          </cell>
        </row>
        <row r="2878">
          <cell r="D2878">
            <v>8</v>
          </cell>
          <cell r="E2878">
            <v>175</v>
          </cell>
          <cell r="F2878">
            <v>30</v>
          </cell>
          <cell r="G2878">
            <v>30</v>
          </cell>
          <cell r="J2878">
            <v>4</v>
          </cell>
        </row>
        <row r="2879">
          <cell r="D2879">
            <v>14</v>
          </cell>
          <cell r="E2879">
            <v>5</v>
          </cell>
          <cell r="F2879">
            <v>60</v>
          </cell>
          <cell r="G2879">
            <v>485</v>
          </cell>
          <cell r="H2879">
            <v>100</v>
          </cell>
          <cell r="I2879" t="str">
            <v>Portes optionnelles</v>
          </cell>
        </row>
        <row r="2880">
          <cell r="D2880">
            <v>5</v>
          </cell>
          <cell r="E2880">
            <v>10</v>
          </cell>
          <cell r="F2880">
            <v>80</v>
          </cell>
          <cell r="I2880" t="str">
            <v>Bostonian</v>
          </cell>
        </row>
        <row r="2881">
          <cell r="D2881">
            <v>5</v>
          </cell>
          <cell r="E2881">
            <v>10</v>
          </cell>
          <cell r="F2881">
            <v>100</v>
          </cell>
          <cell r="I2881" t="str">
            <v>Camden, Avalon, Stanford, Arlington, Santa-Fe, Rockport</v>
          </cell>
        </row>
        <row r="2882">
          <cell r="D2882">
            <v>5</v>
          </cell>
          <cell r="E2882">
            <v>10</v>
          </cell>
          <cell r="F2882">
            <v>120</v>
          </cell>
          <cell r="I2882" t="str">
            <v>Pin noueux 4 panneaux</v>
          </cell>
        </row>
        <row r="2883">
          <cell r="D2883">
            <v>5</v>
          </cell>
          <cell r="E2883">
            <v>10</v>
          </cell>
          <cell r="F2883">
            <v>140</v>
          </cell>
          <cell r="I2883" t="str">
            <v>Pin noueux 6 panneaux</v>
          </cell>
        </row>
        <row r="2884">
          <cell r="D2884">
            <v>5</v>
          </cell>
          <cell r="E2884">
            <v>425</v>
          </cell>
          <cell r="F2884">
            <v>100</v>
          </cell>
          <cell r="I2884" t="str">
            <v>unités</v>
          </cell>
        </row>
        <row r="2885">
          <cell r="D2885">
            <v>5</v>
          </cell>
          <cell r="E2885">
            <v>225</v>
          </cell>
          <cell r="F2885">
            <v>120</v>
          </cell>
          <cell r="I2885" t="str">
            <v>unités</v>
          </cell>
        </row>
        <row r="2886">
          <cell r="D2886">
            <v>5</v>
          </cell>
          <cell r="E2886">
            <v>225</v>
          </cell>
          <cell r="F2886">
            <v>140</v>
          </cell>
          <cell r="I2886" t="str">
            <v>unités</v>
          </cell>
        </row>
        <row r="2887">
          <cell r="D2887">
            <v>8</v>
          </cell>
          <cell r="E2887">
            <v>190</v>
          </cell>
          <cell r="F2887">
            <v>80</v>
          </cell>
          <cell r="G2887">
            <v>30</v>
          </cell>
          <cell r="J2887">
            <v>4</v>
          </cell>
        </row>
        <row r="2888">
          <cell r="D2888">
            <v>8</v>
          </cell>
          <cell r="E2888">
            <v>390</v>
          </cell>
          <cell r="F2888">
            <v>100</v>
          </cell>
          <cell r="G2888">
            <v>30</v>
          </cell>
        </row>
        <row r="2889">
          <cell r="D2889">
            <v>8</v>
          </cell>
          <cell r="E2889">
            <v>190</v>
          </cell>
          <cell r="F2889">
            <v>120</v>
          </cell>
          <cell r="G2889">
            <v>30</v>
          </cell>
        </row>
        <row r="2890">
          <cell r="D2890">
            <v>8</v>
          </cell>
          <cell r="E2890">
            <v>190</v>
          </cell>
          <cell r="F2890">
            <v>140</v>
          </cell>
          <cell r="G2890">
            <v>30</v>
          </cell>
        </row>
        <row r="2891">
          <cell r="D2891">
            <v>1</v>
          </cell>
          <cell r="E2891">
            <v>100</v>
          </cell>
          <cell r="F2891">
            <v>170</v>
          </cell>
          <cell r="G2891">
            <v>88</v>
          </cell>
          <cell r="I2891" t="str">
            <v>OK</v>
          </cell>
        </row>
        <row r="2892">
          <cell r="D2892">
            <v>2</v>
          </cell>
          <cell r="E2892">
            <v>200</v>
          </cell>
          <cell r="F2892">
            <v>170</v>
          </cell>
          <cell r="G2892">
            <v>88</v>
          </cell>
          <cell r="I2892" t="str">
            <v>Annuler</v>
          </cell>
        </row>
        <row r="2937">
          <cell r="B2937">
            <v>11</v>
          </cell>
        </row>
        <row r="2938">
          <cell r="D2938">
            <v>5</v>
          </cell>
          <cell r="E2938">
            <v>150</v>
          </cell>
          <cell r="F2938">
            <v>70</v>
          </cell>
          <cell r="I2938" t="str">
            <v>PORTES FRANÇAISE, MANOIR, "POCKET"</v>
          </cell>
        </row>
        <row r="2939">
          <cell r="D2939">
            <v>5</v>
          </cell>
          <cell r="E2939">
            <v>10</v>
          </cell>
          <cell r="F2939">
            <v>20</v>
          </cell>
          <cell r="I2939" t="str">
            <v>En surplus des portes Newport std</v>
          </cell>
        </row>
        <row r="2940">
          <cell r="D2940">
            <v>5</v>
          </cell>
          <cell r="E2940">
            <v>10</v>
          </cell>
          <cell r="F2940">
            <v>50</v>
          </cell>
          <cell r="I2940" t="str">
            <v>Portes françaises en pin clair 5' ( VS 2 portes)</v>
          </cell>
        </row>
        <row r="2941">
          <cell r="D2941">
            <v>5</v>
          </cell>
          <cell r="E2941">
            <v>10</v>
          </cell>
          <cell r="F2941">
            <v>70</v>
          </cell>
          <cell r="I2941" t="str">
            <v>Porte manoir en pin clair</v>
          </cell>
        </row>
        <row r="2942">
          <cell r="D2942">
            <v>5</v>
          </cell>
          <cell r="E2942">
            <v>10</v>
          </cell>
          <cell r="F2942">
            <v>90</v>
          </cell>
          <cell r="I2942" t="str">
            <v xml:space="preserve">Porte manoir en masonite </v>
          </cell>
        </row>
        <row r="2943">
          <cell r="D2943">
            <v>5</v>
          </cell>
          <cell r="E2943">
            <v>10</v>
          </cell>
          <cell r="F2943">
            <v>110</v>
          </cell>
          <cell r="I2943" t="str">
            <v>"Pocket door" (pas masonite vitrée)</v>
          </cell>
        </row>
        <row r="2944">
          <cell r="D2944">
            <v>5</v>
          </cell>
          <cell r="E2944">
            <v>370</v>
          </cell>
          <cell r="F2944">
            <v>50</v>
          </cell>
          <cell r="I2944" t="str">
            <v>unités</v>
          </cell>
        </row>
        <row r="2945">
          <cell r="D2945">
            <v>5</v>
          </cell>
          <cell r="E2945">
            <v>370</v>
          </cell>
          <cell r="F2945">
            <v>70</v>
          </cell>
          <cell r="I2945" t="str">
            <v>unités</v>
          </cell>
        </row>
        <row r="2946">
          <cell r="D2946">
            <v>5</v>
          </cell>
          <cell r="E2946">
            <v>370</v>
          </cell>
          <cell r="F2946">
            <v>90</v>
          </cell>
          <cell r="I2946" t="str">
            <v>unités</v>
          </cell>
        </row>
        <row r="2947">
          <cell r="D2947">
            <v>5</v>
          </cell>
          <cell r="E2947">
            <v>370</v>
          </cell>
          <cell r="F2947">
            <v>110</v>
          </cell>
          <cell r="I2947" t="str">
            <v>unités</v>
          </cell>
        </row>
        <row r="2948">
          <cell r="D2948">
            <v>8</v>
          </cell>
          <cell r="E2948">
            <v>335</v>
          </cell>
          <cell r="F2948">
            <v>50</v>
          </cell>
          <cell r="G2948">
            <v>30</v>
          </cell>
        </row>
        <row r="2949">
          <cell r="D2949">
            <v>8</v>
          </cell>
          <cell r="E2949">
            <v>335</v>
          </cell>
          <cell r="F2949">
            <v>70</v>
          </cell>
          <cell r="G2949">
            <v>30</v>
          </cell>
        </row>
        <row r="2950">
          <cell r="D2950">
            <v>8</v>
          </cell>
          <cell r="E2950">
            <v>335</v>
          </cell>
          <cell r="F2950">
            <v>90</v>
          </cell>
          <cell r="G2950">
            <v>30</v>
          </cell>
        </row>
        <row r="2951">
          <cell r="D2951">
            <v>8</v>
          </cell>
          <cell r="E2951">
            <v>335</v>
          </cell>
          <cell r="F2951">
            <v>110</v>
          </cell>
          <cell r="G2951">
            <v>30</v>
          </cell>
        </row>
        <row r="2952">
          <cell r="D2952">
            <v>1</v>
          </cell>
          <cell r="E2952">
            <v>220</v>
          </cell>
          <cell r="F2952">
            <v>170</v>
          </cell>
          <cell r="G2952">
            <v>88</v>
          </cell>
          <cell r="I2952" t="str">
            <v>OK</v>
          </cell>
        </row>
        <row r="2953">
          <cell r="D2953">
            <v>2</v>
          </cell>
          <cell r="E2953">
            <v>320</v>
          </cell>
          <cell r="F2953">
            <v>170</v>
          </cell>
          <cell r="G2953">
            <v>88</v>
          </cell>
          <cell r="I2953" t="str">
            <v>Annuler</v>
          </cell>
        </row>
        <row r="2985">
          <cell r="B2985">
            <v>24</v>
          </cell>
        </row>
        <row r="2986">
          <cell r="D2986">
            <v>5</v>
          </cell>
          <cell r="E2986">
            <v>150</v>
          </cell>
          <cell r="F2986">
            <v>70</v>
          </cell>
          <cell r="I2986" t="str">
            <v>POIGNÉES BEC DE CANARD</v>
          </cell>
        </row>
        <row r="2987">
          <cell r="D2987">
            <v>5</v>
          </cell>
          <cell r="E2987">
            <v>10</v>
          </cell>
          <cell r="F2987">
            <v>20</v>
          </cell>
          <cell r="I2987" t="str">
            <v>Poignées bec de canard</v>
          </cell>
        </row>
        <row r="2988">
          <cell r="D2988">
            <v>5</v>
          </cell>
          <cell r="E2988">
            <v>275</v>
          </cell>
          <cell r="F2988">
            <v>20</v>
          </cell>
          <cell r="I2988" t="str">
            <v>unités</v>
          </cell>
        </row>
        <row r="2989">
          <cell r="D2989">
            <v>8</v>
          </cell>
          <cell r="E2989">
            <v>225</v>
          </cell>
          <cell r="F2989">
            <v>20</v>
          </cell>
          <cell r="G2989">
            <v>30</v>
          </cell>
        </row>
        <row r="2990">
          <cell r="D2990">
            <v>1</v>
          </cell>
          <cell r="E2990">
            <v>120</v>
          </cell>
          <cell r="F2990">
            <v>50</v>
          </cell>
          <cell r="G2990">
            <v>88</v>
          </cell>
          <cell r="I2990" t="str">
            <v>OK</v>
          </cell>
        </row>
        <row r="2991">
          <cell r="D2991">
            <v>2</v>
          </cell>
          <cell r="E2991">
            <v>220</v>
          </cell>
          <cell r="F2991">
            <v>50</v>
          </cell>
          <cell r="G2991">
            <v>88</v>
          </cell>
          <cell r="I2991" t="str">
            <v>Annuler</v>
          </cell>
        </row>
        <row r="3000">
          <cell r="D3000">
            <v>5</v>
          </cell>
          <cell r="E3000">
            <v>150</v>
          </cell>
          <cell r="F3000">
            <v>70</v>
          </cell>
          <cell r="I3000" t="str">
            <v>MOULURES</v>
          </cell>
        </row>
        <row r="3001">
          <cell r="D3001">
            <v>5</v>
          </cell>
          <cell r="E3001">
            <v>10</v>
          </cell>
          <cell r="F3001">
            <v>20</v>
          </cell>
          <cell r="I3001" t="str">
            <v>Pin jointé std</v>
          </cell>
        </row>
        <row r="3002">
          <cell r="D3002">
            <v>5</v>
          </cell>
          <cell r="E3002">
            <v>10</v>
          </cell>
          <cell r="F3002">
            <v>40</v>
          </cell>
          <cell r="I3002" t="str">
            <v>Pin colonial jointé clair</v>
          </cell>
        </row>
        <row r="3003">
          <cell r="D3003">
            <v>5</v>
          </cell>
          <cell r="E3003">
            <v>10</v>
          </cell>
          <cell r="F3003">
            <v>60</v>
          </cell>
          <cell r="I3003" t="str">
            <v>Pin non jointé noueux, &amp;garnitures coloniales</v>
          </cell>
        </row>
        <row r="3004">
          <cell r="D3004">
            <v>5</v>
          </cell>
          <cell r="E3004">
            <v>10</v>
          </cell>
          <cell r="F3004">
            <v>110</v>
          </cell>
          <cell r="I3004" t="str">
            <v>Fenêtres et porte-patio finis coins de fer</v>
          </cell>
        </row>
        <row r="3005">
          <cell r="D3005">
            <v>5</v>
          </cell>
          <cell r="E3005">
            <v>10</v>
          </cell>
          <cell r="F3005">
            <v>80</v>
          </cell>
          <cell r="I3005" t="str">
            <v>Pin colonial clair non jointé</v>
          </cell>
        </row>
        <row r="3006">
          <cell r="D3006">
            <v>11</v>
          </cell>
          <cell r="J3006">
            <v>2</v>
          </cell>
        </row>
        <row r="3007">
          <cell r="D3007">
            <v>12</v>
          </cell>
          <cell r="E3007">
            <v>370</v>
          </cell>
          <cell r="F3007">
            <v>20</v>
          </cell>
        </row>
        <row r="3008">
          <cell r="D3008">
            <v>12</v>
          </cell>
          <cell r="E3008">
            <v>370</v>
          </cell>
          <cell r="F3008">
            <v>40</v>
          </cell>
        </row>
        <row r="3009">
          <cell r="D3009">
            <v>12</v>
          </cell>
          <cell r="E3009">
            <v>370</v>
          </cell>
          <cell r="F3009">
            <v>60</v>
          </cell>
        </row>
        <row r="3010">
          <cell r="D3010">
            <v>12</v>
          </cell>
          <cell r="E3010">
            <v>370</v>
          </cell>
          <cell r="F3010">
            <v>80</v>
          </cell>
        </row>
        <row r="3011">
          <cell r="D3011">
            <v>13</v>
          </cell>
          <cell r="E3011">
            <v>370</v>
          </cell>
          <cell r="F3011">
            <v>110</v>
          </cell>
          <cell r="J3011" t="b">
            <v>0</v>
          </cell>
        </row>
        <row r="3012">
          <cell r="D3012">
            <v>5</v>
          </cell>
          <cell r="E3012">
            <v>10</v>
          </cell>
          <cell r="F3012">
            <v>130</v>
          </cell>
          <cell r="I3012" t="str">
            <v>Nombres d'ouverture dépassant 23</v>
          </cell>
        </row>
        <row r="3013">
          <cell r="D3013">
            <v>8</v>
          </cell>
          <cell r="E3013">
            <v>370</v>
          </cell>
          <cell r="F3013">
            <v>130</v>
          </cell>
          <cell r="G3013">
            <v>30</v>
          </cell>
        </row>
        <row r="3014">
          <cell r="D3014">
            <v>1</v>
          </cell>
          <cell r="E3014">
            <v>120</v>
          </cell>
          <cell r="F3014">
            <v>160</v>
          </cell>
          <cell r="G3014">
            <v>88</v>
          </cell>
          <cell r="I3014" t="str">
            <v>OK</v>
          </cell>
        </row>
        <row r="3015">
          <cell r="D3015">
            <v>2</v>
          </cell>
          <cell r="E3015">
            <v>220</v>
          </cell>
          <cell r="F3015">
            <v>160</v>
          </cell>
          <cell r="G3015">
            <v>88</v>
          </cell>
          <cell r="I3015" t="str">
            <v>Annuler</v>
          </cell>
        </row>
        <row r="3028">
          <cell r="D3028">
            <v>5</v>
          </cell>
          <cell r="E3028">
            <v>150</v>
          </cell>
          <cell r="F3028">
            <v>70</v>
          </cell>
          <cell r="I3028" t="str">
            <v>AJOUTER DES COUVRE-PLANCHERS</v>
          </cell>
        </row>
        <row r="3029">
          <cell r="D3029">
            <v>14</v>
          </cell>
          <cell r="E3029">
            <v>5</v>
          </cell>
          <cell r="F3029">
            <v>10</v>
          </cell>
          <cell r="G3029">
            <v>700</v>
          </cell>
          <cell r="H3029">
            <v>80</v>
          </cell>
          <cell r="I3029" t="str">
            <v>Tapis et prélart (  ± 2/3: tapis, 1/3: prélart)</v>
          </cell>
        </row>
        <row r="3030">
          <cell r="D3030">
            <v>5</v>
          </cell>
          <cell r="E3030">
            <v>10</v>
          </cell>
          <cell r="F3030">
            <v>30</v>
          </cell>
          <cell r="I3030" t="str">
            <v>Tapis RÉGULIER</v>
          </cell>
        </row>
        <row r="3031">
          <cell r="D3031">
            <v>5</v>
          </cell>
          <cell r="E3031">
            <v>10</v>
          </cell>
          <cell r="F3031">
            <v>50</v>
          </cell>
          <cell r="I3031" t="str">
            <v>Prélart RÉGULIER et sous-plancher 5/16</v>
          </cell>
        </row>
        <row r="3032">
          <cell r="D3032">
            <v>5</v>
          </cell>
          <cell r="E3032">
            <v>10</v>
          </cell>
          <cell r="F3032">
            <v>70</v>
          </cell>
          <cell r="I3032" t="str">
            <v>Sous-plancher 5/16 seul</v>
          </cell>
        </row>
        <row r="3033">
          <cell r="D3033">
            <v>5</v>
          </cell>
          <cell r="E3033">
            <v>380</v>
          </cell>
          <cell r="F3033">
            <v>30</v>
          </cell>
          <cell r="I3033" t="str">
            <v>OU               Tapis OPTIONNEL</v>
          </cell>
        </row>
        <row r="3034">
          <cell r="D3034">
            <v>5</v>
          </cell>
          <cell r="E3034">
            <v>380</v>
          </cell>
          <cell r="F3034">
            <v>50</v>
          </cell>
          <cell r="I3034" t="str">
            <v>OU               Prélart OPTIONNEL</v>
          </cell>
        </row>
        <row r="3035">
          <cell r="D3035">
            <v>5</v>
          </cell>
          <cell r="E3035">
            <v>280</v>
          </cell>
          <cell r="F3035">
            <v>30</v>
          </cell>
          <cell r="I3035" t="str">
            <v>pieds²</v>
          </cell>
        </row>
        <row r="3036">
          <cell r="D3036">
            <v>5</v>
          </cell>
          <cell r="E3036">
            <v>280</v>
          </cell>
          <cell r="F3036">
            <v>50</v>
          </cell>
          <cell r="I3036" t="str">
            <v>pieds²</v>
          </cell>
        </row>
        <row r="3037">
          <cell r="D3037">
            <v>5</v>
          </cell>
          <cell r="E3037">
            <v>280</v>
          </cell>
          <cell r="F3037">
            <v>70</v>
          </cell>
          <cell r="I3037" t="str">
            <v>pieds²</v>
          </cell>
        </row>
        <row r="3038">
          <cell r="D3038">
            <v>5</v>
          </cell>
          <cell r="E3038">
            <v>650</v>
          </cell>
          <cell r="F3038">
            <v>30</v>
          </cell>
          <cell r="I3038" t="str">
            <v>pieds²</v>
          </cell>
        </row>
        <row r="3039">
          <cell r="D3039">
            <v>5</v>
          </cell>
          <cell r="E3039">
            <v>650</v>
          </cell>
          <cell r="F3039">
            <v>50</v>
          </cell>
          <cell r="I3039" t="str">
            <v>pieds²</v>
          </cell>
        </row>
        <row r="3040">
          <cell r="D3040">
            <v>8</v>
          </cell>
          <cell r="E3040">
            <v>220</v>
          </cell>
          <cell r="F3040">
            <v>30</v>
          </cell>
          <cell r="G3040">
            <v>50</v>
          </cell>
        </row>
        <row r="3041">
          <cell r="D3041">
            <v>8</v>
          </cell>
          <cell r="E3041">
            <v>220</v>
          </cell>
          <cell r="F3041">
            <v>50</v>
          </cell>
          <cell r="G3041">
            <v>50</v>
          </cell>
        </row>
        <row r="3042">
          <cell r="D3042">
            <v>8</v>
          </cell>
          <cell r="E3042">
            <v>220</v>
          </cell>
          <cell r="F3042">
            <v>70</v>
          </cell>
          <cell r="G3042">
            <v>50</v>
          </cell>
        </row>
        <row r="3043">
          <cell r="D3043">
            <v>8</v>
          </cell>
          <cell r="E3043">
            <v>590</v>
          </cell>
          <cell r="F3043">
            <v>30</v>
          </cell>
        </row>
        <row r="3044">
          <cell r="D3044">
            <v>8</v>
          </cell>
          <cell r="E3044">
            <v>590</v>
          </cell>
          <cell r="F3044">
            <v>50</v>
          </cell>
        </row>
        <row r="3045">
          <cell r="D3045">
            <v>14</v>
          </cell>
          <cell r="E3045">
            <v>5</v>
          </cell>
          <cell r="F3045">
            <v>100</v>
          </cell>
          <cell r="G3045">
            <v>640</v>
          </cell>
          <cell r="H3045">
            <v>145</v>
          </cell>
          <cell r="I3045" t="str">
            <v>Options: marquetterie</v>
          </cell>
        </row>
        <row r="3046">
          <cell r="D3046">
            <v>5</v>
          </cell>
          <cell r="E3046">
            <v>10</v>
          </cell>
          <cell r="F3046">
            <v>120</v>
          </cell>
          <cell r="I3046" t="str">
            <v>Chêne, érable ou merisier non posée, non fini.</v>
          </cell>
        </row>
        <row r="3047">
          <cell r="D3047">
            <v>5</v>
          </cell>
          <cell r="E3047">
            <v>10</v>
          </cell>
          <cell r="F3047">
            <v>140</v>
          </cell>
        </row>
        <row r="3048">
          <cell r="D3048">
            <v>5</v>
          </cell>
          <cell r="E3048">
            <v>10</v>
          </cell>
          <cell r="F3048">
            <v>160</v>
          </cell>
        </row>
        <row r="3049">
          <cell r="D3049">
            <v>5</v>
          </cell>
          <cell r="E3049">
            <v>10</v>
          </cell>
          <cell r="F3049">
            <v>180</v>
          </cell>
          <cell r="I3049" t="str">
            <v>Chêne, érable ou merisier pré-vernie, non posée, incluant sous-plancher 5/16''</v>
          </cell>
        </row>
        <row r="3050">
          <cell r="D3050">
            <v>5</v>
          </cell>
          <cell r="E3050">
            <v>10</v>
          </cell>
          <cell r="F3050">
            <v>200</v>
          </cell>
        </row>
        <row r="3051">
          <cell r="D3051">
            <v>5</v>
          </cell>
          <cell r="E3051">
            <v>10</v>
          </cell>
          <cell r="F3051">
            <v>220</v>
          </cell>
        </row>
        <row r="3052">
          <cell r="D3052">
            <v>5</v>
          </cell>
          <cell r="E3052">
            <v>540</v>
          </cell>
          <cell r="F3052">
            <v>120</v>
          </cell>
          <cell r="I3052" t="str">
            <v>pieds carrés</v>
          </cell>
        </row>
        <row r="3053">
          <cell r="D3053">
            <v>5</v>
          </cell>
          <cell r="E3053">
            <v>540</v>
          </cell>
          <cell r="F3053">
            <v>140</v>
          </cell>
        </row>
        <row r="3054">
          <cell r="D3054">
            <v>5</v>
          </cell>
          <cell r="E3054">
            <v>540</v>
          </cell>
          <cell r="F3054">
            <v>160</v>
          </cell>
        </row>
        <row r="3055">
          <cell r="D3055">
            <v>5</v>
          </cell>
          <cell r="E3055">
            <v>540</v>
          </cell>
          <cell r="F3055">
            <v>180</v>
          </cell>
          <cell r="I3055" t="str">
            <v>pieds carrés</v>
          </cell>
        </row>
        <row r="3056">
          <cell r="D3056">
            <v>5</v>
          </cell>
          <cell r="E3056">
            <v>540</v>
          </cell>
          <cell r="F3056">
            <v>200</v>
          </cell>
        </row>
        <row r="3057">
          <cell r="D3057">
            <v>5</v>
          </cell>
          <cell r="E3057">
            <v>540</v>
          </cell>
          <cell r="F3057">
            <v>220</v>
          </cell>
        </row>
        <row r="3058">
          <cell r="D3058">
            <v>8</v>
          </cell>
          <cell r="E3058">
            <v>480</v>
          </cell>
          <cell r="F3058">
            <v>120</v>
          </cell>
          <cell r="G3058">
            <v>50</v>
          </cell>
        </row>
        <row r="3059">
          <cell r="D3059">
            <v>8</v>
          </cell>
          <cell r="E3059">
            <v>480</v>
          </cell>
          <cell r="F3059">
            <v>140</v>
          </cell>
          <cell r="G3059">
            <v>10</v>
          </cell>
        </row>
        <row r="3060">
          <cell r="D3060">
            <v>8</v>
          </cell>
          <cell r="E3060">
            <v>480</v>
          </cell>
          <cell r="F3060">
            <v>160</v>
          </cell>
          <cell r="G3060">
            <v>10</v>
          </cell>
        </row>
        <row r="3061">
          <cell r="D3061">
            <v>8</v>
          </cell>
          <cell r="E3061">
            <v>480</v>
          </cell>
          <cell r="F3061">
            <v>180</v>
          </cell>
          <cell r="G3061">
            <v>50</v>
          </cell>
        </row>
        <row r="3062">
          <cell r="D3062">
            <v>8</v>
          </cell>
          <cell r="E3062">
            <v>480</v>
          </cell>
          <cell r="F3062">
            <v>200</v>
          </cell>
          <cell r="G3062">
            <v>10</v>
          </cell>
        </row>
        <row r="3063">
          <cell r="D3063">
            <v>8</v>
          </cell>
          <cell r="E3063">
            <v>480</v>
          </cell>
          <cell r="F3063">
            <v>220</v>
          </cell>
          <cell r="G3063">
            <v>10</v>
          </cell>
        </row>
        <row r="3064">
          <cell r="D3064">
            <v>1</v>
          </cell>
          <cell r="E3064">
            <v>325</v>
          </cell>
          <cell r="F3064">
            <v>250</v>
          </cell>
          <cell r="G3064">
            <v>88</v>
          </cell>
          <cell r="I3064" t="str">
            <v>OK</v>
          </cell>
        </row>
        <row r="3065">
          <cell r="D3065">
            <v>2</v>
          </cell>
          <cell r="E3065">
            <v>425</v>
          </cell>
          <cell r="F3065">
            <v>250</v>
          </cell>
          <cell r="G3065">
            <v>88</v>
          </cell>
          <cell r="I3065" t="str">
            <v>Annuler</v>
          </cell>
        </row>
        <row r="3110">
          <cell r="B3110">
            <v>17</v>
          </cell>
        </row>
        <row r="3125">
          <cell r="D3125">
            <v>5</v>
          </cell>
          <cell r="E3125">
            <v>150</v>
          </cell>
          <cell r="F3125">
            <v>70</v>
          </cell>
          <cell r="I3125" t="str">
            <v>AJOUTER DES COUVRE-PLANCHERS</v>
          </cell>
        </row>
        <row r="3126">
          <cell r="D3126">
            <v>14</v>
          </cell>
          <cell r="E3126">
            <v>5</v>
          </cell>
          <cell r="F3126">
            <v>20</v>
          </cell>
          <cell r="G3126">
            <v>480</v>
          </cell>
          <cell r="H3126">
            <v>260</v>
          </cell>
          <cell r="I3126" t="str">
            <v>Option bois franc, PRÉ-VERNI, NON-POSÉ,</v>
          </cell>
        </row>
        <row r="3127">
          <cell r="D3127">
            <v>5</v>
          </cell>
          <cell r="E3127">
            <v>10</v>
          </cell>
          <cell r="F3127">
            <v>40</v>
          </cell>
          <cell r="I3127" t="str">
            <v>chêne sélect 2¼</v>
          </cell>
        </row>
        <row r="3128">
          <cell r="D3128">
            <v>5</v>
          </cell>
          <cell r="E3128">
            <v>10</v>
          </cell>
          <cell r="F3128">
            <v>60</v>
          </cell>
          <cell r="I3128" t="str">
            <v>chêne sélect 3¼</v>
          </cell>
        </row>
        <row r="3129">
          <cell r="D3129">
            <v>5</v>
          </cell>
          <cell r="E3129">
            <v>10</v>
          </cell>
          <cell r="F3129">
            <v>80</v>
          </cell>
          <cell r="I3129" t="str">
            <v>chêne naturel 2¼</v>
          </cell>
        </row>
        <row r="3130">
          <cell r="D3130">
            <v>5</v>
          </cell>
          <cell r="E3130">
            <v>10</v>
          </cell>
          <cell r="F3130">
            <v>100</v>
          </cell>
          <cell r="I3130" t="str">
            <v>chêne naturel 3¼</v>
          </cell>
        </row>
        <row r="3131">
          <cell r="D3131">
            <v>5</v>
          </cell>
          <cell r="E3131">
            <v>10</v>
          </cell>
          <cell r="F3131">
            <v>120</v>
          </cell>
          <cell r="I3131" t="str">
            <v>chêne colonial TEINT 2¼ ou 3¼</v>
          </cell>
        </row>
        <row r="3132">
          <cell r="D3132">
            <v>5</v>
          </cell>
          <cell r="E3132">
            <v>30</v>
          </cell>
          <cell r="F3132">
            <v>140</v>
          </cell>
          <cell r="I3132" t="str">
            <v>érable sélect 2¼</v>
          </cell>
        </row>
        <row r="3133">
          <cell r="D3133">
            <v>5</v>
          </cell>
          <cell r="E3133">
            <v>30</v>
          </cell>
          <cell r="F3133">
            <v>160</v>
          </cell>
          <cell r="I3133" t="str">
            <v>érable sélect 3¼</v>
          </cell>
        </row>
        <row r="3134">
          <cell r="D3134">
            <v>5</v>
          </cell>
          <cell r="E3134">
            <v>30</v>
          </cell>
          <cell r="F3134">
            <v>180</v>
          </cell>
          <cell r="I3134" t="str">
            <v>érable naturel 2¼</v>
          </cell>
        </row>
        <row r="3135">
          <cell r="D3135">
            <v>5</v>
          </cell>
          <cell r="E3135">
            <v>30</v>
          </cell>
          <cell r="F3135">
            <v>200</v>
          </cell>
          <cell r="I3135" t="str">
            <v>érable naturel 3¼</v>
          </cell>
        </row>
        <row r="3136">
          <cell r="D3136">
            <v>5</v>
          </cell>
          <cell r="E3136">
            <v>30</v>
          </cell>
          <cell r="F3136">
            <v>220</v>
          </cell>
          <cell r="I3136" t="str">
            <v>érable colonial TEINT 2¼ ou 3¼</v>
          </cell>
        </row>
        <row r="3137">
          <cell r="D3137">
            <v>5</v>
          </cell>
          <cell r="E3137">
            <v>10</v>
          </cell>
          <cell r="F3137">
            <v>240</v>
          </cell>
          <cell r="I3137" t="str">
            <v>merisier naturel 2¼</v>
          </cell>
        </row>
        <row r="3138">
          <cell r="D3138">
            <v>5</v>
          </cell>
          <cell r="E3138">
            <v>10</v>
          </cell>
          <cell r="F3138">
            <v>260</v>
          </cell>
          <cell r="I3138" t="str">
            <v>merisier naturel 3¼</v>
          </cell>
        </row>
        <row r="3139">
          <cell r="D3139">
            <v>8</v>
          </cell>
          <cell r="E3139">
            <v>240</v>
          </cell>
          <cell r="F3139">
            <v>40</v>
          </cell>
          <cell r="G3139">
            <v>50</v>
          </cell>
        </row>
        <row r="3140">
          <cell r="D3140">
            <v>8</v>
          </cell>
          <cell r="E3140">
            <v>240</v>
          </cell>
          <cell r="F3140">
            <v>60</v>
          </cell>
          <cell r="G3140">
            <v>50</v>
          </cell>
        </row>
        <row r="3141">
          <cell r="D3141">
            <v>8</v>
          </cell>
          <cell r="E3141">
            <v>240</v>
          </cell>
          <cell r="F3141">
            <v>80</v>
          </cell>
          <cell r="G3141">
            <v>50</v>
          </cell>
        </row>
        <row r="3142">
          <cell r="D3142">
            <v>8</v>
          </cell>
          <cell r="E3142">
            <v>240</v>
          </cell>
          <cell r="F3142">
            <v>100</v>
          </cell>
          <cell r="G3142">
            <v>50</v>
          </cell>
        </row>
        <row r="3143">
          <cell r="D3143">
            <v>8</v>
          </cell>
          <cell r="E3143">
            <v>240</v>
          </cell>
          <cell r="F3143">
            <v>120</v>
          </cell>
          <cell r="G3143">
            <v>50</v>
          </cell>
        </row>
        <row r="3144">
          <cell r="D3144">
            <v>8</v>
          </cell>
          <cell r="E3144">
            <v>240</v>
          </cell>
          <cell r="F3144">
            <v>140</v>
          </cell>
          <cell r="G3144">
            <v>50</v>
          </cell>
        </row>
        <row r="3145">
          <cell r="D3145">
            <v>8</v>
          </cell>
          <cell r="E3145">
            <v>240</v>
          </cell>
          <cell r="F3145">
            <v>160</v>
          </cell>
          <cell r="G3145">
            <v>50</v>
          </cell>
        </row>
        <row r="3146">
          <cell r="D3146">
            <v>8</v>
          </cell>
          <cell r="E3146">
            <v>240</v>
          </cell>
          <cell r="F3146">
            <v>180</v>
          </cell>
          <cell r="G3146">
            <v>50</v>
          </cell>
        </row>
        <row r="3147">
          <cell r="D3147">
            <v>8</v>
          </cell>
          <cell r="E3147">
            <v>240</v>
          </cell>
          <cell r="F3147">
            <v>200</v>
          </cell>
          <cell r="G3147">
            <v>50</v>
          </cell>
        </row>
        <row r="3148">
          <cell r="D3148">
            <v>8</v>
          </cell>
          <cell r="E3148">
            <v>240</v>
          </cell>
          <cell r="F3148">
            <v>220</v>
          </cell>
          <cell r="G3148">
            <v>50</v>
          </cell>
        </row>
        <row r="3149">
          <cell r="D3149">
            <v>8</v>
          </cell>
          <cell r="E3149">
            <v>240</v>
          </cell>
          <cell r="F3149">
            <v>240</v>
          </cell>
          <cell r="G3149">
            <v>50</v>
          </cell>
        </row>
        <row r="3150">
          <cell r="D3150">
            <v>8</v>
          </cell>
          <cell r="E3150">
            <v>240</v>
          </cell>
          <cell r="F3150">
            <v>260</v>
          </cell>
          <cell r="G3150">
            <v>50</v>
          </cell>
        </row>
        <row r="3151">
          <cell r="D3151">
            <v>5</v>
          </cell>
          <cell r="E3151">
            <v>300</v>
          </cell>
          <cell r="F3151">
            <v>40</v>
          </cell>
          <cell r="I3151" t="str">
            <v>paquets de 20 pieds carrés</v>
          </cell>
        </row>
        <row r="3152">
          <cell r="D3152">
            <v>5</v>
          </cell>
          <cell r="E3152">
            <v>300</v>
          </cell>
          <cell r="F3152">
            <v>60</v>
          </cell>
          <cell r="I3152" t="str">
            <v>paquets de 20 pieds carrés</v>
          </cell>
        </row>
        <row r="3153">
          <cell r="D3153">
            <v>5</v>
          </cell>
          <cell r="E3153">
            <v>300</v>
          </cell>
          <cell r="F3153">
            <v>80</v>
          </cell>
          <cell r="I3153" t="str">
            <v>paquets de 20 pieds carrés</v>
          </cell>
        </row>
        <row r="3154">
          <cell r="D3154">
            <v>5</v>
          </cell>
          <cell r="E3154">
            <v>300</v>
          </cell>
          <cell r="F3154">
            <v>100</v>
          </cell>
          <cell r="I3154" t="str">
            <v>paquets de 20 pieds carrés</v>
          </cell>
        </row>
        <row r="3155">
          <cell r="D3155">
            <v>5</v>
          </cell>
          <cell r="E3155">
            <v>300</v>
          </cell>
          <cell r="F3155">
            <v>120</v>
          </cell>
          <cell r="I3155" t="str">
            <v>paquets de 20 pieds carrés</v>
          </cell>
        </row>
        <row r="3156">
          <cell r="D3156">
            <v>5</v>
          </cell>
          <cell r="E3156">
            <v>300</v>
          </cell>
          <cell r="F3156">
            <v>140</v>
          </cell>
          <cell r="I3156" t="str">
            <v>paquets de 20 pieds carrés</v>
          </cell>
        </row>
        <row r="3157">
          <cell r="D3157">
            <v>5</v>
          </cell>
          <cell r="E3157">
            <v>300</v>
          </cell>
          <cell r="F3157">
            <v>160</v>
          </cell>
          <cell r="I3157" t="str">
            <v>paquets de 20 pieds carrés</v>
          </cell>
        </row>
        <row r="3158">
          <cell r="D3158">
            <v>5</v>
          </cell>
          <cell r="E3158">
            <v>300</v>
          </cell>
          <cell r="F3158">
            <v>180</v>
          </cell>
          <cell r="I3158" t="str">
            <v>paquets de 20 pieds carrés</v>
          </cell>
        </row>
        <row r="3159">
          <cell r="D3159">
            <v>5</v>
          </cell>
          <cell r="E3159">
            <v>300</v>
          </cell>
          <cell r="F3159">
            <v>200</v>
          </cell>
          <cell r="I3159" t="str">
            <v>paquets de 20 pieds carrés</v>
          </cell>
        </row>
        <row r="3160">
          <cell r="D3160">
            <v>5</v>
          </cell>
          <cell r="E3160">
            <v>300</v>
          </cell>
          <cell r="F3160">
            <v>220</v>
          </cell>
          <cell r="I3160" t="str">
            <v>paquets de 20 pieds carrés</v>
          </cell>
        </row>
        <row r="3161">
          <cell r="D3161">
            <v>5</v>
          </cell>
          <cell r="E3161">
            <v>300</v>
          </cell>
          <cell r="F3161">
            <v>240</v>
          </cell>
          <cell r="I3161" t="str">
            <v>paquets de 20 pieds carrés</v>
          </cell>
        </row>
        <row r="3162">
          <cell r="D3162">
            <v>5</v>
          </cell>
          <cell r="E3162">
            <v>300</v>
          </cell>
          <cell r="F3162">
            <v>260</v>
          </cell>
          <cell r="I3162" t="str">
            <v>paquets de 20 pieds carrés</v>
          </cell>
        </row>
        <row r="3163">
          <cell r="D3163">
            <v>1</v>
          </cell>
          <cell r="E3163">
            <v>300</v>
          </cell>
          <cell r="F3163">
            <v>290</v>
          </cell>
          <cell r="G3163">
            <v>88</v>
          </cell>
          <cell r="I3163" t="str">
            <v>OK</v>
          </cell>
        </row>
        <row r="3164">
          <cell r="D3164">
            <v>2</v>
          </cell>
          <cell r="E3164">
            <v>400</v>
          </cell>
          <cell r="F3164">
            <v>290</v>
          </cell>
          <cell r="G3164">
            <v>88</v>
          </cell>
          <cell r="I3164" t="str">
            <v>Annuler</v>
          </cell>
        </row>
        <row r="3212">
          <cell r="B3212">
            <v>17</v>
          </cell>
        </row>
        <row r="3270">
          <cell r="D3270">
            <v>5</v>
          </cell>
          <cell r="E3270">
            <v>150</v>
          </cell>
          <cell r="F3270">
            <v>70</v>
          </cell>
          <cell r="I3270" t="str">
            <v>SALON</v>
          </cell>
        </row>
        <row r="3271">
          <cell r="D3271">
            <v>11</v>
          </cell>
          <cell r="J3271">
            <v>6</v>
          </cell>
        </row>
        <row r="3272">
          <cell r="D3272">
            <v>12</v>
          </cell>
          <cell r="E3272">
            <v>10</v>
          </cell>
          <cell r="F3272">
            <v>10</v>
          </cell>
          <cell r="I3272" t="str">
            <v>Tapis</v>
          </cell>
        </row>
        <row r="3273">
          <cell r="D3273">
            <v>12</v>
          </cell>
          <cell r="E3273">
            <v>10</v>
          </cell>
          <cell r="F3273">
            <v>30</v>
          </cell>
          <cell r="I3273" t="str">
            <v>Prélart</v>
          </cell>
        </row>
        <row r="3274">
          <cell r="D3274">
            <v>12</v>
          </cell>
          <cell r="E3274">
            <v>10</v>
          </cell>
          <cell r="F3274">
            <v>50</v>
          </cell>
          <cell r="I3274" t="str">
            <v xml:space="preserve">sous-plancher 5/16 seulement </v>
          </cell>
        </row>
        <row r="3275">
          <cell r="D3275">
            <v>12</v>
          </cell>
          <cell r="E3275">
            <v>10</v>
          </cell>
          <cell r="F3275">
            <v>70</v>
          </cell>
          <cell r="I3275" t="str">
            <v>Marquetterie non installé, non sablée et non vernie</v>
          </cell>
        </row>
        <row r="3276">
          <cell r="B3276">
            <v>14</v>
          </cell>
          <cell r="D3276">
            <v>12</v>
          </cell>
          <cell r="E3276">
            <v>10</v>
          </cell>
          <cell r="F3276">
            <v>90</v>
          </cell>
          <cell r="I3276" t="str">
            <v>Marquetterie non installé, sablée et vernie</v>
          </cell>
        </row>
        <row r="3277">
          <cell r="D3277">
            <v>12</v>
          </cell>
          <cell r="E3277">
            <v>10</v>
          </cell>
          <cell r="F3277">
            <v>110</v>
          </cell>
          <cell r="I3277" t="str">
            <v>Bois franc installé, non fini</v>
          </cell>
        </row>
        <row r="3278">
          <cell r="D3278">
            <v>12</v>
          </cell>
          <cell r="E3278">
            <v>10</v>
          </cell>
          <cell r="F3278">
            <v>130</v>
          </cell>
          <cell r="I3278" t="str">
            <v>Bois franc pré-verni, non installé</v>
          </cell>
        </row>
        <row r="3279">
          <cell r="D3279">
            <v>12</v>
          </cell>
          <cell r="E3279">
            <v>10</v>
          </cell>
          <cell r="F3279">
            <v>150</v>
          </cell>
          <cell r="I3279" t="str">
            <v>Couvre-plancher par client</v>
          </cell>
        </row>
        <row r="3280">
          <cell r="D3280">
            <v>12</v>
          </cell>
          <cell r="E3280">
            <v>10</v>
          </cell>
          <cell r="F3280">
            <v>170</v>
          </cell>
          <cell r="I3280" t="str">
            <v>N/A</v>
          </cell>
        </row>
        <row r="3281">
          <cell r="D3281">
            <v>1</v>
          </cell>
          <cell r="E3281">
            <v>225</v>
          </cell>
          <cell r="F3281">
            <v>200</v>
          </cell>
          <cell r="G3281">
            <v>88</v>
          </cell>
          <cell r="I3281" t="str">
            <v>OK</v>
          </cell>
        </row>
        <row r="3282">
          <cell r="D3282">
            <v>2</v>
          </cell>
          <cell r="E3282">
            <v>325</v>
          </cell>
          <cell r="F3282">
            <v>200</v>
          </cell>
          <cell r="G3282">
            <v>88</v>
          </cell>
          <cell r="I3282" t="str">
            <v>Annuler</v>
          </cell>
        </row>
        <row r="3287">
          <cell r="D3287">
            <v>5</v>
          </cell>
          <cell r="E3287">
            <v>150</v>
          </cell>
          <cell r="F3287">
            <v>70</v>
          </cell>
          <cell r="I3287" t="str">
            <v>Cuisine</v>
          </cell>
        </row>
        <row r="3288">
          <cell r="D3288">
            <v>11</v>
          </cell>
          <cell r="J3288">
            <v>6</v>
          </cell>
        </row>
        <row r="3289">
          <cell r="D3289">
            <v>12</v>
          </cell>
          <cell r="E3289">
            <v>10</v>
          </cell>
          <cell r="F3289">
            <v>10</v>
          </cell>
          <cell r="I3289" t="str">
            <v>Tapis</v>
          </cell>
        </row>
        <row r="3290">
          <cell r="D3290">
            <v>12</v>
          </cell>
          <cell r="E3290">
            <v>10</v>
          </cell>
          <cell r="F3290">
            <v>30</v>
          </cell>
          <cell r="I3290" t="str">
            <v>Prélart</v>
          </cell>
        </row>
        <row r="3291">
          <cell r="D3291">
            <v>12</v>
          </cell>
          <cell r="E3291">
            <v>10</v>
          </cell>
          <cell r="F3291">
            <v>50</v>
          </cell>
          <cell r="I3291" t="str">
            <v xml:space="preserve">sous-plancher 5/16 seulement </v>
          </cell>
        </row>
        <row r="3292">
          <cell r="D3292">
            <v>12</v>
          </cell>
          <cell r="E3292">
            <v>10</v>
          </cell>
          <cell r="F3292">
            <v>70</v>
          </cell>
          <cell r="I3292" t="str">
            <v>Marquetterie non installé, non sablée et non vernie</v>
          </cell>
        </row>
        <row r="3293">
          <cell r="D3293">
            <v>12</v>
          </cell>
          <cell r="E3293">
            <v>10</v>
          </cell>
          <cell r="F3293">
            <v>90</v>
          </cell>
          <cell r="I3293" t="str">
            <v>Marquetterie non installé, sablée et vernie</v>
          </cell>
        </row>
        <row r="3294">
          <cell r="D3294">
            <v>12</v>
          </cell>
          <cell r="E3294">
            <v>10</v>
          </cell>
          <cell r="F3294">
            <v>110</v>
          </cell>
          <cell r="I3294" t="str">
            <v>Bois franc installé, non fini</v>
          </cell>
        </row>
        <row r="3295">
          <cell r="D3295">
            <v>12</v>
          </cell>
          <cell r="E3295">
            <v>10</v>
          </cell>
          <cell r="F3295">
            <v>130</v>
          </cell>
          <cell r="I3295" t="str">
            <v>Bois franc pré-verni, non installé</v>
          </cell>
        </row>
        <row r="3296">
          <cell r="D3296">
            <v>12</v>
          </cell>
          <cell r="E3296">
            <v>10</v>
          </cell>
          <cell r="F3296">
            <v>150</v>
          </cell>
          <cell r="I3296" t="str">
            <v>Couvre-plancher par client</v>
          </cell>
        </row>
        <row r="3297">
          <cell r="D3297">
            <v>12</v>
          </cell>
          <cell r="E3297">
            <v>10</v>
          </cell>
          <cell r="F3297">
            <v>170</v>
          </cell>
          <cell r="I3297" t="str">
            <v>N/A</v>
          </cell>
        </row>
        <row r="3298">
          <cell r="D3298">
            <v>1</v>
          </cell>
          <cell r="E3298">
            <v>225</v>
          </cell>
          <cell r="F3298">
            <v>200</v>
          </cell>
          <cell r="G3298">
            <v>88</v>
          </cell>
          <cell r="I3298" t="str">
            <v>OK</v>
          </cell>
        </row>
        <row r="3299">
          <cell r="D3299">
            <v>2</v>
          </cell>
          <cell r="E3299">
            <v>325</v>
          </cell>
          <cell r="F3299">
            <v>200</v>
          </cell>
          <cell r="G3299">
            <v>88</v>
          </cell>
          <cell r="I3299" t="str">
            <v>Annuler</v>
          </cell>
        </row>
        <row r="3301">
          <cell r="D3301">
            <v>5</v>
          </cell>
          <cell r="E3301">
            <v>150</v>
          </cell>
          <cell r="F3301">
            <v>70</v>
          </cell>
          <cell r="I3301" t="str">
            <v>Salle à manger</v>
          </cell>
        </row>
        <row r="3302">
          <cell r="D3302">
            <v>11</v>
          </cell>
          <cell r="J3302">
            <v>6</v>
          </cell>
        </row>
        <row r="3303">
          <cell r="D3303">
            <v>12</v>
          </cell>
          <cell r="E3303">
            <v>10</v>
          </cell>
          <cell r="F3303">
            <v>10</v>
          </cell>
          <cell r="I3303" t="str">
            <v>Tapis</v>
          </cell>
        </row>
        <row r="3304">
          <cell r="D3304">
            <v>12</v>
          </cell>
          <cell r="E3304">
            <v>10</v>
          </cell>
          <cell r="F3304">
            <v>30</v>
          </cell>
          <cell r="I3304" t="str">
            <v>Prélart</v>
          </cell>
        </row>
        <row r="3305">
          <cell r="D3305">
            <v>12</v>
          </cell>
          <cell r="E3305">
            <v>10</v>
          </cell>
          <cell r="F3305">
            <v>50</v>
          </cell>
          <cell r="I3305" t="str">
            <v xml:space="preserve">sous-plancher 5/16 seulement </v>
          </cell>
        </row>
        <row r="3306">
          <cell r="D3306">
            <v>12</v>
          </cell>
          <cell r="E3306">
            <v>10</v>
          </cell>
          <cell r="F3306">
            <v>70</v>
          </cell>
          <cell r="I3306" t="str">
            <v>Marquetterie non installé, non sablée et non vernie</v>
          </cell>
        </row>
        <row r="3307">
          <cell r="D3307">
            <v>12</v>
          </cell>
          <cell r="E3307">
            <v>10</v>
          </cell>
          <cell r="F3307">
            <v>90</v>
          </cell>
          <cell r="I3307" t="str">
            <v>Marquetterie non installé, sablée et vernie</v>
          </cell>
        </row>
        <row r="3308">
          <cell r="D3308">
            <v>12</v>
          </cell>
          <cell r="E3308">
            <v>10</v>
          </cell>
          <cell r="F3308">
            <v>110</v>
          </cell>
          <cell r="I3308" t="str">
            <v>Bois franc installé, non fini</v>
          </cell>
        </row>
        <row r="3309">
          <cell r="D3309">
            <v>12</v>
          </cell>
          <cell r="E3309">
            <v>10</v>
          </cell>
          <cell r="F3309">
            <v>130</v>
          </cell>
          <cell r="I3309" t="str">
            <v>Bois franc pré-verni, non installé</v>
          </cell>
        </row>
        <row r="3310">
          <cell r="D3310">
            <v>12</v>
          </cell>
          <cell r="E3310">
            <v>10</v>
          </cell>
          <cell r="F3310">
            <v>150</v>
          </cell>
          <cell r="I3310" t="str">
            <v>Couvre-plancher par client</v>
          </cell>
        </row>
        <row r="3311">
          <cell r="D3311">
            <v>12</v>
          </cell>
          <cell r="E3311">
            <v>10</v>
          </cell>
          <cell r="F3311">
            <v>170</v>
          </cell>
          <cell r="I3311" t="str">
            <v>N/A</v>
          </cell>
        </row>
        <row r="3312">
          <cell r="D3312">
            <v>1</v>
          </cell>
          <cell r="E3312">
            <v>225</v>
          </cell>
          <cell r="F3312">
            <v>200</v>
          </cell>
          <cell r="G3312">
            <v>88</v>
          </cell>
          <cell r="I3312" t="str">
            <v>OK</v>
          </cell>
        </row>
        <row r="3313">
          <cell r="D3313">
            <v>2</v>
          </cell>
          <cell r="E3313">
            <v>325</v>
          </cell>
          <cell r="F3313">
            <v>200</v>
          </cell>
          <cell r="G3313">
            <v>88</v>
          </cell>
          <cell r="I3313" t="str">
            <v>Annuler</v>
          </cell>
        </row>
        <row r="3321">
          <cell r="D3321">
            <v>5</v>
          </cell>
          <cell r="E3321">
            <v>150</v>
          </cell>
          <cell r="F3321">
            <v>70</v>
          </cell>
          <cell r="I3321" t="str">
            <v>Passage bas</v>
          </cell>
        </row>
        <row r="3322">
          <cell r="D3322">
            <v>11</v>
          </cell>
          <cell r="J3322">
            <v>6</v>
          </cell>
        </row>
        <row r="3323">
          <cell r="D3323">
            <v>12</v>
          </cell>
          <cell r="E3323">
            <v>10</v>
          </cell>
          <cell r="F3323">
            <v>10</v>
          </cell>
          <cell r="I3323" t="str">
            <v>Tapis</v>
          </cell>
        </row>
        <row r="3324">
          <cell r="B3324">
            <v>4</v>
          </cell>
          <cell r="D3324">
            <v>12</v>
          </cell>
          <cell r="E3324">
            <v>10</v>
          </cell>
          <cell r="F3324">
            <v>30</v>
          </cell>
          <cell r="I3324" t="str">
            <v>Prélart</v>
          </cell>
        </row>
        <row r="3325">
          <cell r="D3325">
            <v>12</v>
          </cell>
          <cell r="E3325">
            <v>10</v>
          </cell>
          <cell r="F3325">
            <v>50</v>
          </cell>
          <cell r="I3325" t="str">
            <v xml:space="preserve">sous-plancher 5/16 seulement </v>
          </cell>
        </row>
        <row r="3326">
          <cell r="D3326">
            <v>12</v>
          </cell>
          <cell r="E3326">
            <v>10</v>
          </cell>
          <cell r="F3326">
            <v>70</v>
          </cell>
          <cell r="I3326" t="str">
            <v>Marquetterie non installé, non sablée et non vernie</v>
          </cell>
        </row>
        <row r="3327">
          <cell r="D3327">
            <v>12</v>
          </cell>
          <cell r="E3327">
            <v>10</v>
          </cell>
          <cell r="F3327">
            <v>90</v>
          </cell>
          <cell r="I3327" t="str">
            <v>Marquetterie non installé, sablée et vernie</v>
          </cell>
        </row>
        <row r="3328">
          <cell r="D3328">
            <v>12</v>
          </cell>
          <cell r="E3328">
            <v>10</v>
          </cell>
          <cell r="F3328">
            <v>110</v>
          </cell>
          <cell r="I3328" t="str">
            <v>Bois franc installé, non fini</v>
          </cell>
        </row>
        <row r="3329">
          <cell r="D3329">
            <v>12</v>
          </cell>
          <cell r="E3329">
            <v>10</v>
          </cell>
          <cell r="F3329">
            <v>130</v>
          </cell>
          <cell r="I3329" t="str">
            <v>Bois franc pré-verni, non installé</v>
          </cell>
        </row>
        <row r="3330">
          <cell r="D3330">
            <v>12</v>
          </cell>
          <cell r="E3330">
            <v>10</v>
          </cell>
          <cell r="F3330">
            <v>150</v>
          </cell>
          <cell r="I3330" t="str">
            <v>Couvre-plancher par client</v>
          </cell>
        </row>
        <row r="3331">
          <cell r="D3331">
            <v>12</v>
          </cell>
          <cell r="E3331">
            <v>10</v>
          </cell>
          <cell r="F3331">
            <v>170</v>
          </cell>
          <cell r="I3331" t="str">
            <v>N/A</v>
          </cell>
        </row>
        <row r="3332">
          <cell r="D3332">
            <v>1</v>
          </cell>
          <cell r="E3332">
            <v>225</v>
          </cell>
          <cell r="F3332">
            <v>200</v>
          </cell>
          <cell r="G3332">
            <v>88</v>
          </cell>
          <cell r="I3332" t="str">
            <v>OK</v>
          </cell>
        </row>
        <row r="3333">
          <cell r="D3333">
            <v>2</v>
          </cell>
          <cell r="E3333">
            <v>325</v>
          </cell>
          <cell r="F3333">
            <v>200</v>
          </cell>
          <cell r="G3333">
            <v>88</v>
          </cell>
          <cell r="I3333" t="str">
            <v>Annuler</v>
          </cell>
        </row>
        <row r="3339">
          <cell r="B3339">
            <v>14</v>
          </cell>
        </row>
        <row r="3344">
          <cell r="D3344">
            <v>5</v>
          </cell>
          <cell r="E3344">
            <v>150</v>
          </cell>
          <cell r="F3344">
            <v>70</v>
          </cell>
          <cell r="I3344" t="str">
            <v>Passage haut</v>
          </cell>
        </row>
        <row r="3345">
          <cell r="D3345">
            <v>11</v>
          </cell>
          <cell r="J3345">
            <v>9</v>
          </cell>
        </row>
        <row r="3346">
          <cell r="D3346">
            <v>12</v>
          </cell>
          <cell r="E3346">
            <v>10</v>
          </cell>
          <cell r="F3346">
            <v>10</v>
          </cell>
          <cell r="I3346" t="str">
            <v>Tapis</v>
          </cell>
        </row>
        <row r="3347">
          <cell r="D3347">
            <v>12</v>
          </cell>
          <cell r="E3347">
            <v>10</v>
          </cell>
          <cell r="F3347">
            <v>30</v>
          </cell>
          <cell r="I3347" t="str">
            <v>Prélart</v>
          </cell>
        </row>
        <row r="3348">
          <cell r="D3348">
            <v>12</v>
          </cell>
          <cell r="E3348">
            <v>10</v>
          </cell>
          <cell r="F3348">
            <v>50</v>
          </cell>
          <cell r="I3348" t="str">
            <v xml:space="preserve">sous-plancher 5/16 seulement </v>
          </cell>
        </row>
        <row r="3349">
          <cell r="D3349">
            <v>12</v>
          </cell>
          <cell r="E3349">
            <v>10</v>
          </cell>
          <cell r="F3349">
            <v>70</v>
          </cell>
          <cell r="I3349" t="str">
            <v>Marquetterie non installé, non sablée et non vernie</v>
          </cell>
        </row>
        <row r="3350">
          <cell r="D3350">
            <v>12</v>
          </cell>
          <cell r="E3350">
            <v>10</v>
          </cell>
          <cell r="F3350">
            <v>90</v>
          </cell>
          <cell r="I3350" t="str">
            <v>Marquetterie non installé, sablée et vernie</v>
          </cell>
        </row>
        <row r="3351">
          <cell r="D3351">
            <v>12</v>
          </cell>
          <cell r="E3351">
            <v>10</v>
          </cell>
          <cell r="F3351">
            <v>110</v>
          </cell>
          <cell r="I3351" t="str">
            <v>Bois franc installé, non fini</v>
          </cell>
        </row>
        <row r="3352">
          <cell r="D3352">
            <v>12</v>
          </cell>
          <cell r="E3352">
            <v>10</v>
          </cell>
          <cell r="F3352">
            <v>130</v>
          </cell>
          <cell r="I3352" t="str">
            <v>Bois franc pré-verni, non installé</v>
          </cell>
        </row>
        <row r="3353">
          <cell r="D3353">
            <v>12</v>
          </cell>
          <cell r="E3353">
            <v>10</v>
          </cell>
          <cell r="F3353">
            <v>150</v>
          </cell>
          <cell r="I3353" t="str">
            <v>Couvre-plancher par client</v>
          </cell>
        </row>
        <row r="3354">
          <cell r="D3354">
            <v>12</v>
          </cell>
          <cell r="E3354">
            <v>10</v>
          </cell>
          <cell r="F3354">
            <v>170</v>
          </cell>
          <cell r="I3354" t="str">
            <v>N/A</v>
          </cell>
        </row>
        <row r="3355">
          <cell r="D3355">
            <v>1</v>
          </cell>
          <cell r="E3355">
            <v>225</v>
          </cell>
          <cell r="F3355">
            <v>200</v>
          </cell>
          <cell r="G3355">
            <v>88</v>
          </cell>
          <cell r="I3355" t="str">
            <v>OK</v>
          </cell>
        </row>
        <row r="3356">
          <cell r="D3356">
            <v>2</v>
          </cell>
          <cell r="E3356">
            <v>325</v>
          </cell>
          <cell r="F3356">
            <v>200</v>
          </cell>
          <cell r="G3356">
            <v>88</v>
          </cell>
          <cell r="I3356" t="str">
            <v>Annuler</v>
          </cell>
        </row>
        <row r="3366">
          <cell r="D3366">
            <v>5</v>
          </cell>
          <cell r="E3366">
            <v>150</v>
          </cell>
          <cell r="F3366">
            <v>70</v>
          </cell>
          <cell r="I3366" t="str">
            <v>Chambre #1</v>
          </cell>
        </row>
        <row r="3367">
          <cell r="D3367">
            <v>11</v>
          </cell>
          <cell r="J3367">
            <v>8</v>
          </cell>
        </row>
        <row r="3368">
          <cell r="D3368">
            <v>12</v>
          </cell>
          <cell r="E3368">
            <v>10</v>
          </cell>
          <cell r="F3368">
            <v>10</v>
          </cell>
          <cell r="I3368" t="str">
            <v>Tapis</v>
          </cell>
        </row>
        <row r="3369">
          <cell r="D3369">
            <v>12</v>
          </cell>
          <cell r="E3369">
            <v>10</v>
          </cell>
          <cell r="F3369">
            <v>30</v>
          </cell>
          <cell r="I3369" t="str">
            <v>Prélart</v>
          </cell>
        </row>
        <row r="3370">
          <cell r="D3370">
            <v>12</v>
          </cell>
          <cell r="E3370">
            <v>10</v>
          </cell>
          <cell r="F3370">
            <v>50</v>
          </cell>
          <cell r="I3370" t="str">
            <v xml:space="preserve">sous-plancher 5/16 seulement </v>
          </cell>
        </row>
        <row r="3371">
          <cell r="B3371">
            <v>36</v>
          </cell>
          <cell r="D3371">
            <v>12</v>
          </cell>
          <cell r="E3371">
            <v>10</v>
          </cell>
          <cell r="F3371">
            <v>70</v>
          </cell>
          <cell r="I3371" t="str">
            <v>Marquetterie non installé, non sablée et non vernie</v>
          </cell>
        </row>
        <row r="3372">
          <cell r="D3372">
            <v>12</v>
          </cell>
          <cell r="E3372">
            <v>10</v>
          </cell>
          <cell r="F3372">
            <v>90</v>
          </cell>
          <cell r="I3372" t="str">
            <v>Marquetterie non installé, sablée et vernie</v>
          </cell>
        </row>
        <row r="3373">
          <cell r="D3373">
            <v>12</v>
          </cell>
          <cell r="E3373">
            <v>10</v>
          </cell>
          <cell r="F3373">
            <v>110</v>
          </cell>
          <cell r="I3373" t="str">
            <v>Bois franc installé, non fini</v>
          </cell>
        </row>
        <row r="3374">
          <cell r="D3374">
            <v>12</v>
          </cell>
          <cell r="E3374">
            <v>10</v>
          </cell>
          <cell r="F3374">
            <v>130</v>
          </cell>
          <cell r="I3374" t="str">
            <v>Bois franc pré-verni, non installé</v>
          </cell>
        </row>
        <row r="3375">
          <cell r="D3375">
            <v>12</v>
          </cell>
          <cell r="E3375">
            <v>10</v>
          </cell>
          <cell r="F3375">
            <v>150</v>
          </cell>
          <cell r="I3375" t="str">
            <v>Couvre-plancher par client</v>
          </cell>
        </row>
        <row r="3376">
          <cell r="D3376">
            <v>12</v>
          </cell>
          <cell r="E3376">
            <v>10</v>
          </cell>
          <cell r="F3376">
            <v>170</v>
          </cell>
          <cell r="I3376" t="str">
            <v>N/A</v>
          </cell>
        </row>
        <row r="3377">
          <cell r="D3377">
            <v>1</v>
          </cell>
          <cell r="E3377">
            <v>225</v>
          </cell>
          <cell r="F3377">
            <v>200</v>
          </cell>
          <cell r="G3377">
            <v>88</v>
          </cell>
          <cell r="I3377" t="str">
            <v>OK</v>
          </cell>
        </row>
        <row r="3378">
          <cell r="D3378">
            <v>2</v>
          </cell>
          <cell r="E3378">
            <v>325</v>
          </cell>
          <cell r="F3378">
            <v>200</v>
          </cell>
          <cell r="G3378">
            <v>88</v>
          </cell>
          <cell r="I3378" t="str">
            <v>Annuler</v>
          </cell>
        </row>
        <row r="3388">
          <cell r="D3388">
            <v>5</v>
          </cell>
          <cell r="E3388">
            <v>150</v>
          </cell>
          <cell r="F3388">
            <v>70</v>
          </cell>
          <cell r="I3388" t="str">
            <v>Chambre #2</v>
          </cell>
        </row>
        <row r="3389">
          <cell r="D3389">
            <v>11</v>
          </cell>
          <cell r="J3389">
            <v>9</v>
          </cell>
        </row>
        <row r="3390">
          <cell r="D3390">
            <v>12</v>
          </cell>
          <cell r="E3390">
            <v>10</v>
          </cell>
          <cell r="F3390">
            <v>10</v>
          </cell>
          <cell r="I3390" t="str">
            <v>Tapis</v>
          </cell>
        </row>
        <row r="3391">
          <cell r="D3391">
            <v>12</v>
          </cell>
          <cell r="E3391">
            <v>10</v>
          </cell>
          <cell r="F3391">
            <v>30</v>
          </cell>
          <cell r="I3391" t="str">
            <v>Prélart</v>
          </cell>
        </row>
        <row r="3392">
          <cell r="D3392">
            <v>12</v>
          </cell>
          <cell r="E3392">
            <v>10</v>
          </cell>
          <cell r="F3392">
            <v>50</v>
          </cell>
          <cell r="I3392" t="str">
            <v xml:space="preserve">sous-plancher 5/16 seulement </v>
          </cell>
        </row>
        <row r="3393">
          <cell r="D3393">
            <v>12</v>
          </cell>
          <cell r="E3393">
            <v>10</v>
          </cell>
          <cell r="F3393">
            <v>70</v>
          </cell>
          <cell r="I3393" t="str">
            <v>Marquetterie non installé, non sablée et non vernie</v>
          </cell>
        </row>
        <row r="3394">
          <cell r="D3394">
            <v>12</v>
          </cell>
          <cell r="E3394">
            <v>10</v>
          </cell>
          <cell r="F3394">
            <v>90</v>
          </cell>
          <cell r="I3394" t="str">
            <v>Marquetterie non installé, sablée et vernie</v>
          </cell>
        </row>
        <row r="3395">
          <cell r="D3395">
            <v>12</v>
          </cell>
          <cell r="E3395">
            <v>10</v>
          </cell>
          <cell r="F3395">
            <v>110</v>
          </cell>
          <cell r="I3395" t="str">
            <v>Bois franc installé, non fini</v>
          </cell>
        </row>
        <row r="3396">
          <cell r="D3396">
            <v>12</v>
          </cell>
          <cell r="E3396">
            <v>10</v>
          </cell>
          <cell r="F3396">
            <v>130</v>
          </cell>
          <cell r="I3396" t="str">
            <v>Bois franc pré-verni, non installé</v>
          </cell>
        </row>
        <row r="3397">
          <cell r="D3397">
            <v>12</v>
          </cell>
          <cell r="E3397">
            <v>10</v>
          </cell>
          <cell r="F3397">
            <v>150</v>
          </cell>
          <cell r="I3397" t="str">
            <v>Couvre-plancher par client</v>
          </cell>
        </row>
        <row r="3398">
          <cell r="D3398">
            <v>12</v>
          </cell>
          <cell r="E3398">
            <v>10</v>
          </cell>
          <cell r="F3398">
            <v>170</v>
          </cell>
          <cell r="I3398" t="str">
            <v>N/A</v>
          </cell>
        </row>
        <row r="3399">
          <cell r="D3399">
            <v>1</v>
          </cell>
          <cell r="E3399">
            <v>225</v>
          </cell>
          <cell r="F3399">
            <v>200</v>
          </cell>
          <cell r="G3399">
            <v>88</v>
          </cell>
          <cell r="I3399" t="str">
            <v>OK</v>
          </cell>
        </row>
        <row r="3400">
          <cell r="D3400">
            <v>2</v>
          </cell>
          <cell r="E3400">
            <v>325</v>
          </cell>
          <cell r="F3400">
            <v>200</v>
          </cell>
          <cell r="G3400">
            <v>88</v>
          </cell>
          <cell r="I3400" t="str">
            <v>Annuler</v>
          </cell>
        </row>
        <row r="3408">
          <cell r="D3408">
            <v>5</v>
          </cell>
          <cell r="E3408">
            <v>150</v>
          </cell>
          <cell r="F3408">
            <v>70</v>
          </cell>
          <cell r="I3408" t="str">
            <v>Chambre #3</v>
          </cell>
        </row>
        <row r="3409">
          <cell r="D3409">
            <v>11</v>
          </cell>
          <cell r="J3409">
            <v>9</v>
          </cell>
        </row>
        <row r="3410">
          <cell r="D3410">
            <v>12</v>
          </cell>
          <cell r="E3410">
            <v>10</v>
          </cell>
          <cell r="F3410">
            <v>10</v>
          </cell>
          <cell r="I3410" t="str">
            <v>Tapis</v>
          </cell>
        </row>
        <row r="3411">
          <cell r="D3411">
            <v>12</v>
          </cell>
          <cell r="E3411">
            <v>10</v>
          </cell>
          <cell r="F3411">
            <v>30</v>
          </cell>
          <cell r="I3411" t="str">
            <v>Prélart</v>
          </cell>
        </row>
        <row r="3412">
          <cell r="D3412">
            <v>12</v>
          </cell>
          <cell r="E3412">
            <v>10</v>
          </cell>
          <cell r="F3412">
            <v>50</v>
          </cell>
          <cell r="I3412" t="str">
            <v xml:space="preserve">sous-plancher 5/16 seulement </v>
          </cell>
        </row>
        <row r="3413">
          <cell r="D3413">
            <v>12</v>
          </cell>
          <cell r="E3413">
            <v>10</v>
          </cell>
          <cell r="F3413">
            <v>70</v>
          </cell>
          <cell r="I3413" t="str">
            <v>Marquetterie non installé, non sablée et non vernie</v>
          </cell>
        </row>
        <row r="3414">
          <cell r="D3414">
            <v>12</v>
          </cell>
          <cell r="E3414">
            <v>10</v>
          </cell>
          <cell r="F3414">
            <v>90</v>
          </cell>
          <cell r="I3414" t="str">
            <v>Marquetterie non installé, sablée et vernie</v>
          </cell>
        </row>
        <row r="3415">
          <cell r="D3415">
            <v>12</v>
          </cell>
          <cell r="E3415">
            <v>10</v>
          </cell>
          <cell r="F3415">
            <v>110</v>
          </cell>
          <cell r="I3415" t="str">
            <v>Bois franc installé, non fini</v>
          </cell>
        </row>
        <row r="3416">
          <cell r="D3416">
            <v>12</v>
          </cell>
          <cell r="E3416">
            <v>10</v>
          </cell>
          <cell r="F3416">
            <v>130</v>
          </cell>
          <cell r="I3416" t="str">
            <v>Bois franc pré-verni, non installé</v>
          </cell>
        </row>
        <row r="3417">
          <cell r="D3417">
            <v>12</v>
          </cell>
          <cell r="E3417">
            <v>10</v>
          </cell>
          <cell r="F3417">
            <v>150</v>
          </cell>
          <cell r="I3417" t="str">
            <v>Couvre-plancher par client</v>
          </cell>
        </row>
        <row r="3418">
          <cell r="D3418">
            <v>12</v>
          </cell>
          <cell r="E3418">
            <v>10</v>
          </cell>
          <cell r="F3418">
            <v>170</v>
          </cell>
          <cell r="I3418" t="str">
            <v>N/A</v>
          </cell>
        </row>
        <row r="3419">
          <cell r="D3419">
            <v>1</v>
          </cell>
          <cell r="E3419">
            <v>225</v>
          </cell>
          <cell r="F3419">
            <v>200</v>
          </cell>
          <cell r="G3419">
            <v>88</v>
          </cell>
          <cell r="I3419" t="str">
            <v>OK</v>
          </cell>
        </row>
        <row r="3420">
          <cell r="D3420">
            <v>2</v>
          </cell>
          <cell r="E3420">
            <v>325</v>
          </cell>
          <cell r="F3420">
            <v>200</v>
          </cell>
          <cell r="G3420">
            <v>88</v>
          </cell>
          <cell r="I3420" t="str">
            <v>Annuler</v>
          </cell>
        </row>
        <row r="3427">
          <cell r="D3427">
            <v>5</v>
          </cell>
          <cell r="E3427">
            <v>150</v>
          </cell>
          <cell r="F3427">
            <v>70</v>
          </cell>
          <cell r="I3427" t="str">
            <v>Escalier sous-sol</v>
          </cell>
        </row>
        <row r="3428">
          <cell r="D3428">
            <v>11</v>
          </cell>
          <cell r="J3428">
            <v>4</v>
          </cell>
        </row>
        <row r="3429">
          <cell r="D3429">
            <v>12</v>
          </cell>
          <cell r="E3429">
            <v>10</v>
          </cell>
          <cell r="F3429">
            <v>10</v>
          </cell>
          <cell r="I3429" t="str">
            <v>Tapis</v>
          </cell>
        </row>
        <row r="3430">
          <cell r="D3430">
            <v>12</v>
          </cell>
          <cell r="E3430">
            <v>10</v>
          </cell>
          <cell r="F3430">
            <v>30</v>
          </cell>
          <cell r="I3430" t="str">
            <v>Bois franc et c-marche plaqué</v>
          </cell>
        </row>
        <row r="3431">
          <cell r="D3431">
            <v>12</v>
          </cell>
          <cell r="E3431">
            <v>10</v>
          </cell>
          <cell r="F3431">
            <v>50</v>
          </cell>
          <cell r="I3431" t="str">
            <v>Couvre-plancher par client</v>
          </cell>
        </row>
        <row r="3432">
          <cell r="D3432">
            <v>12</v>
          </cell>
          <cell r="E3432">
            <v>10</v>
          </cell>
          <cell r="F3432">
            <v>70</v>
          </cell>
          <cell r="I3432" t="str">
            <v>N/A</v>
          </cell>
        </row>
        <row r="3433">
          <cell r="D3433">
            <v>1</v>
          </cell>
          <cell r="E3433">
            <v>225</v>
          </cell>
          <cell r="F3433">
            <v>100</v>
          </cell>
          <cell r="G3433">
            <v>88</v>
          </cell>
          <cell r="I3433" t="str">
            <v>OK</v>
          </cell>
        </row>
        <row r="3434">
          <cell r="D3434">
            <v>2</v>
          </cell>
          <cell r="E3434">
            <v>325</v>
          </cell>
          <cell r="F3434">
            <v>100</v>
          </cell>
          <cell r="G3434">
            <v>88</v>
          </cell>
          <cell r="I3434" t="str">
            <v>Annuler</v>
          </cell>
        </row>
        <row r="3438">
          <cell r="D3438">
            <v>5</v>
          </cell>
          <cell r="E3438">
            <v>150</v>
          </cell>
          <cell r="F3438">
            <v>70</v>
          </cell>
          <cell r="I3438" t="str">
            <v>Escalier de l'étage</v>
          </cell>
        </row>
        <row r="3439">
          <cell r="D3439">
            <v>11</v>
          </cell>
          <cell r="J3439">
            <v>4</v>
          </cell>
        </row>
        <row r="3440">
          <cell r="D3440">
            <v>12</v>
          </cell>
          <cell r="E3440">
            <v>10</v>
          </cell>
          <cell r="F3440">
            <v>10</v>
          </cell>
          <cell r="I3440" t="str">
            <v>Tapis</v>
          </cell>
        </row>
        <row r="3441">
          <cell r="D3441">
            <v>12</v>
          </cell>
          <cell r="E3441">
            <v>10</v>
          </cell>
          <cell r="F3441">
            <v>30</v>
          </cell>
          <cell r="I3441" t="str">
            <v>Bois franc et c-marche plaqué</v>
          </cell>
        </row>
        <row r="3442">
          <cell r="D3442">
            <v>12</v>
          </cell>
          <cell r="E3442">
            <v>10</v>
          </cell>
          <cell r="F3442">
            <v>50</v>
          </cell>
          <cell r="I3442" t="str">
            <v>Couvre-plancher par client</v>
          </cell>
        </row>
        <row r="3443">
          <cell r="D3443">
            <v>12</v>
          </cell>
          <cell r="E3443">
            <v>10</v>
          </cell>
          <cell r="F3443">
            <v>70</v>
          </cell>
          <cell r="I3443" t="str">
            <v>N/A</v>
          </cell>
        </row>
        <row r="3444">
          <cell r="D3444">
            <v>1</v>
          </cell>
          <cell r="E3444">
            <v>225</v>
          </cell>
          <cell r="F3444">
            <v>100</v>
          </cell>
          <cell r="G3444">
            <v>88</v>
          </cell>
          <cell r="I3444" t="str">
            <v>OK</v>
          </cell>
        </row>
        <row r="3445">
          <cell r="D3445">
            <v>2</v>
          </cell>
          <cell r="E3445">
            <v>325</v>
          </cell>
          <cell r="F3445">
            <v>100</v>
          </cell>
          <cell r="G3445">
            <v>88</v>
          </cell>
          <cell r="I3445" t="str">
            <v>Annuler</v>
          </cell>
        </row>
        <row r="3450">
          <cell r="D3450">
            <v>5</v>
          </cell>
          <cell r="E3450">
            <v>150</v>
          </cell>
          <cell r="F3450">
            <v>70</v>
          </cell>
          <cell r="I3450" t="str">
            <v>Salle de bain #1</v>
          </cell>
        </row>
        <row r="3451">
          <cell r="D3451">
            <v>11</v>
          </cell>
          <cell r="J3451">
            <v>4</v>
          </cell>
        </row>
        <row r="3452">
          <cell r="D3452">
            <v>12</v>
          </cell>
          <cell r="E3452">
            <v>10</v>
          </cell>
          <cell r="F3452">
            <v>10</v>
          </cell>
          <cell r="I3452" t="str">
            <v>Tapis</v>
          </cell>
        </row>
        <row r="3453">
          <cell r="D3453">
            <v>12</v>
          </cell>
          <cell r="E3453">
            <v>10</v>
          </cell>
          <cell r="F3453">
            <v>30</v>
          </cell>
          <cell r="I3453" t="str">
            <v>Prélart</v>
          </cell>
        </row>
        <row r="3454">
          <cell r="D3454">
            <v>12</v>
          </cell>
          <cell r="E3454">
            <v>10</v>
          </cell>
          <cell r="F3454">
            <v>50</v>
          </cell>
          <cell r="I3454" t="str">
            <v xml:space="preserve">sous-plancher 5/16 seulement </v>
          </cell>
        </row>
        <row r="3455">
          <cell r="D3455">
            <v>12</v>
          </cell>
          <cell r="E3455">
            <v>10</v>
          </cell>
          <cell r="F3455">
            <v>70</v>
          </cell>
          <cell r="I3455" t="str">
            <v>Couvre-plancher par client</v>
          </cell>
        </row>
        <row r="3456">
          <cell r="D3456">
            <v>12</v>
          </cell>
          <cell r="E3456">
            <v>10</v>
          </cell>
          <cell r="F3456">
            <v>90</v>
          </cell>
          <cell r="I3456" t="str">
            <v>N/A</v>
          </cell>
        </row>
        <row r="3457">
          <cell r="D3457">
            <v>1</v>
          </cell>
          <cell r="E3457">
            <v>225</v>
          </cell>
          <cell r="F3457">
            <v>120</v>
          </cell>
          <cell r="G3457">
            <v>88</v>
          </cell>
          <cell r="I3457" t="str">
            <v>OK</v>
          </cell>
        </row>
        <row r="3458">
          <cell r="D3458">
            <v>2</v>
          </cell>
          <cell r="E3458">
            <v>325</v>
          </cell>
          <cell r="F3458">
            <v>120</v>
          </cell>
          <cell r="G3458">
            <v>88</v>
          </cell>
          <cell r="I3458" t="str">
            <v>Annuler</v>
          </cell>
        </row>
        <row r="3465">
          <cell r="D3465">
            <v>5</v>
          </cell>
          <cell r="E3465">
            <v>150</v>
          </cell>
          <cell r="F3465">
            <v>70</v>
          </cell>
          <cell r="I3465" t="str">
            <v>Salle de bain #2</v>
          </cell>
        </row>
        <row r="3466">
          <cell r="D3466">
            <v>11</v>
          </cell>
          <cell r="J3466">
            <v>5</v>
          </cell>
        </row>
        <row r="3467">
          <cell r="D3467">
            <v>12</v>
          </cell>
          <cell r="E3467">
            <v>10</v>
          </cell>
          <cell r="F3467">
            <v>10</v>
          </cell>
          <cell r="I3467" t="str">
            <v>Tapis</v>
          </cell>
        </row>
        <row r="3468">
          <cell r="D3468">
            <v>12</v>
          </cell>
          <cell r="E3468">
            <v>10</v>
          </cell>
          <cell r="F3468">
            <v>30</v>
          </cell>
          <cell r="I3468" t="str">
            <v>Prélart</v>
          </cell>
        </row>
        <row r="3469">
          <cell r="D3469">
            <v>12</v>
          </cell>
          <cell r="E3469">
            <v>10</v>
          </cell>
          <cell r="F3469">
            <v>50</v>
          </cell>
          <cell r="I3469" t="str">
            <v xml:space="preserve">sous-plancher 5/16 seulement </v>
          </cell>
        </row>
        <row r="3470">
          <cell r="D3470">
            <v>12</v>
          </cell>
          <cell r="E3470">
            <v>10</v>
          </cell>
          <cell r="F3470">
            <v>70</v>
          </cell>
          <cell r="I3470" t="str">
            <v>Couvre-plancher par client</v>
          </cell>
        </row>
        <row r="3471">
          <cell r="D3471">
            <v>12</v>
          </cell>
          <cell r="E3471">
            <v>10</v>
          </cell>
          <cell r="F3471">
            <v>90</v>
          </cell>
          <cell r="I3471" t="str">
            <v>N/A</v>
          </cell>
        </row>
        <row r="3472">
          <cell r="D3472">
            <v>1</v>
          </cell>
          <cell r="E3472">
            <v>225</v>
          </cell>
          <cell r="F3472">
            <v>120</v>
          </cell>
          <cell r="G3472">
            <v>88</v>
          </cell>
          <cell r="I3472" t="str">
            <v>OK</v>
          </cell>
        </row>
        <row r="3473">
          <cell r="D3473">
            <v>2</v>
          </cell>
          <cell r="E3473">
            <v>325</v>
          </cell>
          <cell r="F3473">
            <v>120</v>
          </cell>
          <cell r="G3473">
            <v>88</v>
          </cell>
          <cell r="I3473" t="str">
            <v>Annuler</v>
          </cell>
        </row>
        <row r="3476">
          <cell r="D3476">
            <v>5</v>
          </cell>
          <cell r="E3476">
            <v>150</v>
          </cell>
          <cell r="F3476">
            <v>70</v>
          </cell>
          <cell r="I3476" t="str">
            <v>Autre pièce</v>
          </cell>
        </row>
        <row r="3477">
          <cell r="D3477">
            <v>5</v>
          </cell>
          <cell r="E3477">
            <v>10</v>
          </cell>
          <cell r="F3477">
            <v>10</v>
          </cell>
          <cell r="I3477" t="str">
            <v>Nom de la pièce</v>
          </cell>
        </row>
        <row r="3478">
          <cell r="D3478">
            <v>6</v>
          </cell>
          <cell r="E3478">
            <v>150</v>
          </cell>
          <cell r="F3478">
            <v>10</v>
          </cell>
        </row>
        <row r="3479">
          <cell r="D3479">
            <v>11</v>
          </cell>
          <cell r="J3479">
            <v>9</v>
          </cell>
        </row>
        <row r="3480">
          <cell r="D3480">
            <v>12</v>
          </cell>
          <cell r="E3480">
            <v>10</v>
          </cell>
          <cell r="F3480">
            <v>30</v>
          </cell>
          <cell r="I3480" t="str">
            <v>Tapis</v>
          </cell>
        </row>
        <row r="3481">
          <cell r="D3481">
            <v>12</v>
          </cell>
          <cell r="E3481">
            <v>10</v>
          </cell>
          <cell r="F3481">
            <v>50</v>
          </cell>
          <cell r="I3481" t="str">
            <v>Prélart</v>
          </cell>
        </row>
        <row r="3482">
          <cell r="D3482">
            <v>12</v>
          </cell>
          <cell r="E3482">
            <v>10</v>
          </cell>
          <cell r="F3482">
            <v>70</v>
          </cell>
          <cell r="I3482" t="str">
            <v xml:space="preserve">sous-plancher 5/16 seulement </v>
          </cell>
        </row>
        <row r="3483">
          <cell r="D3483">
            <v>12</v>
          </cell>
          <cell r="E3483">
            <v>10</v>
          </cell>
          <cell r="F3483">
            <v>90</v>
          </cell>
          <cell r="I3483" t="str">
            <v>Marquetterie non installé, non sablée et non vernie</v>
          </cell>
        </row>
        <row r="3484">
          <cell r="D3484">
            <v>12</v>
          </cell>
          <cell r="E3484">
            <v>10</v>
          </cell>
          <cell r="F3484">
            <v>110</v>
          </cell>
          <cell r="I3484" t="str">
            <v>Marquetterie non installé, sablée et vernie</v>
          </cell>
        </row>
        <row r="3485">
          <cell r="D3485">
            <v>12</v>
          </cell>
          <cell r="E3485">
            <v>10</v>
          </cell>
          <cell r="F3485">
            <v>130</v>
          </cell>
          <cell r="I3485" t="str">
            <v>Bois franc installé, non fini</v>
          </cell>
        </row>
        <row r="3486">
          <cell r="D3486">
            <v>12</v>
          </cell>
          <cell r="E3486">
            <v>10</v>
          </cell>
          <cell r="F3486">
            <v>150</v>
          </cell>
          <cell r="I3486" t="str">
            <v>Bois franc pré-verni, non installé</v>
          </cell>
        </row>
        <row r="3487">
          <cell r="D3487">
            <v>12</v>
          </cell>
          <cell r="E3487">
            <v>10</v>
          </cell>
          <cell r="F3487">
            <v>170</v>
          </cell>
          <cell r="I3487" t="str">
            <v>Couvre-plancher par client</v>
          </cell>
        </row>
        <row r="3488">
          <cell r="D3488">
            <v>12</v>
          </cell>
          <cell r="E3488">
            <v>10</v>
          </cell>
          <cell r="F3488">
            <v>190</v>
          </cell>
          <cell r="I3488" t="str">
            <v>N/A</v>
          </cell>
        </row>
        <row r="3489">
          <cell r="D3489">
            <v>1</v>
          </cell>
          <cell r="E3489">
            <v>225</v>
          </cell>
          <cell r="F3489">
            <v>220</v>
          </cell>
          <cell r="G3489">
            <v>88</v>
          </cell>
          <cell r="I3489" t="str">
            <v>OK</v>
          </cell>
        </row>
        <row r="3490">
          <cell r="D3490">
            <v>2</v>
          </cell>
          <cell r="E3490">
            <v>325</v>
          </cell>
          <cell r="F3490">
            <v>220</v>
          </cell>
          <cell r="G3490">
            <v>88</v>
          </cell>
          <cell r="I3490" t="str">
            <v>Annuler</v>
          </cell>
        </row>
        <row r="3492">
          <cell r="B3492">
            <v>38</v>
          </cell>
        </row>
        <row r="3498">
          <cell r="D3498">
            <v>5</v>
          </cell>
          <cell r="E3498">
            <v>150</v>
          </cell>
          <cell r="F3498">
            <v>70</v>
          </cell>
          <cell r="I3498" t="str">
            <v>RAMPE /  en pieds linéaires - UNE VOLÉE</v>
          </cell>
        </row>
        <row r="3499">
          <cell r="D3499">
            <v>14</v>
          </cell>
          <cell r="E3499">
            <v>1</v>
          </cell>
          <cell r="F3499">
            <v>5</v>
          </cell>
          <cell r="G3499">
            <v>525</v>
          </cell>
          <cell r="H3499">
            <v>150</v>
          </cell>
          <cell r="I3499" t="str">
            <v>Rampe</v>
          </cell>
        </row>
        <row r="3500">
          <cell r="D3500">
            <v>5</v>
          </cell>
          <cell r="E3500">
            <v>290</v>
          </cell>
          <cell r="F3500">
            <v>10</v>
          </cell>
          <cell r="I3500" t="str">
            <v>Installé</v>
          </cell>
        </row>
        <row r="3501">
          <cell r="D3501">
            <v>5</v>
          </cell>
          <cell r="E3501">
            <v>410</v>
          </cell>
          <cell r="F3501">
            <v>10</v>
          </cell>
          <cell r="I3501" t="str">
            <v>Non installée</v>
          </cell>
        </row>
        <row r="3502">
          <cell r="D3502">
            <v>5</v>
          </cell>
          <cell r="E3502">
            <v>370</v>
          </cell>
          <cell r="F3502">
            <v>10</v>
          </cell>
          <cell r="I3502" t="str">
            <v>OU</v>
          </cell>
        </row>
        <row r="3503">
          <cell r="D3503">
            <v>5</v>
          </cell>
          <cell r="E3503">
            <v>10</v>
          </cell>
          <cell r="F3503">
            <v>30</v>
          </cell>
          <cell r="I3503" t="str">
            <v>Merisier colonial</v>
          </cell>
        </row>
        <row r="3504">
          <cell r="D3504">
            <v>5</v>
          </cell>
          <cell r="E3504">
            <v>10</v>
          </cell>
          <cell r="F3504">
            <v>50</v>
          </cell>
          <cell r="I3504" t="str">
            <v>Chêne colonial</v>
          </cell>
        </row>
        <row r="3505">
          <cell r="D3505">
            <v>5</v>
          </cell>
          <cell r="E3505">
            <v>10</v>
          </cell>
          <cell r="F3505">
            <v>70</v>
          </cell>
          <cell r="I3505" t="str">
            <v>Érable colonial</v>
          </cell>
        </row>
        <row r="3506">
          <cell r="D3506">
            <v>5</v>
          </cell>
          <cell r="E3506">
            <v>10</v>
          </cell>
          <cell r="F3506">
            <v>90</v>
          </cell>
          <cell r="I3506" t="str">
            <v>Chêne moderne</v>
          </cell>
        </row>
        <row r="3507">
          <cell r="D3507">
            <v>5</v>
          </cell>
          <cell r="E3507">
            <v>10</v>
          </cell>
          <cell r="F3507">
            <v>110</v>
          </cell>
          <cell r="I3507" t="str">
            <v>Chêne moderne + que 10' continu</v>
          </cell>
        </row>
        <row r="3508">
          <cell r="D3508">
            <v>5</v>
          </cell>
          <cell r="E3508">
            <v>10</v>
          </cell>
          <cell r="F3508">
            <v>160</v>
          </cell>
          <cell r="I3508" t="str">
            <v>Main courante chêne moderne</v>
          </cell>
        </row>
        <row r="3509">
          <cell r="D3509">
            <v>5</v>
          </cell>
          <cell r="E3509">
            <v>10</v>
          </cell>
          <cell r="F3509">
            <v>180</v>
          </cell>
          <cell r="I3509" t="str">
            <v>Main courante pin moderne</v>
          </cell>
        </row>
        <row r="3510">
          <cell r="D3510">
            <v>8</v>
          </cell>
          <cell r="E3510">
            <v>310</v>
          </cell>
          <cell r="F3510">
            <v>30</v>
          </cell>
          <cell r="G3510">
            <v>30</v>
          </cell>
        </row>
        <row r="3511">
          <cell r="D3511">
            <v>8</v>
          </cell>
          <cell r="E3511">
            <v>310</v>
          </cell>
          <cell r="F3511">
            <v>50</v>
          </cell>
          <cell r="G3511">
            <v>30</v>
          </cell>
        </row>
        <row r="3512">
          <cell r="D3512">
            <v>8</v>
          </cell>
          <cell r="E3512">
            <v>310</v>
          </cell>
          <cell r="F3512">
            <v>70</v>
          </cell>
          <cell r="G3512">
            <v>30</v>
          </cell>
        </row>
        <row r="3513">
          <cell r="D3513">
            <v>8</v>
          </cell>
          <cell r="E3513">
            <v>310</v>
          </cell>
          <cell r="F3513">
            <v>90</v>
          </cell>
          <cell r="G3513">
            <v>30</v>
          </cell>
        </row>
        <row r="3514">
          <cell r="D3514">
            <v>8</v>
          </cell>
          <cell r="E3514">
            <v>310</v>
          </cell>
          <cell r="F3514">
            <v>110</v>
          </cell>
          <cell r="G3514">
            <v>30</v>
          </cell>
        </row>
        <row r="3515">
          <cell r="D3515">
            <v>8</v>
          </cell>
          <cell r="E3515">
            <v>310</v>
          </cell>
          <cell r="F3515">
            <v>160</v>
          </cell>
          <cell r="G3515">
            <v>30</v>
          </cell>
        </row>
        <row r="3516">
          <cell r="D3516">
            <v>8</v>
          </cell>
          <cell r="E3516">
            <v>310</v>
          </cell>
          <cell r="F3516">
            <v>180</v>
          </cell>
          <cell r="G3516">
            <v>30</v>
          </cell>
        </row>
        <row r="3517">
          <cell r="D3517">
            <v>8</v>
          </cell>
          <cell r="E3517">
            <v>420</v>
          </cell>
          <cell r="F3517">
            <v>30</v>
          </cell>
          <cell r="G3517">
            <v>30</v>
          </cell>
          <cell r="J3517">
            <v>12</v>
          </cell>
        </row>
        <row r="3518">
          <cell r="D3518">
            <v>8</v>
          </cell>
          <cell r="E3518">
            <v>420</v>
          </cell>
          <cell r="F3518">
            <v>50</v>
          </cell>
          <cell r="G3518">
            <v>30</v>
          </cell>
        </row>
        <row r="3519">
          <cell r="D3519">
            <v>8</v>
          </cell>
          <cell r="E3519">
            <v>420</v>
          </cell>
          <cell r="F3519">
            <v>70</v>
          </cell>
          <cell r="G3519">
            <v>30</v>
          </cell>
        </row>
        <row r="3520">
          <cell r="D3520">
            <v>8</v>
          </cell>
          <cell r="E3520">
            <v>420</v>
          </cell>
          <cell r="F3520">
            <v>90</v>
          </cell>
          <cell r="G3520">
            <v>30</v>
          </cell>
        </row>
        <row r="3521">
          <cell r="D3521">
            <v>8</v>
          </cell>
          <cell r="E3521">
            <v>420</v>
          </cell>
          <cell r="F3521">
            <v>110</v>
          </cell>
          <cell r="G3521">
            <v>30</v>
          </cell>
        </row>
        <row r="3522">
          <cell r="D3522">
            <v>5</v>
          </cell>
          <cell r="E3522">
            <v>10</v>
          </cell>
          <cell r="F3522">
            <v>130</v>
          </cell>
          <cell r="I3522" t="str">
            <v>VOLÉE EXTRA, PALIER OU SET ANGLE</v>
          </cell>
        </row>
        <row r="3523">
          <cell r="D3523">
            <v>8</v>
          </cell>
          <cell r="E3523">
            <v>310</v>
          </cell>
          <cell r="F3523">
            <v>130</v>
          </cell>
          <cell r="G3523">
            <v>30</v>
          </cell>
        </row>
        <row r="3524">
          <cell r="D3524">
            <v>1</v>
          </cell>
          <cell r="E3524">
            <v>300</v>
          </cell>
          <cell r="F3524">
            <v>220</v>
          </cell>
          <cell r="G3524">
            <v>88</v>
          </cell>
          <cell r="I3524" t="str">
            <v>OK</v>
          </cell>
        </row>
        <row r="3525">
          <cell r="D3525">
            <v>2</v>
          </cell>
          <cell r="E3525">
            <v>400</v>
          </cell>
          <cell r="F3525">
            <v>220</v>
          </cell>
          <cell r="G3525">
            <v>88</v>
          </cell>
          <cell r="I3525" t="str">
            <v>Annuler</v>
          </cell>
        </row>
        <row r="3586">
          <cell r="D3586">
            <v>5</v>
          </cell>
          <cell r="E3586">
            <v>150</v>
          </cell>
          <cell r="F3586">
            <v>70</v>
          </cell>
          <cell r="I3586" t="str">
            <v>DEMI-MUR / pieds linéaires</v>
          </cell>
        </row>
        <row r="3587">
          <cell r="D3587">
            <v>5</v>
          </cell>
          <cell r="E3587">
            <v>10</v>
          </cell>
          <cell r="F3587">
            <v>20</v>
          </cell>
          <cell r="I3587" t="str">
            <v>1/2 mur std fini gypse</v>
          </cell>
        </row>
        <row r="3588">
          <cell r="D3588">
            <v>5</v>
          </cell>
          <cell r="E3588">
            <v>10</v>
          </cell>
          <cell r="F3588">
            <v>40</v>
          </cell>
          <cell r="I3588" t="str">
            <v>1/2 mur avec tablette chêne 3½''</v>
          </cell>
        </row>
        <row r="3589">
          <cell r="D3589">
            <v>5</v>
          </cell>
          <cell r="E3589">
            <v>10</v>
          </cell>
          <cell r="F3589">
            <v>60</v>
          </cell>
          <cell r="I3589" t="str">
            <v>1/2 mur central avec tablette chêne 7''</v>
          </cell>
        </row>
        <row r="3590">
          <cell r="D3590">
            <v>5</v>
          </cell>
          <cell r="E3590">
            <v>10</v>
          </cell>
          <cell r="F3590">
            <v>80</v>
          </cell>
          <cell r="I3590" t="str">
            <v>1/2 mur avec poteaux décoratifs</v>
          </cell>
        </row>
        <row r="3591">
          <cell r="D3591">
            <v>8</v>
          </cell>
          <cell r="E3591">
            <v>310</v>
          </cell>
          <cell r="F3591">
            <v>20</v>
          </cell>
          <cell r="G3591">
            <v>30</v>
          </cell>
        </row>
        <row r="3592">
          <cell r="D3592">
            <v>8</v>
          </cell>
          <cell r="E3592">
            <v>310</v>
          </cell>
          <cell r="F3592">
            <v>40</v>
          </cell>
          <cell r="G3592">
            <v>30</v>
          </cell>
        </row>
        <row r="3593">
          <cell r="D3593">
            <v>8</v>
          </cell>
          <cell r="E3593">
            <v>310</v>
          </cell>
          <cell r="F3593">
            <v>60</v>
          </cell>
          <cell r="G3593">
            <v>30</v>
          </cell>
        </row>
        <row r="3594">
          <cell r="D3594">
            <v>8</v>
          </cell>
          <cell r="E3594">
            <v>310</v>
          </cell>
          <cell r="F3594">
            <v>80</v>
          </cell>
          <cell r="G3594">
            <v>30</v>
          </cell>
        </row>
        <row r="3595">
          <cell r="D3595">
            <v>1</v>
          </cell>
          <cell r="E3595">
            <v>300</v>
          </cell>
          <cell r="F3595">
            <v>110</v>
          </cell>
          <cell r="G3595">
            <v>88</v>
          </cell>
          <cell r="I3595" t="str">
            <v>OK</v>
          </cell>
        </row>
        <row r="3596">
          <cell r="D3596">
            <v>2</v>
          </cell>
          <cell r="E3596">
            <v>400</v>
          </cell>
          <cell r="F3596">
            <v>110</v>
          </cell>
          <cell r="G3596">
            <v>88</v>
          </cell>
          <cell r="I3596" t="str">
            <v>Annuler</v>
          </cell>
        </row>
        <row r="3628">
          <cell r="B3628">
            <v>11</v>
          </cell>
        </row>
        <row r="3633">
          <cell r="D3633">
            <v>5</v>
          </cell>
          <cell r="E3633">
            <v>150</v>
          </cell>
          <cell r="F3633">
            <v>70</v>
          </cell>
          <cell r="I3633" t="str">
            <v>ESCALIER BOIS FRANC - UNE VOLÉE INCLUSE</v>
          </cell>
        </row>
        <row r="3634">
          <cell r="D3634">
            <v>14</v>
          </cell>
          <cell r="E3634">
            <v>5</v>
          </cell>
          <cell r="F3634">
            <v>5</v>
          </cell>
          <cell r="G3634">
            <v>440</v>
          </cell>
          <cell r="H3634">
            <v>100</v>
          </cell>
          <cell r="I3634" t="str">
            <v>Escaliers bois franc et c-marches plaquées, avec faux limons</v>
          </cell>
        </row>
        <row r="3635">
          <cell r="D3635">
            <v>5</v>
          </cell>
          <cell r="E3635">
            <v>10</v>
          </cell>
          <cell r="F3635">
            <v>20</v>
          </cell>
          <cell r="I3635" t="str">
            <v>Chêne</v>
          </cell>
        </row>
        <row r="3636">
          <cell r="D3636">
            <v>5</v>
          </cell>
          <cell r="E3636">
            <v>10</v>
          </cell>
          <cell r="F3636">
            <v>40</v>
          </cell>
          <cell r="I3636" t="str">
            <v>Merisier</v>
          </cell>
        </row>
        <row r="3637">
          <cell r="D3637">
            <v>5</v>
          </cell>
          <cell r="E3637">
            <v>10</v>
          </cell>
          <cell r="F3637">
            <v>60</v>
          </cell>
          <cell r="I3637" t="str">
            <v>Érable</v>
          </cell>
        </row>
        <row r="3638">
          <cell r="D3638">
            <v>5</v>
          </cell>
          <cell r="E3638">
            <v>10</v>
          </cell>
          <cell r="F3638">
            <v>80</v>
          </cell>
        </row>
        <row r="3639">
          <cell r="D3639">
            <v>5</v>
          </cell>
          <cell r="E3639">
            <v>270</v>
          </cell>
          <cell r="F3639">
            <v>20</v>
          </cell>
          <cell r="I3639" t="str">
            <v>/ escalier  -  UNE VOLÉE</v>
          </cell>
        </row>
        <row r="3640">
          <cell r="D3640">
            <v>5</v>
          </cell>
          <cell r="E3640">
            <v>270</v>
          </cell>
          <cell r="F3640">
            <v>40</v>
          </cell>
          <cell r="I3640" t="str">
            <v>/ escalier  -  UNE VOLÉE</v>
          </cell>
        </row>
        <row r="3641">
          <cell r="D3641">
            <v>5</v>
          </cell>
          <cell r="E3641">
            <v>270</v>
          </cell>
          <cell r="F3641">
            <v>60</v>
          </cell>
          <cell r="I3641" t="str">
            <v>/ escalier  -  UNE VOLÉE</v>
          </cell>
        </row>
        <row r="3642">
          <cell r="D3642">
            <v>5</v>
          </cell>
          <cell r="E3642">
            <v>10</v>
          </cell>
          <cell r="F3642">
            <v>80</v>
          </cell>
          <cell r="I3642" t="str">
            <v>Volée extra, palier, set angle                        EXTRA</v>
          </cell>
        </row>
        <row r="3643">
          <cell r="D3643">
            <v>8</v>
          </cell>
          <cell r="E3643">
            <v>230</v>
          </cell>
          <cell r="F3643">
            <v>20</v>
          </cell>
          <cell r="G3643">
            <v>30</v>
          </cell>
        </row>
        <row r="3644">
          <cell r="D3644">
            <v>8</v>
          </cell>
          <cell r="E3644">
            <v>230</v>
          </cell>
          <cell r="F3644">
            <v>40</v>
          </cell>
          <cell r="G3644">
            <v>30</v>
          </cell>
        </row>
        <row r="3645">
          <cell r="D3645">
            <v>8</v>
          </cell>
          <cell r="E3645">
            <v>230</v>
          </cell>
          <cell r="F3645">
            <v>60</v>
          </cell>
          <cell r="G3645">
            <v>30</v>
          </cell>
        </row>
        <row r="3646">
          <cell r="D3646">
            <v>8</v>
          </cell>
          <cell r="E3646">
            <v>230</v>
          </cell>
          <cell r="F3646">
            <v>80</v>
          </cell>
          <cell r="G3646">
            <v>30</v>
          </cell>
        </row>
        <row r="3647">
          <cell r="D3647">
            <v>14</v>
          </cell>
          <cell r="E3647">
            <v>5</v>
          </cell>
          <cell r="F3647">
            <v>110</v>
          </cell>
          <cell r="G3647">
            <v>440</v>
          </cell>
          <cell r="H3647">
            <v>80</v>
          </cell>
        </row>
        <row r="3648">
          <cell r="D3648">
            <v>5</v>
          </cell>
        </row>
        <row r="3649">
          <cell r="D3649">
            <v>5</v>
          </cell>
        </row>
        <row r="3650">
          <cell r="B3650">
            <v>11</v>
          </cell>
          <cell r="D3650">
            <v>5</v>
          </cell>
        </row>
        <row r="3651">
          <cell r="D3651">
            <v>5</v>
          </cell>
        </row>
        <row r="3652">
          <cell r="D3652">
            <v>8</v>
          </cell>
          <cell r="E3652">
            <v>230</v>
          </cell>
          <cell r="F3652">
            <v>125</v>
          </cell>
          <cell r="G3652">
            <v>1</v>
          </cell>
        </row>
        <row r="3653">
          <cell r="D3653">
            <v>8</v>
          </cell>
          <cell r="E3653">
            <v>230</v>
          </cell>
          <cell r="F3653">
            <v>145</v>
          </cell>
          <cell r="G3653">
            <v>1</v>
          </cell>
        </row>
        <row r="3654">
          <cell r="D3654">
            <v>14</v>
          </cell>
          <cell r="E3654">
            <v>5</v>
          </cell>
          <cell r="F3654">
            <v>175</v>
          </cell>
          <cell r="G3654">
            <v>440</v>
          </cell>
          <cell r="H3654">
            <v>65</v>
          </cell>
        </row>
        <row r="3655">
          <cell r="D3655">
            <v>5</v>
          </cell>
          <cell r="E3655">
            <v>10</v>
          </cell>
          <cell r="F3655">
            <v>195</v>
          </cell>
        </row>
        <row r="3656">
          <cell r="D3656">
            <v>5</v>
          </cell>
          <cell r="E3656">
            <v>10</v>
          </cell>
          <cell r="F3656">
            <v>215</v>
          </cell>
        </row>
        <row r="3657">
          <cell r="D3657">
            <v>5</v>
          </cell>
          <cell r="E3657">
            <v>270</v>
          </cell>
          <cell r="F3657">
            <v>195</v>
          </cell>
        </row>
        <row r="3658">
          <cell r="D3658">
            <v>5</v>
          </cell>
          <cell r="E3658">
            <v>270</v>
          </cell>
          <cell r="F3658">
            <v>215</v>
          </cell>
        </row>
        <row r="3659">
          <cell r="D3659">
            <v>8</v>
          </cell>
          <cell r="E3659">
            <v>230</v>
          </cell>
          <cell r="F3659">
            <v>195</v>
          </cell>
          <cell r="G3659">
            <v>1</v>
          </cell>
        </row>
        <row r="3660">
          <cell r="D3660">
            <v>8</v>
          </cell>
          <cell r="E3660">
            <v>230</v>
          </cell>
          <cell r="F3660">
            <v>215</v>
          </cell>
          <cell r="G3660">
            <v>1</v>
          </cell>
        </row>
        <row r="3661">
          <cell r="D3661">
            <v>14</v>
          </cell>
          <cell r="E3661">
            <v>5</v>
          </cell>
          <cell r="F3661">
            <v>245</v>
          </cell>
          <cell r="G3661">
            <v>440</v>
          </cell>
          <cell r="H3661">
            <v>65</v>
          </cell>
        </row>
        <row r="3662">
          <cell r="D3662">
            <v>5</v>
          </cell>
          <cell r="E3662">
            <v>10</v>
          </cell>
          <cell r="F3662">
            <v>265</v>
          </cell>
        </row>
        <row r="3663">
          <cell r="D3663">
            <v>5</v>
          </cell>
          <cell r="E3663">
            <v>10</v>
          </cell>
          <cell r="F3663">
            <v>285</v>
          </cell>
        </row>
        <row r="3664">
          <cell r="D3664">
            <v>5</v>
          </cell>
          <cell r="E3664">
            <v>270</v>
          </cell>
          <cell r="F3664">
            <v>265</v>
          </cell>
        </row>
        <row r="3665">
          <cell r="D3665">
            <v>5</v>
          </cell>
          <cell r="E3665">
            <v>270</v>
          </cell>
          <cell r="F3665">
            <v>285</v>
          </cell>
        </row>
        <row r="3666">
          <cell r="D3666">
            <v>8</v>
          </cell>
          <cell r="E3666">
            <v>230</v>
          </cell>
          <cell r="F3666">
            <v>265</v>
          </cell>
          <cell r="G3666">
            <v>1</v>
          </cell>
        </row>
        <row r="3667">
          <cell r="D3667">
            <v>8</v>
          </cell>
          <cell r="E3667">
            <v>230</v>
          </cell>
          <cell r="F3667">
            <v>285</v>
          </cell>
          <cell r="G3667">
            <v>1</v>
          </cell>
        </row>
        <row r="3668">
          <cell r="D3668">
            <v>14</v>
          </cell>
          <cell r="E3668">
            <v>5</v>
          </cell>
          <cell r="F3668">
            <v>315</v>
          </cell>
          <cell r="G3668">
            <v>440</v>
          </cell>
          <cell r="H3668">
            <v>40</v>
          </cell>
        </row>
        <row r="3669">
          <cell r="D3669">
            <v>5</v>
          </cell>
          <cell r="E3669">
            <v>10</v>
          </cell>
          <cell r="F3669">
            <v>335</v>
          </cell>
        </row>
        <row r="3670">
          <cell r="D3670">
            <v>5</v>
          </cell>
          <cell r="E3670">
            <v>270</v>
          </cell>
          <cell r="F3670">
            <v>335</v>
          </cell>
        </row>
        <row r="3671">
          <cell r="D3671">
            <v>8</v>
          </cell>
          <cell r="E3671">
            <v>230</v>
          </cell>
          <cell r="F3671">
            <v>335</v>
          </cell>
          <cell r="G3671">
            <v>1</v>
          </cell>
        </row>
        <row r="3672">
          <cell r="B3672">
            <v>11</v>
          </cell>
          <cell r="D3672">
            <v>1</v>
          </cell>
          <cell r="E3672">
            <v>300</v>
          </cell>
          <cell r="F3672">
            <v>375</v>
          </cell>
          <cell r="G3672">
            <v>88</v>
          </cell>
          <cell r="I3672" t="str">
            <v>OK</v>
          </cell>
        </row>
        <row r="3673">
          <cell r="D3673">
            <v>2</v>
          </cell>
          <cell r="E3673">
            <v>400</v>
          </cell>
          <cell r="F3673">
            <v>375</v>
          </cell>
          <cell r="G3673">
            <v>88</v>
          </cell>
          <cell r="I3673" t="str">
            <v>Annuler</v>
          </cell>
        </row>
        <row r="3694">
          <cell r="B3694">
            <v>11</v>
          </cell>
        </row>
        <row r="3716">
          <cell r="B3716">
            <v>11</v>
          </cell>
        </row>
        <row r="3717">
          <cell r="D3717">
            <v>5</v>
          </cell>
          <cell r="E3717">
            <v>150</v>
          </cell>
          <cell r="F3717">
            <v>70</v>
          </cell>
          <cell r="I3717" t="str">
            <v>ARMOIRES</v>
          </cell>
        </row>
        <row r="3718">
          <cell r="D3718">
            <v>6</v>
          </cell>
          <cell r="E3718">
            <v>10</v>
          </cell>
          <cell r="F3718">
            <v>250</v>
          </cell>
          <cell r="G3718">
            <v>280</v>
          </cell>
        </row>
        <row r="3719">
          <cell r="D3719">
            <v>8</v>
          </cell>
          <cell r="E3719">
            <v>300</v>
          </cell>
          <cell r="F3719">
            <v>250</v>
          </cell>
          <cell r="G3719">
            <v>50</v>
          </cell>
        </row>
        <row r="3720">
          <cell r="D3720">
            <v>11</v>
          </cell>
        </row>
        <row r="3721">
          <cell r="D3721">
            <v>12</v>
          </cell>
          <cell r="E3721">
            <v>10</v>
          </cell>
          <cell r="F3721">
            <v>20</v>
          </cell>
          <cell r="I3721" t="str">
            <v>Mélamine (15 couleurs)</v>
          </cell>
        </row>
        <row r="3722">
          <cell r="D3722">
            <v>12</v>
          </cell>
          <cell r="E3722">
            <v>10</v>
          </cell>
          <cell r="F3722">
            <v>40</v>
          </cell>
          <cell r="I3722" t="str">
            <v>Chêne naturel ou blanc antique</v>
          </cell>
        </row>
        <row r="3723">
          <cell r="D3723">
            <v>12</v>
          </cell>
          <cell r="E3723">
            <v>10</v>
          </cell>
          <cell r="F3723">
            <v>60</v>
          </cell>
          <cell r="I3723" t="str">
            <v>Merisier naturel ou blanc antique</v>
          </cell>
        </row>
        <row r="3724">
          <cell r="D3724">
            <v>12</v>
          </cell>
          <cell r="E3724">
            <v>10</v>
          </cell>
          <cell r="F3724">
            <v>80</v>
          </cell>
          <cell r="I3724" t="str">
            <v>Chêne de couleur</v>
          </cell>
        </row>
        <row r="3725">
          <cell r="D3725">
            <v>12</v>
          </cell>
          <cell r="E3725">
            <v>10</v>
          </cell>
          <cell r="F3725">
            <v>100</v>
          </cell>
          <cell r="I3725" t="str">
            <v>Merisier de couleur</v>
          </cell>
        </row>
        <row r="3726">
          <cell r="D3726">
            <v>12</v>
          </cell>
          <cell r="E3726">
            <v>10</v>
          </cell>
          <cell r="F3726">
            <v>120</v>
          </cell>
          <cell r="I3726" t="str">
            <v>Thermoplastic #B21R, #B21W</v>
          </cell>
        </row>
        <row r="3727">
          <cell r="D3727">
            <v>12</v>
          </cell>
          <cell r="E3727">
            <v>10</v>
          </cell>
          <cell r="F3727">
            <v>140</v>
          </cell>
          <cell r="I3727" t="str">
            <v>Thermoplastic #C17W, #C78W, #C83W</v>
          </cell>
        </row>
        <row r="3728">
          <cell r="D3728">
            <v>12</v>
          </cell>
          <cell r="E3728">
            <v>10</v>
          </cell>
          <cell r="F3728">
            <v>160</v>
          </cell>
          <cell r="I3728" t="str">
            <v>Thermoplastic #R61W, B28WP</v>
          </cell>
        </row>
        <row r="3729">
          <cell r="D3729">
            <v>12</v>
          </cell>
          <cell r="E3729">
            <v>10</v>
          </cell>
          <cell r="F3729">
            <v>180</v>
          </cell>
          <cell r="I3729" t="str">
            <v>Thermoplastic #R61WL</v>
          </cell>
        </row>
        <row r="3730">
          <cell r="D3730">
            <v>13</v>
          </cell>
          <cell r="E3730">
            <v>10</v>
          </cell>
          <cell r="F3730">
            <v>200</v>
          </cell>
          <cell r="I3730" t="str">
            <v>Portes d'armoire optionnelles Versaille ou Château</v>
          </cell>
        </row>
        <row r="3731">
          <cell r="D3731">
            <v>5</v>
          </cell>
          <cell r="E3731">
            <v>10</v>
          </cell>
          <cell r="F3731">
            <v>220</v>
          </cell>
        </row>
        <row r="3732">
          <cell r="D3732">
            <v>1</v>
          </cell>
          <cell r="E3732">
            <v>125</v>
          </cell>
          <cell r="F3732">
            <v>280</v>
          </cell>
          <cell r="G3732">
            <v>88</v>
          </cell>
          <cell r="I3732" t="str">
            <v>OK</v>
          </cell>
        </row>
        <row r="3738">
          <cell r="B3738">
            <v>11</v>
          </cell>
        </row>
        <row r="3760">
          <cell r="B3760">
            <v>11</v>
          </cell>
        </row>
        <row r="3778">
          <cell r="D3778">
            <v>5</v>
          </cell>
          <cell r="E3778">
            <v>150</v>
          </cell>
          <cell r="F3778">
            <v>70</v>
          </cell>
          <cell r="I3778" t="str">
            <v>MOULURES ET BORDURES</v>
          </cell>
        </row>
        <row r="3779">
          <cell r="D3779">
            <v>13</v>
          </cell>
          <cell r="E3779">
            <v>10</v>
          </cell>
          <cell r="F3779">
            <v>20</v>
          </cell>
          <cell r="I3779" t="str">
            <v>Moulure de tête en bois #M300</v>
          </cell>
        </row>
        <row r="3780">
          <cell r="D3780">
            <v>13</v>
          </cell>
          <cell r="E3780">
            <v>10</v>
          </cell>
          <cell r="F3780">
            <v>40</v>
          </cell>
          <cell r="I3780" t="str">
            <v>Moulure de tête en bois #xxx &amp; insertion #xxx</v>
          </cell>
        </row>
        <row r="3781">
          <cell r="D3781">
            <v>13</v>
          </cell>
          <cell r="E3781">
            <v>10</v>
          </cell>
          <cell r="F3781">
            <v>60</v>
          </cell>
          <cell r="I3781" t="str">
            <v>Moulure de tête en PVC #300</v>
          </cell>
        </row>
        <row r="3782">
          <cell r="B3782">
            <v>11</v>
          </cell>
          <cell r="D3782">
            <v>13</v>
          </cell>
          <cell r="E3782">
            <v>10</v>
          </cell>
          <cell r="F3782">
            <v>80</v>
          </cell>
          <cell r="I3782" t="str">
            <v>Ogee en bois #712 (avec hockey si nécessaire)</v>
          </cell>
        </row>
        <row r="3783">
          <cell r="D3783">
            <v>13</v>
          </cell>
          <cell r="E3783">
            <v>10</v>
          </cell>
          <cell r="F3783">
            <v>100</v>
          </cell>
          <cell r="I3783" t="str">
            <v>Ogee en bois #374-25 &amp; insertion #5004-23-13-00</v>
          </cell>
        </row>
        <row r="3784">
          <cell r="D3784">
            <v>13</v>
          </cell>
          <cell r="E3784">
            <v>10</v>
          </cell>
          <cell r="F3784">
            <v>120</v>
          </cell>
          <cell r="I3784" t="str">
            <v>Bordure 3'' en bois, mélamine ou PVC (haut)</v>
          </cell>
        </row>
        <row r="3785">
          <cell r="D3785">
            <v>13</v>
          </cell>
          <cell r="E3785">
            <v>10</v>
          </cell>
          <cell r="F3785">
            <v>140</v>
          </cell>
          <cell r="I3785" t="str">
            <v>Cache-néon 3'' en bois, mélamine ou PVC (bas)</v>
          </cell>
        </row>
        <row r="3786">
          <cell r="D3786">
            <v>13</v>
          </cell>
          <cell r="E3786">
            <v>10</v>
          </cell>
          <cell r="F3786">
            <v>160</v>
          </cell>
          <cell r="I3786" t="str">
            <v>xxx</v>
          </cell>
        </row>
        <row r="3787">
          <cell r="D3787">
            <v>13</v>
          </cell>
          <cell r="E3787">
            <v>10</v>
          </cell>
          <cell r="F3787">
            <v>180</v>
          </cell>
          <cell r="I3787" t="str">
            <v>xxx</v>
          </cell>
        </row>
        <row r="3788">
          <cell r="D3788">
            <v>1</v>
          </cell>
          <cell r="E3788">
            <v>125</v>
          </cell>
          <cell r="F3788">
            <v>210</v>
          </cell>
          <cell r="G3788">
            <v>88</v>
          </cell>
          <cell r="I3788" t="str">
            <v>OK</v>
          </cell>
        </row>
        <row r="3789">
          <cell r="D3789">
            <v>2</v>
          </cell>
          <cell r="E3789">
            <v>225</v>
          </cell>
          <cell r="F3789">
            <v>210</v>
          </cell>
          <cell r="G3789">
            <v>88</v>
          </cell>
          <cell r="I3789" t="str">
            <v>Annuler</v>
          </cell>
        </row>
        <row r="3804">
          <cell r="B3804">
            <v>6</v>
          </cell>
        </row>
        <row r="3816">
          <cell r="B3816">
            <v>6</v>
          </cell>
        </row>
        <row r="3827">
          <cell r="D3827">
            <v>5</v>
          </cell>
          <cell r="E3827">
            <v>150</v>
          </cell>
          <cell r="F3827">
            <v>70</v>
          </cell>
          <cell r="I3827" t="str">
            <v>VERRERIE / pieds linéaires</v>
          </cell>
        </row>
        <row r="3828">
          <cell r="B3828">
            <v>7</v>
          </cell>
          <cell r="D3828">
            <v>5</v>
          </cell>
          <cell r="E3828">
            <v>10</v>
          </cell>
          <cell r="F3828">
            <v>20</v>
          </cell>
          <cell r="I3828" t="str">
            <v>Portes pleines 1 coté</v>
          </cell>
        </row>
        <row r="3829">
          <cell r="D3829">
            <v>5</v>
          </cell>
          <cell r="E3829">
            <v>10</v>
          </cell>
          <cell r="F3829">
            <v>40</v>
          </cell>
          <cell r="I3829" t="str">
            <v>Portes pleines 2 cotés</v>
          </cell>
        </row>
        <row r="3830">
          <cell r="D3830">
            <v>5</v>
          </cell>
          <cell r="E3830">
            <v>10</v>
          </cell>
          <cell r="F3830">
            <v>60</v>
          </cell>
          <cell r="I3830" t="str">
            <v>Portes pleines 1 coté et vitrées 1 coté</v>
          </cell>
        </row>
        <row r="3831">
          <cell r="D3831">
            <v>5</v>
          </cell>
          <cell r="E3831">
            <v>10</v>
          </cell>
          <cell r="F3831">
            <v>80</v>
          </cell>
          <cell r="I3831" t="str">
            <v>Portes vitrées 1 coté</v>
          </cell>
        </row>
        <row r="3832">
          <cell r="D3832">
            <v>5</v>
          </cell>
          <cell r="E3832">
            <v>10</v>
          </cell>
          <cell r="F3832">
            <v>100</v>
          </cell>
          <cell r="I3832" t="str">
            <v>Portes vitrées 2 cotés</v>
          </cell>
        </row>
        <row r="3833">
          <cell r="D3833">
            <v>8</v>
          </cell>
          <cell r="E3833">
            <v>320</v>
          </cell>
          <cell r="F3833">
            <v>20</v>
          </cell>
          <cell r="G3833">
            <v>30</v>
          </cell>
        </row>
        <row r="3834">
          <cell r="D3834">
            <v>8</v>
          </cell>
          <cell r="E3834">
            <v>320</v>
          </cell>
          <cell r="F3834">
            <v>40</v>
          </cell>
          <cell r="G3834">
            <v>30</v>
          </cell>
        </row>
        <row r="3835">
          <cell r="D3835">
            <v>8</v>
          </cell>
          <cell r="E3835">
            <v>320</v>
          </cell>
          <cell r="F3835">
            <v>60</v>
          </cell>
          <cell r="G3835">
            <v>30</v>
          </cell>
        </row>
        <row r="3836">
          <cell r="D3836">
            <v>8</v>
          </cell>
          <cell r="E3836">
            <v>320</v>
          </cell>
          <cell r="F3836">
            <v>80</v>
          </cell>
          <cell r="G3836">
            <v>30</v>
          </cell>
        </row>
        <row r="3837">
          <cell r="D3837">
            <v>8</v>
          </cell>
          <cell r="E3837">
            <v>320</v>
          </cell>
          <cell r="F3837">
            <v>100</v>
          </cell>
          <cell r="G3837">
            <v>30</v>
          </cell>
        </row>
        <row r="3838">
          <cell r="D3838">
            <v>1</v>
          </cell>
          <cell r="E3838">
            <v>170</v>
          </cell>
          <cell r="F3838">
            <v>130</v>
          </cell>
          <cell r="G3838">
            <v>88</v>
          </cell>
          <cell r="I3838" t="str">
            <v>OK</v>
          </cell>
        </row>
        <row r="3839">
          <cell r="D3839">
            <v>2</v>
          </cell>
          <cell r="E3839">
            <v>270</v>
          </cell>
          <cell r="F3839">
            <v>130</v>
          </cell>
          <cell r="G3839">
            <v>88</v>
          </cell>
          <cell r="I3839" t="str">
            <v>Annuler</v>
          </cell>
        </row>
        <row r="3842">
          <cell r="B3842">
            <v>7</v>
          </cell>
        </row>
        <row r="3856">
          <cell r="B3856">
            <v>13</v>
          </cell>
        </row>
        <row r="3863">
          <cell r="D3863">
            <v>5</v>
          </cell>
          <cell r="E3863">
            <v>150</v>
          </cell>
          <cell r="F3863">
            <v>70</v>
          </cell>
          <cell r="I3863" t="str">
            <v>TABLETTE DE COMPTOIR</v>
          </cell>
        </row>
        <row r="3864">
          <cell r="D3864">
            <v>11</v>
          </cell>
        </row>
        <row r="3865">
          <cell r="D3865">
            <v>12</v>
          </cell>
          <cell r="E3865">
            <v>10</v>
          </cell>
          <cell r="F3865">
            <v>20</v>
          </cell>
          <cell r="I3865" t="str">
            <v>Comptoir 36'' pour espace à genoux</v>
          </cell>
        </row>
        <row r="3866">
          <cell r="D3866">
            <v>12</v>
          </cell>
          <cell r="E3866">
            <v>10</v>
          </cell>
          <cell r="F3866">
            <v>40</v>
          </cell>
          <cell r="I3866" t="str">
            <v>Tablette abaissée</v>
          </cell>
        </row>
        <row r="3867">
          <cell r="D3867">
            <v>12</v>
          </cell>
          <cell r="E3867">
            <v>10</v>
          </cell>
          <cell r="F3867">
            <v>60</v>
          </cell>
          <cell r="I3867" t="str">
            <v>Tablette surélevée</v>
          </cell>
        </row>
        <row r="3868">
          <cell r="D3868">
            <v>12</v>
          </cell>
          <cell r="E3868">
            <v>10</v>
          </cell>
          <cell r="F3868">
            <v>80</v>
          </cell>
          <cell r="I3868" t="str">
            <v>Non applicable</v>
          </cell>
        </row>
        <row r="3869">
          <cell r="D3869">
            <v>1</v>
          </cell>
          <cell r="E3869">
            <v>170</v>
          </cell>
          <cell r="F3869">
            <v>130</v>
          </cell>
          <cell r="G3869">
            <v>88</v>
          </cell>
          <cell r="I3869" t="str">
            <v>OK</v>
          </cell>
        </row>
        <row r="3870">
          <cell r="D3870">
            <v>2</v>
          </cell>
          <cell r="E3870">
            <v>270</v>
          </cell>
          <cell r="F3870">
            <v>130</v>
          </cell>
          <cell r="G3870">
            <v>88</v>
          </cell>
          <cell r="I3870" t="str">
            <v>Annuler</v>
          </cell>
        </row>
        <row r="3880">
          <cell r="B3880">
            <v>26</v>
          </cell>
        </row>
        <row r="3889">
          <cell r="D3889">
            <v>5</v>
          </cell>
          <cell r="E3889">
            <v>150</v>
          </cell>
          <cell r="F3889">
            <v>70</v>
          </cell>
          <cell r="I3889" t="str">
            <v>EMPLACEMENT DE LAVE-VAISSELLE</v>
          </cell>
        </row>
        <row r="3890">
          <cell r="D3890">
            <v>11</v>
          </cell>
          <cell r="J3890">
            <v>1</v>
          </cell>
        </row>
        <row r="3891">
          <cell r="D3891">
            <v>12</v>
          </cell>
          <cell r="E3891">
            <v>10</v>
          </cell>
          <cell r="F3891">
            <v>20</v>
          </cell>
          <cell r="I3891" t="str">
            <v>Emplacement de lave-vaisselle immédiat</v>
          </cell>
        </row>
        <row r="3892">
          <cell r="D3892">
            <v>12</v>
          </cell>
          <cell r="E3892">
            <v>10</v>
          </cell>
          <cell r="F3892">
            <v>40</v>
          </cell>
          <cell r="I3892" t="str">
            <v>Emplacement de lave-vaisselle futur</v>
          </cell>
        </row>
        <row r="3893">
          <cell r="D3893">
            <v>12</v>
          </cell>
          <cell r="E3893">
            <v>10</v>
          </cell>
          <cell r="F3893">
            <v>60</v>
          </cell>
          <cell r="I3893" t="str">
            <v>Pas d'emplacement de lave-vaisselle</v>
          </cell>
        </row>
        <row r="3894">
          <cell r="D3894">
            <v>1</v>
          </cell>
          <cell r="E3894">
            <v>170</v>
          </cell>
          <cell r="F3894">
            <v>90</v>
          </cell>
          <cell r="G3894">
            <v>88</v>
          </cell>
          <cell r="I3894" t="str">
            <v>OK</v>
          </cell>
        </row>
        <row r="3895">
          <cell r="D3895">
            <v>2</v>
          </cell>
          <cell r="E3895">
            <v>270</v>
          </cell>
          <cell r="F3895">
            <v>90</v>
          </cell>
          <cell r="G3895">
            <v>88</v>
          </cell>
          <cell r="I3895" t="str">
            <v>Annuler</v>
          </cell>
        </row>
        <row r="3908">
          <cell r="D3908">
            <v>5</v>
          </cell>
          <cell r="E3908">
            <v>150</v>
          </cell>
          <cell r="F3908">
            <v>70</v>
          </cell>
          <cell r="I3908" t="str">
            <v>ARMOIRES DE SURPLUS (haut ou bas)</v>
          </cell>
        </row>
        <row r="3909">
          <cell r="D3909">
            <v>5</v>
          </cell>
          <cell r="E3909">
            <v>10</v>
          </cell>
          <cell r="F3909">
            <v>20</v>
          </cell>
          <cell r="I3909" t="str">
            <v>Armoires de surplus</v>
          </cell>
        </row>
        <row r="3910">
          <cell r="D3910">
            <v>5</v>
          </cell>
          <cell r="E3910">
            <v>205</v>
          </cell>
          <cell r="F3910">
            <v>20</v>
          </cell>
          <cell r="I3910" t="str">
            <v>pieds linaires</v>
          </cell>
        </row>
        <row r="3911">
          <cell r="D3911">
            <v>8</v>
          </cell>
          <cell r="E3911">
            <v>170</v>
          </cell>
          <cell r="F3911">
            <v>20</v>
          </cell>
          <cell r="G3911">
            <v>30</v>
          </cell>
        </row>
        <row r="3912">
          <cell r="D3912">
            <v>1</v>
          </cell>
          <cell r="E3912">
            <v>170</v>
          </cell>
          <cell r="F3912">
            <v>50</v>
          </cell>
          <cell r="G3912">
            <v>88</v>
          </cell>
          <cell r="I3912" t="str">
            <v>OK</v>
          </cell>
        </row>
        <row r="3913">
          <cell r="D3913">
            <v>2</v>
          </cell>
          <cell r="E3913">
            <v>270</v>
          </cell>
          <cell r="F3913">
            <v>50</v>
          </cell>
          <cell r="G3913">
            <v>88</v>
          </cell>
          <cell r="I3913" t="str">
            <v>Annuler</v>
          </cell>
        </row>
        <row r="3923">
          <cell r="D3923">
            <v>5</v>
          </cell>
          <cell r="E3923">
            <v>150</v>
          </cell>
          <cell r="F3923">
            <v>70</v>
          </cell>
          <cell r="I3923" t="str">
            <v>ÉVIER</v>
          </cell>
        </row>
        <row r="3924">
          <cell r="D3924">
            <v>11</v>
          </cell>
          <cell r="J3924">
            <v>1</v>
          </cell>
        </row>
        <row r="3925">
          <cell r="D3925">
            <v>12</v>
          </cell>
          <cell r="E3925">
            <v>10</v>
          </cell>
          <cell r="F3925">
            <v>20</v>
          </cell>
          <cell r="I3925" t="str">
            <v>Évier double en acier inoxydable std.</v>
          </cell>
        </row>
        <row r="3926">
          <cell r="D3926">
            <v>12</v>
          </cell>
          <cell r="E3926">
            <v>10</v>
          </cell>
          <cell r="F3926">
            <v>40</v>
          </cell>
          <cell r="I3926" t="str">
            <v>Évier double en acier inoxydable de coin #CR1416</v>
          </cell>
        </row>
        <row r="3927">
          <cell r="D3927">
            <v>12</v>
          </cell>
          <cell r="E3927">
            <v>10</v>
          </cell>
          <cell r="F3927">
            <v>60</v>
          </cell>
          <cell r="I3927" t="str">
            <v>Évier installé en coin avec tablette 45 degrés surélevée ± 6"</v>
          </cell>
        </row>
        <row r="3928">
          <cell r="D3928">
            <v>12</v>
          </cell>
          <cell r="E3928">
            <v>10</v>
          </cell>
          <cell r="F3928">
            <v>90</v>
          </cell>
          <cell r="I3928" t="str">
            <v>Autre (spécifiez)</v>
          </cell>
        </row>
        <row r="3929">
          <cell r="D3929">
            <v>5</v>
          </cell>
          <cell r="E3929">
            <v>350</v>
          </cell>
          <cell r="F3929">
            <v>90</v>
          </cell>
          <cell r="I3929" t="str">
            <v>Prix</v>
          </cell>
        </row>
        <row r="3930">
          <cell r="D3930">
            <v>5</v>
          </cell>
          <cell r="E3930">
            <v>435</v>
          </cell>
          <cell r="F3930">
            <v>110</v>
          </cell>
          <cell r="I3930" t="str">
            <v>.00$</v>
          </cell>
        </row>
        <row r="3931">
          <cell r="D3931">
            <v>6</v>
          </cell>
          <cell r="E3931">
            <v>10</v>
          </cell>
          <cell r="F3931">
            <v>110</v>
          </cell>
          <cell r="G3931">
            <v>300</v>
          </cell>
        </row>
        <row r="3932">
          <cell r="D3932">
            <v>8</v>
          </cell>
          <cell r="E3932">
            <v>350</v>
          </cell>
          <cell r="F3932">
            <v>110</v>
          </cell>
          <cell r="G3932">
            <v>80</v>
          </cell>
        </row>
        <row r="3933">
          <cell r="D3933">
            <v>1</v>
          </cell>
          <cell r="E3933">
            <v>300</v>
          </cell>
          <cell r="F3933">
            <v>140</v>
          </cell>
          <cell r="G3933">
            <v>88</v>
          </cell>
          <cell r="I3933" t="str">
            <v>OK</v>
          </cell>
        </row>
        <row r="3934">
          <cell r="D3934">
            <v>2</v>
          </cell>
          <cell r="E3934">
            <v>400</v>
          </cell>
          <cell r="F3934">
            <v>140</v>
          </cell>
          <cell r="G3934">
            <v>88</v>
          </cell>
          <cell r="I3934" t="str">
            <v>Annuler</v>
          </cell>
        </row>
        <row r="3953">
          <cell r="D3953">
            <v>5</v>
          </cell>
          <cell r="E3953">
            <v>150</v>
          </cell>
          <cell r="F3953">
            <v>70</v>
          </cell>
          <cell r="I3953" t="str">
            <v>HOTTE</v>
          </cell>
        </row>
        <row r="3954">
          <cell r="D3954">
            <v>11</v>
          </cell>
          <cell r="J3954">
            <v>4</v>
          </cell>
        </row>
        <row r="3955">
          <cell r="D3955">
            <v>12</v>
          </cell>
          <cell r="E3955">
            <v>10</v>
          </cell>
          <cell r="F3955">
            <v>20</v>
          </cell>
          <cell r="I3955" t="str">
            <v>Hotte de poêle standard, 2 vitesse</v>
          </cell>
        </row>
        <row r="3956">
          <cell r="D3956">
            <v>12</v>
          </cell>
          <cell r="E3956">
            <v>10</v>
          </cell>
          <cell r="F3956">
            <v>40</v>
          </cell>
          <cell r="I3956" t="str">
            <v>Pas de hotte de poêle ni conduit</v>
          </cell>
        </row>
        <row r="3957">
          <cell r="D3957">
            <v>12</v>
          </cell>
          <cell r="E3957">
            <v>10</v>
          </cell>
          <cell r="F3957">
            <v>60</v>
          </cell>
          <cell r="I3957" t="str">
            <v>Pas de hotte de poêle mais installer le conduit</v>
          </cell>
        </row>
        <row r="3958">
          <cell r="D3958">
            <v>12</v>
          </cell>
          <cell r="E3958">
            <v>10</v>
          </cell>
          <cell r="F3958">
            <v>90</v>
          </cell>
          <cell r="I3958" t="str">
            <v>Autre (spécifiez)</v>
          </cell>
        </row>
        <row r="3959">
          <cell r="D3959">
            <v>5</v>
          </cell>
          <cell r="E3959">
            <v>350</v>
          </cell>
          <cell r="F3959">
            <v>90</v>
          </cell>
          <cell r="I3959" t="str">
            <v>Prix</v>
          </cell>
        </row>
        <row r="3960">
          <cell r="D3960">
            <v>5</v>
          </cell>
          <cell r="E3960">
            <v>435</v>
          </cell>
          <cell r="F3960">
            <v>110</v>
          </cell>
          <cell r="I3960" t="str">
            <v>.00$</v>
          </cell>
        </row>
        <row r="3961">
          <cell r="D3961">
            <v>6</v>
          </cell>
          <cell r="E3961">
            <v>10</v>
          </cell>
          <cell r="F3961">
            <v>110</v>
          </cell>
          <cell r="G3961">
            <v>300</v>
          </cell>
          <cell r="J3961" t="str">
            <v>Hotte de poele 24'' en acier inoxydable</v>
          </cell>
        </row>
        <row r="3962">
          <cell r="D3962">
            <v>8</v>
          </cell>
          <cell r="E3962">
            <v>350</v>
          </cell>
          <cell r="F3962">
            <v>110</v>
          </cell>
          <cell r="G3962">
            <v>80</v>
          </cell>
          <cell r="J3962">
            <v>150</v>
          </cell>
        </row>
        <row r="3963">
          <cell r="D3963">
            <v>1</v>
          </cell>
          <cell r="E3963">
            <v>300</v>
          </cell>
          <cell r="F3963">
            <v>140</v>
          </cell>
          <cell r="G3963">
            <v>88</v>
          </cell>
          <cell r="I3963" t="str">
            <v>OK</v>
          </cell>
        </row>
        <row r="3964">
          <cell r="D3964">
            <v>2</v>
          </cell>
          <cell r="E3964">
            <v>400</v>
          </cell>
          <cell r="F3964">
            <v>140</v>
          </cell>
          <cell r="G3964">
            <v>88</v>
          </cell>
          <cell r="I3964" t="str">
            <v>Annuler</v>
          </cell>
        </row>
        <row r="3966">
          <cell r="B3966">
            <v>9</v>
          </cell>
        </row>
        <row r="3980">
          <cell r="D3980">
            <v>5</v>
          </cell>
          <cell r="E3980">
            <v>150</v>
          </cell>
          <cell r="F3980">
            <v>70</v>
          </cell>
          <cell r="I3980" t="str">
            <v>LAZY SUSAN</v>
          </cell>
        </row>
        <row r="3981">
          <cell r="D3981">
            <v>5</v>
          </cell>
          <cell r="E3981">
            <v>10</v>
          </cell>
          <cell r="F3981">
            <v>20</v>
          </cell>
          <cell r="I3981" t="str">
            <v>Lazy Susan</v>
          </cell>
        </row>
        <row r="3982">
          <cell r="D3982">
            <v>5</v>
          </cell>
          <cell r="E3982">
            <v>170</v>
          </cell>
          <cell r="F3982">
            <v>20</v>
          </cell>
          <cell r="I3982" t="str">
            <v>unités</v>
          </cell>
        </row>
        <row r="3983">
          <cell r="D3983">
            <v>8</v>
          </cell>
          <cell r="E3983">
            <v>130</v>
          </cell>
          <cell r="F3983">
            <v>20</v>
          </cell>
          <cell r="G3983">
            <v>30</v>
          </cell>
        </row>
        <row r="3984">
          <cell r="D3984">
            <v>1</v>
          </cell>
          <cell r="E3984">
            <v>40</v>
          </cell>
          <cell r="F3984">
            <v>50</v>
          </cell>
          <cell r="G3984">
            <v>88</v>
          </cell>
          <cell r="I3984" t="str">
            <v>OK</v>
          </cell>
        </row>
        <row r="3985">
          <cell r="D3985">
            <v>2</v>
          </cell>
          <cell r="E3985">
            <v>140</v>
          </cell>
          <cell r="F3985">
            <v>50</v>
          </cell>
          <cell r="G3985">
            <v>88</v>
          </cell>
          <cell r="I3985" t="str">
            <v>Annuler</v>
          </cell>
        </row>
        <row r="3993">
          <cell r="D3993">
            <v>5</v>
          </cell>
          <cell r="E3993">
            <v>150</v>
          </cell>
          <cell r="F3993">
            <v>70</v>
          </cell>
          <cell r="I3993" t="str">
            <v>JET À LÉGUMES</v>
          </cell>
        </row>
        <row r="3994">
          <cell r="D3994">
            <v>13</v>
          </cell>
          <cell r="E3994">
            <v>10</v>
          </cell>
          <cell r="F3994">
            <v>20</v>
          </cell>
          <cell r="I3994" t="str">
            <v>Jet à légumes</v>
          </cell>
          <cell r="J3994" t="b">
            <v>0</v>
          </cell>
        </row>
        <row r="3995">
          <cell r="D3995">
            <v>1</v>
          </cell>
          <cell r="E3995">
            <v>40</v>
          </cell>
          <cell r="F3995">
            <v>50</v>
          </cell>
          <cell r="G3995">
            <v>88</v>
          </cell>
          <cell r="I3995" t="str">
            <v>OK</v>
          </cell>
        </row>
        <row r="3996">
          <cell r="D3996">
            <v>2</v>
          </cell>
          <cell r="E3996">
            <v>140</v>
          </cell>
          <cell r="F3996">
            <v>50</v>
          </cell>
          <cell r="G3996">
            <v>88</v>
          </cell>
          <cell r="I3996" t="str">
            <v>Annuler</v>
          </cell>
        </row>
        <row r="4009">
          <cell r="D4009">
            <v>5</v>
          </cell>
          <cell r="E4009">
            <v>150</v>
          </cell>
          <cell r="F4009">
            <v>70</v>
          </cell>
          <cell r="I4009" t="str">
            <v>FAUSSE POUTRE</v>
          </cell>
        </row>
        <row r="4010">
          <cell r="D4010">
            <v>11</v>
          </cell>
        </row>
        <row r="4011">
          <cell r="D4011">
            <v>12</v>
          </cell>
          <cell r="E4011">
            <v>10</v>
          </cell>
          <cell r="F4011">
            <v>20</v>
          </cell>
          <cell r="I4011" t="str">
            <v>#1B - bois ou gypse</v>
          </cell>
        </row>
        <row r="4012">
          <cell r="B4012">
            <v>39</v>
          </cell>
          <cell r="D4012">
            <v>12</v>
          </cell>
          <cell r="E4012">
            <v>10</v>
          </cell>
          <cell r="F4012">
            <v>40</v>
          </cell>
          <cell r="I4012" t="str">
            <v>#1H - bois seulement</v>
          </cell>
        </row>
        <row r="4013">
          <cell r="D4013">
            <v>12</v>
          </cell>
          <cell r="E4013">
            <v>10</v>
          </cell>
          <cell r="F4013">
            <v>60</v>
          </cell>
          <cell r="I4013" t="str">
            <v>#2B - bois ou gypse</v>
          </cell>
        </row>
        <row r="4014">
          <cell r="D4014">
            <v>12</v>
          </cell>
          <cell r="E4014">
            <v>10</v>
          </cell>
          <cell r="F4014">
            <v>80</v>
          </cell>
          <cell r="I4014" t="str">
            <v>#2H - bois seulement</v>
          </cell>
        </row>
        <row r="4015">
          <cell r="D4015">
            <v>12</v>
          </cell>
          <cell r="E4015">
            <v>10</v>
          </cell>
          <cell r="F4015">
            <v>100</v>
          </cell>
          <cell r="I4015" t="str">
            <v>#3B - bois ou gypse</v>
          </cell>
        </row>
        <row r="4016">
          <cell r="D4016">
            <v>12</v>
          </cell>
          <cell r="E4016">
            <v>10</v>
          </cell>
          <cell r="F4016">
            <v>120</v>
          </cell>
          <cell r="I4016" t="str">
            <v>#3H - bois ou gypse</v>
          </cell>
        </row>
        <row r="4017">
          <cell r="D4017">
            <v>12</v>
          </cell>
          <cell r="E4017">
            <v>10</v>
          </cell>
          <cell r="F4017">
            <v>140</v>
          </cell>
          <cell r="I4017" t="str">
            <v>#4B - bois ou gypse</v>
          </cell>
        </row>
        <row r="4018">
          <cell r="D4018">
            <v>12</v>
          </cell>
          <cell r="E4018">
            <v>10</v>
          </cell>
          <cell r="F4018">
            <v>160</v>
          </cell>
          <cell r="I4018" t="str">
            <v>#4H - bois ou gypse</v>
          </cell>
        </row>
        <row r="4019">
          <cell r="D4019">
            <v>12</v>
          </cell>
          <cell r="E4019">
            <v>10</v>
          </cell>
          <cell r="F4019">
            <v>180</v>
          </cell>
          <cell r="I4019" t="str">
            <v>#22H - bois seulement</v>
          </cell>
        </row>
        <row r="4020">
          <cell r="D4020">
            <v>12</v>
          </cell>
          <cell r="E4020">
            <v>10</v>
          </cell>
          <cell r="F4020">
            <v>200</v>
          </cell>
          <cell r="I4020" t="str">
            <v>#MTP11 - moulure tête+ panneau</v>
          </cell>
        </row>
        <row r="4021">
          <cell r="D4021">
            <v>12</v>
          </cell>
          <cell r="E4021">
            <v>10</v>
          </cell>
          <cell r="F4021">
            <v>220</v>
          </cell>
          <cell r="I4021" t="str">
            <v>Aucune fausse poutre</v>
          </cell>
        </row>
        <row r="4022">
          <cell r="D4022">
            <v>1</v>
          </cell>
          <cell r="E4022">
            <v>40</v>
          </cell>
          <cell r="F4022">
            <v>250</v>
          </cell>
          <cell r="G4022">
            <v>88</v>
          </cell>
          <cell r="I4022" t="str">
            <v>OK</v>
          </cell>
        </row>
        <row r="4023">
          <cell r="D4023">
            <v>2</v>
          </cell>
          <cell r="E4023">
            <v>140</v>
          </cell>
          <cell r="F4023">
            <v>250</v>
          </cell>
          <cell r="G4023">
            <v>88</v>
          </cell>
          <cell r="I4023" t="str">
            <v>Annuler</v>
          </cell>
        </row>
        <row r="4030">
          <cell r="D4030">
            <v>5</v>
          </cell>
          <cell r="E4030">
            <v>150</v>
          </cell>
          <cell r="F4030">
            <v>70</v>
          </cell>
          <cell r="I4030" t="str">
            <v>DIVERS</v>
          </cell>
        </row>
        <row r="4031">
          <cell r="D4031">
            <v>5</v>
          </cell>
          <cell r="E4031">
            <v>10</v>
          </cell>
          <cell r="F4031">
            <v>20</v>
          </cell>
          <cell r="I4031" t="str">
            <v>Module plafond</v>
          </cell>
        </row>
        <row r="4032">
          <cell r="D4032">
            <v>5</v>
          </cell>
          <cell r="E4032">
            <v>10</v>
          </cell>
          <cell r="F4032">
            <v>40</v>
          </cell>
          <cell r="I4032" t="str">
            <v>&lt;&lt;&gt;&gt;</v>
          </cell>
        </row>
        <row r="4033">
          <cell r="D4033">
            <v>5</v>
          </cell>
          <cell r="E4033">
            <v>10</v>
          </cell>
          <cell r="F4033">
            <v>60</v>
          </cell>
          <cell r="I4033" t="str">
            <v>Tablette micro-ondes</v>
          </cell>
        </row>
        <row r="4034">
          <cell r="D4034">
            <v>5</v>
          </cell>
          <cell r="E4034">
            <v>10</v>
          </cell>
          <cell r="F4034">
            <v>80</v>
          </cell>
          <cell r="I4034" t="str">
            <v>Tablettes en coin armoire haut</v>
          </cell>
        </row>
        <row r="4035">
          <cell r="D4035">
            <v>5</v>
          </cell>
          <cell r="E4035">
            <v>300</v>
          </cell>
          <cell r="F4035">
            <v>20</v>
          </cell>
          <cell r="I4035" t="str">
            <v>unité(s)</v>
          </cell>
        </row>
        <row r="4036">
          <cell r="D4036">
            <v>5</v>
          </cell>
          <cell r="E4036">
            <v>300</v>
          </cell>
          <cell r="F4036">
            <v>40</v>
          </cell>
          <cell r="I4036" t="str">
            <v>unité(s)</v>
          </cell>
        </row>
        <row r="4037">
          <cell r="D4037">
            <v>5</v>
          </cell>
          <cell r="E4037">
            <v>300</v>
          </cell>
          <cell r="F4037">
            <v>60</v>
          </cell>
          <cell r="I4037" t="str">
            <v>unité(s)</v>
          </cell>
        </row>
        <row r="4038">
          <cell r="D4038">
            <v>5</v>
          </cell>
          <cell r="E4038">
            <v>300</v>
          </cell>
          <cell r="F4038">
            <v>80</v>
          </cell>
          <cell r="I4038" t="str">
            <v>unité(s)</v>
          </cell>
        </row>
        <row r="4039">
          <cell r="D4039">
            <v>8</v>
          </cell>
          <cell r="E4039">
            <v>260</v>
          </cell>
          <cell r="F4039">
            <v>20</v>
          </cell>
          <cell r="G4039">
            <v>30</v>
          </cell>
        </row>
        <row r="4040">
          <cell r="D4040">
            <v>8</v>
          </cell>
          <cell r="E4040">
            <v>260</v>
          </cell>
          <cell r="F4040">
            <v>40</v>
          </cell>
          <cell r="G4040">
            <v>30</v>
          </cell>
        </row>
        <row r="4041">
          <cell r="D4041">
            <v>8</v>
          </cell>
          <cell r="E4041">
            <v>260</v>
          </cell>
          <cell r="F4041">
            <v>60</v>
          </cell>
          <cell r="G4041">
            <v>30</v>
          </cell>
        </row>
        <row r="4042">
          <cell r="D4042">
            <v>8</v>
          </cell>
          <cell r="E4042">
            <v>260</v>
          </cell>
          <cell r="F4042">
            <v>80</v>
          </cell>
          <cell r="G4042">
            <v>30</v>
          </cell>
        </row>
        <row r="4043">
          <cell r="D4043">
            <v>5</v>
          </cell>
          <cell r="E4043">
            <v>10</v>
          </cell>
          <cell r="F4043">
            <v>110</v>
          </cell>
          <cell r="I4043" t="str">
            <v>Autres:</v>
          </cell>
        </row>
        <row r="4044">
          <cell r="D4044">
            <v>6</v>
          </cell>
          <cell r="E4044">
            <v>10</v>
          </cell>
          <cell r="F4044">
            <v>130</v>
          </cell>
          <cell r="G4044">
            <v>270</v>
          </cell>
        </row>
        <row r="4045">
          <cell r="D4045">
            <v>8</v>
          </cell>
          <cell r="E4045">
            <v>310</v>
          </cell>
          <cell r="F4045">
            <v>130</v>
          </cell>
          <cell r="G4045">
            <v>60</v>
          </cell>
        </row>
        <row r="4046">
          <cell r="D4046">
            <v>6</v>
          </cell>
          <cell r="E4046">
            <v>10</v>
          </cell>
          <cell r="F4046">
            <v>150</v>
          </cell>
          <cell r="G4046">
            <v>270</v>
          </cell>
        </row>
        <row r="4047">
          <cell r="D4047">
            <v>5</v>
          </cell>
          <cell r="E4047">
            <v>310</v>
          </cell>
          <cell r="F4047">
            <v>110</v>
          </cell>
          <cell r="I4047" t="str">
            <v>Prix</v>
          </cell>
        </row>
        <row r="4048">
          <cell r="D4048">
            <v>5</v>
          </cell>
          <cell r="E4048">
            <v>370</v>
          </cell>
          <cell r="F4048">
            <v>130</v>
          </cell>
          <cell r="I4048" t="str">
            <v>.00$</v>
          </cell>
        </row>
        <row r="4049">
          <cell r="D4049">
            <v>5</v>
          </cell>
          <cell r="E4049">
            <v>370</v>
          </cell>
          <cell r="F4049">
            <v>150</v>
          </cell>
          <cell r="I4049" t="str">
            <v>.00$</v>
          </cell>
        </row>
        <row r="4050">
          <cell r="D4050">
            <v>8</v>
          </cell>
          <cell r="E4050">
            <v>310</v>
          </cell>
          <cell r="F4050">
            <v>150</v>
          </cell>
          <cell r="G4050">
            <v>60</v>
          </cell>
        </row>
        <row r="4051">
          <cell r="D4051">
            <v>1</v>
          </cell>
          <cell r="E4051">
            <v>200</v>
          </cell>
          <cell r="F4051">
            <v>180</v>
          </cell>
          <cell r="G4051">
            <v>88</v>
          </cell>
          <cell r="I4051" t="str">
            <v>OK</v>
          </cell>
        </row>
        <row r="4052">
          <cell r="D4052">
            <v>2</v>
          </cell>
          <cell r="E4052">
            <v>300</v>
          </cell>
          <cell r="F4052">
            <v>180</v>
          </cell>
          <cell r="G4052">
            <v>88</v>
          </cell>
          <cell r="I4052" t="str">
            <v>Annuler</v>
          </cell>
        </row>
        <row r="4100">
          <cell r="D4100">
            <v>5</v>
          </cell>
          <cell r="E4100">
            <v>150</v>
          </cell>
          <cell r="F4100">
            <v>70</v>
          </cell>
          <cell r="I4100" t="str">
            <v>GARDE-MANGER</v>
          </cell>
        </row>
        <row r="4101">
          <cell r="D4101">
            <v>5</v>
          </cell>
          <cell r="E4101">
            <v>10</v>
          </cell>
          <cell r="F4101">
            <v>20</v>
          </cell>
          <cell r="I4101" t="str">
            <v>GM2184</v>
          </cell>
        </row>
        <row r="4102">
          <cell r="D4102">
            <v>5</v>
          </cell>
          <cell r="E4102">
            <v>10</v>
          </cell>
          <cell r="F4102">
            <v>40</v>
          </cell>
          <cell r="I4102" t="str">
            <v>GM2784</v>
          </cell>
        </row>
        <row r="4103">
          <cell r="D4103">
            <v>5</v>
          </cell>
          <cell r="E4103">
            <v>10</v>
          </cell>
          <cell r="F4103">
            <v>60</v>
          </cell>
          <cell r="I4103" t="str">
            <v>GMT2184</v>
          </cell>
        </row>
        <row r="4104">
          <cell r="D4104">
            <v>5</v>
          </cell>
          <cell r="E4104">
            <v>10</v>
          </cell>
          <cell r="F4104">
            <v>80</v>
          </cell>
          <cell r="I4104" t="str">
            <v>GMT1584-2</v>
          </cell>
        </row>
        <row r="4105">
          <cell r="D4105">
            <v>5</v>
          </cell>
          <cell r="E4105">
            <v>10</v>
          </cell>
          <cell r="F4105">
            <v>100</v>
          </cell>
          <cell r="I4105" t="str">
            <v>GMO2784</v>
          </cell>
        </row>
        <row r="4106">
          <cell r="D4106">
            <v>5</v>
          </cell>
          <cell r="E4106">
            <v>10</v>
          </cell>
          <cell r="F4106">
            <v>120</v>
          </cell>
          <cell r="I4106" t="str">
            <v>FST3384</v>
          </cell>
        </row>
        <row r="4107">
          <cell r="D4107">
            <v>5</v>
          </cell>
          <cell r="E4107">
            <v>10</v>
          </cell>
          <cell r="F4107">
            <v>140</v>
          </cell>
          <cell r="I4107" t="str">
            <v>FMO3384</v>
          </cell>
        </row>
        <row r="4108">
          <cell r="D4108">
            <v>5</v>
          </cell>
          <cell r="E4108">
            <v>10</v>
          </cell>
          <cell r="F4108">
            <v>160</v>
          </cell>
          <cell r="I4108" t="str">
            <v>Model Walk-in</v>
          </cell>
        </row>
        <row r="4109">
          <cell r="D4109">
            <v>5</v>
          </cell>
          <cell r="E4109">
            <v>180</v>
          </cell>
          <cell r="F4109">
            <v>20</v>
          </cell>
          <cell r="I4109" t="str">
            <v>unité(s)</v>
          </cell>
        </row>
        <row r="4110">
          <cell r="D4110">
            <v>5</v>
          </cell>
          <cell r="E4110">
            <v>180</v>
          </cell>
          <cell r="F4110">
            <v>40</v>
          </cell>
          <cell r="I4110" t="str">
            <v>unité(s)</v>
          </cell>
        </row>
        <row r="4111">
          <cell r="D4111">
            <v>5</v>
          </cell>
          <cell r="E4111">
            <v>180</v>
          </cell>
          <cell r="F4111">
            <v>60</v>
          </cell>
          <cell r="I4111" t="str">
            <v>unité(s)</v>
          </cell>
        </row>
        <row r="4112">
          <cell r="D4112">
            <v>5</v>
          </cell>
          <cell r="E4112">
            <v>180</v>
          </cell>
          <cell r="F4112">
            <v>80</v>
          </cell>
          <cell r="I4112" t="str">
            <v>unité(s)</v>
          </cell>
        </row>
        <row r="4113">
          <cell r="D4113">
            <v>5</v>
          </cell>
          <cell r="E4113">
            <v>180</v>
          </cell>
          <cell r="F4113">
            <v>100</v>
          </cell>
          <cell r="I4113" t="str">
            <v>unité(s)</v>
          </cell>
        </row>
        <row r="4114">
          <cell r="D4114">
            <v>5</v>
          </cell>
          <cell r="E4114">
            <v>180</v>
          </cell>
          <cell r="F4114">
            <v>120</v>
          </cell>
          <cell r="I4114" t="str">
            <v>unité(s)</v>
          </cell>
        </row>
        <row r="4115">
          <cell r="D4115">
            <v>5</v>
          </cell>
          <cell r="E4115">
            <v>180</v>
          </cell>
          <cell r="F4115">
            <v>140</v>
          </cell>
          <cell r="I4115" t="str">
            <v>unité(s)</v>
          </cell>
        </row>
        <row r="4116">
          <cell r="D4116">
            <v>5</v>
          </cell>
          <cell r="E4116">
            <v>180</v>
          </cell>
          <cell r="F4116">
            <v>160</v>
          </cell>
          <cell r="I4116" t="str">
            <v>unité(s)</v>
          </cell>
        </row>
        <row r="4117">
          <cell r="D4117">
            <v>8</v>
          </cell>
          <cell r="E4117">
            <v>140</v>
          </cell>
          <cell r="F4117">
            <v>20</v>
          </cell>
          <cell r="G4117">
            <v>30</v>
          </cell>
        </row>
        <row r="4118">
          <cell r="D4118">
            <v>8</v>
          </cell>
          <cell r="E4118">
            <v>140</v>
          </cell>
          <cell r="F4118">
            <v>40</v>
          </cell>
          <cell r="G4118">
            <v>30</v>
          </cell>
        </row>
        <row r="4119">
          <cell r="D4119">
            <v>8</v>
          </cell>
          <cell r="E4119">
            <v>140</v>
          </cell>
          <cell r="F4119">
            <v>60</v>
          </cell>
          <cell r="G4119">
            <v>30</v>
          </cell>
        </row>
        <row r="4120">
          <cell r="D4120">
            <v>8</v>
          </cell>
          <cell r="E4120">
            <v>140</v>
          </cell>
          <cell r="F4120">
            <v>80</v>
          </cell>
          <cell r="G4120">
            <v>30</v>
          </cell>
        </row>
        <row r="4121">
          <cell r="D4121">
            <v>8</v>
          </cell>
          <cell r="E4121">
            <v>140</v>
          </cell>
          <cell r="F4121">
            <v>100</v>
          </cell>
          <cell r="G4121">
            <v>30</v>
          </cell>
        </row>
        <row r="4122">
          <cell r="D4122">
            <v>8</v>
          </cell>
          <cell r="E4122">
            <v>140</v>
          </cell>
          <cell r="F4122">
            <v>120</v>
          </cell>
          <cell r="G4122">
            <v>30</v>
          </cell>
        </row>
        <row r="4123">
          <cell r="D4123">
            <v>8</v>
          </cell>
          <cell r="E4123">
            <v>140</v>
          </cell>
          <cell r="F4123">
            <v>140</v>
          </cell>
          <cell r="G4123">
            <v>30</v>
          </cell>
        </row>
        <row r="4124">
          <cell r="D4124">
            <v>8</v>
          </cell>
          <cell r="E4124">
            <v>140</v>
          </cell>
          <cell r="F4124">
            <v>160</v>
          </cell>
          <cell r="G4124">
            <v>30</v>
          </cell>
        </row>
        <row r="4125">
          <cell r="D4125">
            <v>1</v>
          </cell>
          <cell r="E4125">
            <v>70</v>
          </cell>
          <cell r="F4125">
            <v>190</v>
          </cell>
          <cell r="G4125">
            <v>88</v>
          </cell>
          <cell r="I4125" t="str">
            <v>OK</v>
          </cell>
        </row>
        <row r="4126">
          <cell r="D4126">
            <v>2</v>
          </cell>
          <cell r="E4126">
            <v>170</v>
          </cell>
          <cell r="F4126">
            <v>190</v>
          </cell>
          <cell r="G4126">
            <v>88</v>
          </cell>
          <cell r="I4126" t="str">
            <v>Annuler</v>
          </cell>
        </row>
        <row r="4211">
          <cell r="D4211">
            <v>5</v>
          </cell>
          <cell r="E4211">
            <v>150</v>
          </cell>
          <cell r="F4211">
            <v>70</v>
          </cell>
          <cell r="I4211" t="str">
            <v>SALLE DE BAIN #1</v>
          </cell>
        </row>
        <row r="4212">
          <cell r="D4212">
            <v>5</v>
          </cell>
          <cell r="E4212">
            <v>10</v>
          </cell>
          <cell r="F4212">
            <v>20</v>
          </cell>
          <cell r="I4212" t="str">
            <v>Lavabo</v>
          </cell>
        </row>
        <row r="4213">
          <cell r="D4213">
            <v>5</v>
          </cell>
          <cell r="E4213">
            <v>110</v>
          </cell>
          <cell r="F4213">
            <v>20</v>
          </cell>
          <cell r="I4213" t="str">
            <v>unité(s)</v>
          </cell>
        </row>
        <row r="4214">
          <cell r="D4214">
            <v>8</v>
          </cell>
          <cell r="E4214">
            <v>70</v>
          </cell>
          <cell r="F4214">
            <v>20</v>
          </cell>
          <cell r="G4214">
            <v>30</v>
          </cell>
          <cell r="J4214">
            <v>1</v>
          </cell>
        </row>
        <row r="4215">
          <cell r="D4215">
            <v>13</v>
          </cell>
          <cell r="E4215">
            <v>10</v>
          </cell>
          <cell r="F4215">
            <v>40</v>
          </cell>
          <cell r="I4215" t="str">
            <v>Toilette</v>
          </cell>
          <cell r="J4215" t="b">
            <v>1</v>
          </cell>
        </row>
        <row r="4216">
          <cell r="D4216">
            <v>13</v>
          </cell>
          <cell r="E4216">
            <v>10</v>
          </cell>
          <cell r="F4216">
            <v>60</v>
          </cell>
          <cell r="I4216" t="str">
            <v>Pu bon</v>
          </cell>
          <cell r="J4216" t="b">
            <v>0</v>
          </cell>
        </row>
        <row r="4217">
          <cell r="D4217">
            <v>14</v>
          </cell>
          <cell r="E4217">
            <v>5</v>
          </cell>
          <cell r="F4217">
            <v>80</v>
          </cell>
          <cell r="G4217">
            <v>180</v>
          </cell>
          <cell r="H4217">
            <v>150</v>
          </cell>
          <cell r="I4217" t="str">
            <v>Pharmacie</v>
          </cell>
        </row>
        <row r="4218">
          <cell r="D4218">
            <v>11</v>
          </cell>
          <cell r="J4218">
            <v>6</v>
          </cell>
        </row>
        <row r="4219">
          <cell r="D4219">
            <v>12</v>
          </cell>
          <cell r="E4219">
            <v>10</v>
          </cell>
          <cell r="F4219">
            <v>110</v>
          </cell>
          <cell r="I4219" t="str">
            <v>SV1230 blanc</v>
          </cell>
        </row>
        <row r="4220">
          <cell r="D4220">
            <v>12</v>
          </cell>
          <cell r="E4220">
            <v>10</v>
          </cell>
          <cell r="F4220">
            <v>130</v>
          </cell>
          <cell r="I4220" t="str">
            <v>TV3631 blanc</v>
          </cell>
        </row>
        <row r="4221">
          <cell r="D4221">
            <v>12</v>
          </cell>
          <cell r="E4221">
            <v>10</v>
          </cell>
          <cell r="F4221">
            <v>150</v>
          </cell>
          <cell r="I4221" t="str">
            <v>SV1636 blanc</v>
          </cell>
        </row>
        <row r="4222">
          <cell r="D4222">
            <v>12</v>
          </cell>
          <cell r="E4222">
            <v>10</v>
          </cell>
          <cell r="F4222">
            <v>170</v>
          </cell>
          <cell r="I4222" t="str">
            <v>rien</v>
          </cell>
        </row>
        <row r="4223">
          <cell r="D4223">
            <v>12</v>
          </cell>
          <cell r="E4223">
            <v>10</v>
          </cell>
          <cell r="F4223">
            <v>190</v>
          </cell>
          <cell r="I4223" t="str">
            <v>rien</v>
          </cell>
        </row>
        <row r="4224">
          <cell r="D4224">
            <v>12</v>
          </cell>
          <cell r="E4224">
            <v>10</v>
          </cell>
          <cell r="F4224">
            <v>210</v>
          </cell>
          <cell r="I4224" t="str">
            <v>Aucune pharmacie</v>
          </cell>
        </row>
        <row r="4225">
          <cell r="D4225">
            <v>14</v>
          </cell>
          <cell r="E4225">
            <v>5</v>
          </cell>
          <cell r="F4225">
            <v>230</v>
          </cell>
          <cell r="G4225">
            <v>100</v>
          </cell>
          <cell r="H4225">
            <v>50</v>
          </cell>
          <cell r="I4225" t="str">
            <v>Tracklite</v>
          </cell>
        </row>
        <row r="4226">
          <cell r="D4226">
            <v>13</v>
          </cell>
          <cell r="E4226">
            <v>10</v>
          </cell>
          <cell r="F4226">
            <v>240</v>
          </cell>
          <cell r="I4226">
            <v>116364801000</v>
          </cell>
          <cell r="J4226" t="b">
            <v>0</v>
          </cell>
        </row>
        <row r="4227">
          <cell r="D4227">
            <v>13</v>
          </cell>
          <cell r="E4227">
            <v>10</v>
          </cell>
          <cell r="F4227">
            <v>260</v>
          </cell>
          <cell r="I4227" t="str">
            <v>Cou cou</v>
          </cell>
          <cell r="J4227" t="b">
            <v>0</v>
          </cell>
        </row>
        <row r="4228">
          <cell r="D4228">
            <v>5</v>
          </cell>
          <cell r="E4228">
            <v>10</v>
          </cell>
          <cell r="F4228">
            <v>290</v>
          </cell>
          <cell r="I4228" t="str">
            <v>Autre:                             Prix</v>
          </cell>
        </row>
        <row r="4229">
          <cell r="D4229">
            <v>6</v>
          </cell>
          <cell r="E4229">
            <v>10</v>
          </cell>
          <cell r="F4229">
            <v>310</v>
          </cell>
          <cell r="G4229">
            <v>180</v>
          </cell>
        </row>
        <row r="4230">
          <cell r="D4230">
            <v>8</v>
          </cell>
          <cell r="E4230">
            <v>200</v>
          </cell>
          <cell r="F4230">
            <v>310</v>
          </cell>
          <cell r="G4230">
            <v>50</v>
          </cell>
        </row>
        <row r="4231">
          <cell r="D4231">
            <v>1</v>
          </cell>
          <cell r="E4231">
            <v>140</v>
          </cell>
          <cell r="F4231">
            <v>340</v>
          </cell>
          <cell r="G4231">
            <v>88</v>
          </cell>
          <cell r="I4231" t="str">
            <v>OK</v>
          </cell>
        </row>
        <row r="4232">
          <cell r="D4232">
            <v>2</v>
          </cell>
          <cell r="E4232">
            <v>240</v>
          </cell>
          <cell r="F4232">
            <v>340</v>
          </cell>
          <cell r="G4232">
            <v>88</v>
          </cell>
          <cell r="I4232" t="str">
            <v>Annuler</v>
          </cell>
        </row>
        <row r="4279">
          <cell r="D4279">
            <v>5</v>
          </cell>
          <cell r="E4279">
            <v>150</v>
          </cell>
          <cell r="F4279">
            <v>70</v>
          </cell>
          <cell r="I4279" t="str">
            <v>BAIN ET DOUCHE #1</v>
          </cell>
        </row>
        <row r="4280">
          <cell r="D4280">
            <v>14</v>
          </cell>
          <cell r="E4280">
            <v>10</v>
          </cell>
          <cell r="F4280">
            <v>20</v>
          </cell>
          <cell r="G4280">
            <v>280</v>
          </cell>
          <cell r="H4280">
            <v>340</v>
          </cell>
          <cell r="I4280" t="str">
            <v>Bain</v>
          </cell>
        </row>
        <row r="4281">
          <cell r="D4281">
            <v>11</v>
          </cell>
          <cell r="J4281">
            <v>16</v>
          </cell>
        </row>
        <row r="4282">
          <cell r="D4282">
            <v>12</v>
          </cell>
          <cell r="E4282">
            <v>15</v>
          </cell>
          <cell r="F4282">
            <v>40</v>
          </cell>
          <cell r="I4282" t="str">
            <v>1 pièce en acrylique Icon 9100 55</v>
          </cell>
        </row>
        <row r="4283">
          <cell r="D4283">
            <v>12</v>
          </cell>
          <cell r="E4283">
            <v>15</v>
          </cell>
          <cell r="F4283">
            <v>60</v>
          </cell>
          <cell r="I4283" t="str">
            <v>Spectrum I, 60" &amp; tablier</v>
          </cell>
        </row>
        <row r="4284">
          <cell r="D4284">
            <v>12</v>
          </cell>
          <cell r="E4284">
            <v>15</v>
          </cell>
          <cell r="F4284">
            <v>80</v>
          </cell>
          <cell r="I4284" t="str">
            <v>Spectrum I, 60" encastré</v>
          </cell>
        </row>
        <row r="4285">
          <cell r="D4285">
            <v>12</v>
          </cell>
          <cell r="E4285">
            <v>15</v>
          </cell>
          <cell r="F4285">
            <v>100</v>
          </cell>
          <cell r="I4285" t="str">
            <v>Spectrum I, 60" &amp; tablier tourbillon</v>
          </cell>
        </row>
        <row r="4286">
          <cell r="D4286">
            <v>12</v>
          </cell>
          <cell r="E4286">
            <v>15</v>
          </cell>
          <cell r="F4286">
            <v>120</v>
          </cell>
          <cell r="I4286" t="str">
            <v>Spectrum I, 60" encastré, tourbillon</v>
          </cell>
        </row>
        <row r="4287">
          <cell r="D4287">
            <v>12</v>
          </cell>
          <cell r="E4287">
            <v>15</v>
          </cell>
          <cell r="F4287">
            <v>140</v>
          </cell>
          <cell r="I4287" t="str">
            <v>Spectrum III, 72" &amp; tablier</v>
          </cell>
        </row>
        <row r="4288">
          <cell r="D4288">
            <v>12</v>
          </cell>
          <cell r="E4288">
            <v>15</v>
          </cell>
          <cell r="F4288">
            <v>160</v>
          </cell>
          <cell r="I4288" t="str">
            <v>Spectrum III, 72" encastré</v>
          </cell>
        </row>
        <row r="4289">
          <cell r="D4289">
            <v>12</v>
          </cell>
          <cell r="E4289">
            <v>15</v>
          </cell>
          <cell r="F4289">
            <v>180</v>
          </cell>
          <cell r="I4289" t="str">
            <v>Spectrum III, 72" &amp; tablier tourbillon</v>
          </cell>
        </row>
        <row r="4290">
          <cell r="D4290">
            <v>12</v>
          </cell>
          <cell r="E4290">
            <v>15</v>
          </cell>
          <cell r="F4290">
            <v>200</v>
          </cell>
          <cell r="I4290" t="str">
            <v>Spectrum III, 72" encastré, tourbillon</v>
          </cell>
        </row>
        <row r="4291">
          <cell r="D4291">
            <v>12</v>
          </cell>
          <cell r="E4291">
            <v>15</v>
          </cell>
          <cell r="F4291">
            <v>220</v>
          </cell>
          <cell r="I4291" t="str">
            <v>Esperanza sur pattes 69''</v>
          </cell>
        </row>
        <row r="4292">
          <cell r="D4292">
            <v>12</v>
          </cell>
          <cell r="E4292">
            <v>15</v>
          </cell>
          <cell r="F4292">
            <v>240</v>
          </cell>
          <cell r="I4292" t="str">
            <v>Spectrum V, coin 60'' encastré</v>
          </cell>
        </row>
        <row r="4293">
          <cell r="D4293">
            <v>12</v>
          </cell>
          <cell r="E4293">
            <v>15</v>
          </cell>
          <cell r="F4293">
            <v>260</v>
          </cell>
          <cell r="I4293" t="str">
            <v>Spectrum V, coin 60'' encastré, tourbillon</v>
          </cell>
        </row>
        <row r="4294">
          <cell r="D4294">
            <v>12</v>
          </cell>
          <cell r="E4294">
            <v>15</v>
          </cell>
          <cell r="F4294">
            <v>280</v>
          </cell>
          <cell r="I4294" t="str">
            <v>Chianti sur pattes 71''</v>
          </cell>
        </row>
        <row r="4295">
          <cell r="D4295">
            <v>12</v>
          </cell>
          <cell r="E4295">
            <v>15</v>
          </cell>
          <cell r="F4295">
            <v>300</v>
          </cell>
          <cell r="I4295" t="str">
            <v>Nobu 69'' encastré</v>
          </cell>
        </row>
        <row r="4296">
          <cell r="D4296">
            <v>12</v>
          </cell>
          <cell r="E4296">
            <v>15</v>
          </cell>
          <cell r="F4296">
            <v>320</v>
          </cell>
          <cell r="I4296" t="str">
            <v>Nobu 69'' encastré, tourbillon</v>
          </cell>
        </row>
        <row r="4297">
          <cell r="D4297">
            <v>12</v>
          </cell>
          <cell r="E4297">
            <v>15</v>
          </cell>
          <cell r="F4297">
            <v>340</v>
          </cell>
          <cell r="I4297" t="str">
            <v>N/A</v>
          </cell>
        </row>
        <row r="4298">
          <cell r="D4298">
            <v>14</v>
          </cell>
          <cell r="E4298">
            <v>300</v>
          </cell>
          <cell r="F4298">
            <v>20</v>
          </cell>
          <cell r="G4298">
            <v>280</v>
          </cell>
          <cell r="H4298">
            <v>140</v>
          </cell>
          <cell r="I4298" t="str">
            <v>Douche</v>
          </cell>
        </row>
        <row r="4299">
          <cell r="D4299">
            <v>13</v>
          </cell>
          <cell r="E4299">
            <v>305</v>
          </cell>
          <cell r="F4299">
            <v>40</v>
          </cell>
          <cell r="I4299" t="str">
            <v>Bella avec porte</v>
          </cell>
          <cell r="J4299" t="b">
            <v>0</v>
          </cell>
        </row>
        <row r="4300">
          <cell r="D4300">
            <v>13</v>
          </cell>
          <cell r="E4300">
            <v>305</v>
          </cell>
          <cell r="F4300">
            <v>60</v>
          </cell>
          <cell r="I4300" t="str">
            <v>Base douche Soho 60'' et porte</v>
          </cell>
          <cell r="J4300" t="b">
            <v>0</v>
          </cell>
        </row>
        <row r="4301">
          <cell r="D4301">
            <v>13</v>
          </cell>
          <cell r="E4301">
            <v>305</v>
          </cell>
          <cell r="F4301">
            <v>80</v>
          </cell>
          <cell r="I4301" t="str">
            <v>Sunset 36 &amp; porte</v>
          </cell>
          <cell r="J4301" t="b">
            <v>0</v>
          </cell>
        </row>
        <row r="4302">
          <cell r="D4302">
            <v>13</v>
          </cell>
          <cell r="E4302">
            <v>305</v>
          </cell>
          <cell r="F4302">
            <v>100</v>
          </cell>
          <cell r="I4302" t="str">
            <v>Tyro avec porte</v>
          </cell>
          <cell r="J4302" t="b">
            <v>0</v>
          </cell>
        </row>
        <row r="4303">
          <cell r="D4303">
            <v>13</v>
          </cell>
          <cell r="E4303">
            <v>305</v>
          </cell>
          <cell r="F4303">
            <v>120</v>
          </cell>
          <cell r="I4303" t="str">
            <v>Yarro avec porte</v>
          </cell>
          <cell r="J4303" t="b">
            <v>1</v>
          </cell>
        </row>
        <row r="4304">
          <cell r="D4304">
            <v>13</v>
          </cell>
          <cell r="E4304">
            <v>305</v>
          </cell>
          <cell r="F4304">
            <v>140</v>
          </cell>
          <cell r="I4304" t="str">
            <v>Horizon 48</v>
          </cell>
          <cell r="J4304" t="b">
            <v>0</v>
          </cell>
        </row>
        <row r="4305">
          <cell r="D4305">
            <v>5</v>
          </cell>
          <cell r="E4305">
            <v>10</v>
          </cell>
          <cell r="F4305">
            <v>370</v>
          </cell>
          <cell r="I4305" t="str">
            <v>Autre:                             Prix</v>
          </cell>
        </row>
        <row r="4306">
          <cell r="D4306">
            <v>6</v>
          </cell>
          <cell r="E4306">
            <v>10</v>
          </cell>
          <cell r="F4306">
            <v>390</v>
          </cell>
          <cell r="G4306">
            <v>180</v>
          </cell>
          <cell r="J4306" t="str">
            <v>Différence entre icon 9100 et douche</v>
          </cell>
        </row>
        <row r="4307">
          <cell r="D4307">
            <v>8</v>
          </cell>
          <cell r="E4307">
            <v>200</v>
          </cell>
          <cell r="F4307">
            <v>390</v>
          </cell>
          <cell r="G4307">
            <v>50</v>
          </cell>
          <cell r="J4307">
            <v>-517</v>
          </cell>
        </row>
        <row r="4308">
          <cell r="D4308">
            <v>1</v>
          </cell>
          <cell r="E4308">
            <v>400</v>
          </cell>
          <cell r="F4308">
            <v>390</v>
          </cell>
          <cell r="G4308">
            <v>88</v>
          </cell>
          <cell r="I4308" t="str">
            <v>OK</v>
          </cell>
        </row>
        <row r="4309">
          <cell r="D4309">
            <v>2</v>
          </cell>
          <cell r="E4309">
            <v>500</v>
          </cell>
          <cell r="F4309">
            <v>390</v>
          </cell>
          <cell r="G4309">
            <v>88</v>
          </cell>
          <cell r="I4309" t="str">
            <v>Annuler</v>
          </cell>
        </row>
        <row r="4315">
          <cell r="B4315">
            <v>5</v>
          </cell>
        </row>
        <row r="4350">
          <cell r="B4350">
            <v>10</v>
          </cell>
        </row>
        <row r="4378">
          <cell r="B4378">
            <v>10</v>
          </cell>
        </row>
        <row r="4421">
          <cell r="B4421">
            <v>2</v>
          </cell>
        </row>
        <row r="4428">
          <cell r="D4428">
            <v>5</v>
          </cell>
          <cell r="E4428">
            <v>150</v>
          </cell>
          <cell r="F4428">
            <v>70</v>
          </cell>
          <cell r="I4428" t="str">
            <v>DIVERS / pour toutes les s.bain</v>
          </cell>
        </row>
        <row r="4429">
          <cell r="D4429">
            <v>5</v>
          </cell>
          <cell r="E4429">
            <v>45</v>
          </cell>
          <cell r="F4429">
            <v>20</v>
          </cell>
          <cell r="I4429" t="str">
            <v>Autres options</v>
          </cell>
        </row>
        <row r="4430">
          <cell r="D4430">
            <v>5</v>
          </cell>
          <cell r="E4430">
            <v>335</v>
          </cell>
          <cell r="F4430">
            <v>20</v>
          </cell>
          <cell r="I4430" t="str">
            <v># unités</v>
          </cell>
        </row>
        <row r="4431">
          <cell r="D4431">
            <v>5</v>
          </cell>
          <cell r="E4431">
            <v>10</v>
          </cell>
          <cell r="F4431">
            <v>50</v>
          </cell>
          <cell r="I4431" t="str">
            <v>tablettes en coin à la vanité</v>
          </cell>
        </row>
        <row r="4432">
          <cell r="D4432">
            <v>5</v>
          </cell>
          <cell r="E4432">
            <v>10</v>
          </cell>
          <cell r="F4432">
            <v>70</v>
          </cell>
          <cell r="I4432" t="str">
            <v>douche encastrée rebord bain</v>
          </cell>
        </row>
        <row r="4433">
          <cell r="D4433">
            <v>5</v>
          </cell>
          <cell r="E4433">
            <v>10</v>
          </cell>
          <cell r="F4433">
            <v>90</v>
          </cell>
          <cell r="I4433" t="str">
            <v>lingerie chêne ou mélamine</v>
          </cell>
        </row>
        <row r="4434">
          <cell r="D4434">
            <v>5</v>
          </cell>
          <cell r="E4434">
            <v>10</v>
          </cell>
          <cell r="F4434">
            <v>110</v>
          </cell>
          <cell r="I4434" t="str">
            <v>chute à linge</v>
          </cell>
        </row>
        <row r="4435">
          <cell r="D4435">
            <v>5</v>
          </cell>
          <cell r="E4435">
            <v>10</v>
          </cell>
          <cell r="F4435">
            <v>130</v>
          </cell>
          <cell r="I4435" t="str">
            <v>interrupteur et ventilateur électrique plafond</v>
          </cell>
        </row>
        <row r="4436">
          <cell r="D4436">
            <v>5</v>
          </cell>
          <cell r="E4436">
            <v>10</v>
          </cell>
          <cell r="F4436">
            <v>150</v>
          </cell>
          <cell r="I4436" t="str">
            <v>ventilateur électrique plafond</v>
          </cell>
        </row>
        <row r="4437">
          <cell r="D4437">
            <v>8</v>
          </cell>
          <cell r="E4437">
            <v>350</v>
          </cell>
          <cell r="F4437">
            <v>50</v>
          </cell>
          <cell r="G4437">
            <v>30</v>
          </cell>
        </row>
        <row r="4438">
          <cell r="D4438">
            <v>8</v>
          </cell>
          <cell r="E4438">
            <v>350</v>
          </cell>
          <cell r="F4438">
            <v>70</v>
          </cell>
          <cell r="G4438">
            <v>30</v>
          </cell>
        </row>
        <row r="4439">
          <cell r="D4439">
            <v>8</v>
          </cell>
          <cell r="E4439">
            <v>350</v>
          </cell>
          <cell r="F4439">
            <v>90</v>
          </cell>
          <cell r="G4439">
            <v>30</v>
          </cell>
        </row>
        <row r="4440">
          <cell r="D4440">
            <v>8</v>
          </cell>
          <cell r="E4440">
            <v>350</v>
          </cell>
          <cell r="F4440">
            <v>110</v>
          </cell>
          <cell r="G4440">
            <v>30</v>
          </cell>
        </row>
        <row r="4441">
          <cell r="D4441">
            <v>8</v>
          </cell>
          <cell r="E4441">
            <v>350</v>
          </cell>
          <cell r="F4441">
            <v>130</v>
          </cell>
          <cell r="G4441">
            <v>30</v>
          </cell>
        </row>
        <row r="4442">
          <cell r="D4442">
            <v>8</v>
          </cell>
          <cell r="E4442">
            <v>350</v>
          </cell>
          <cell r="F4442">
            <v>150</v>
          </cell>
          <cell r="G4442">
            <v>30</v>
          </cell>
        </row>
        <row r="4443">
          <cell r="D4443">
            <v>13</v>
          </cell>
          <cell r="E4443">
            <v>10</v>
          </cell>
          <cell r="F4443">
            <v>170</v>
          </cell>
          <cell r="I4443" t="str">
            <v>cuve de lavage en plastic sur 4 pattes</v>
          </cell>
          <cell r="J4443" t="b">
            <v>0</v>
          </cell>
        </row>
        <row r="4444">
          <cell r="D4444">
            <v>13</v>
          </cell>
          <cell r="E4444">
            <v>10</v>
          </cell>
          <cell r="F4444">
            <v>190</v>
          </cell>
          <cell r="I4444" t="str">
            <v>sortie et bouton minuterie de VRC # 1</v>
          </cell>
          <cell r="J4444" t="b">
            <v>1</v>
          </cell>
        </row>
        <row r="4445">
          <cell r="D4445">
            <v>13</v>
          </cell>
          <cell r="E4445">
            <v>10</v>
          </cell>
          <cell r="F4445">
            <v>210</v>
          </cell>
          <cell r="I4445" t="str">
            <v>sortie et bouton minuterie de VRC # 2</v>
          </cell>
          <cell r="J4445" t="b">
            <v>0</v>
          </cell>
        </row>
        <row r="4446">
          <cell r="D4446">
            <v>13</v>
          </cell>
          <cell r="E4446">
            <v>10</v>
          </cell>
          <cell r="F4446">
            <v>230</v>
          </cell>
          <cell r="I4446" t="str">
            <v>robinets de luxe Kit #1</v>
          </cell>
          <cell r="J4446" t="b">
            <v>0</v>
          </cell>
        </row>
        <row r="4447">
          <cell r="D4447">
            <v>13</v>
          </cell>
          <cell r="E4447">
            <v>10</v>
          </cell>
          <cell r="F4447">
            <v>250</v>
          </cell>
          <cell r="I4447" t="str">
            <v>robinets de luxe Kit #2</v>
          </cell>
          <cell r="J4447" t="b">
            <v>0</v>
          </cell>
        </row>
        <row r="4448">
          <cell r="D4448">
            <v>13</v>
          </cell>
          <cell r="E4448">
            <v>10</v>
          </cell>
          <cell r="F4448">
            <v>290</v>
          </cell>
          <cell r="I4448" t="str">
            <v>créditer installation laveuse-sécheuse</v>
          </cell>
          <cell r="J4448" t="b">
            <v>1</v>
          </cell>
        </row>
        <row r="4449">
          <cell r="D4449">
            <v>13</v>
          </cell>
          <cell r="E4449">
            <v>10</v>
          </cell>
          <cell r="F4449">
            <v>270</v>
          </cell>
          <cell r="I4449" t="str">
            <v>robinets de luxe Kit #3</v>
          </cell>
          <cell r="J4449" t="b">
            <v>0</v>
          </cell>
        </row>
        <row r="4450">
          <cell r="D4450">
            <v>5</v>
          </cell>
          <cell r="E4450">
            <v>10</v>
          </cell>
          <cell r="F4450">
            <v>330</v>
          </cell>
          <cell r="I4450" t="str">
            <v>Autre:                                                   Prix</v>
          </cell>
        </row>
        <row r="4451">
          <cell r="D4451">
            <v>6</v>
          </cell>
          <cell r="E4451">
            <v>10</v>
          </cell>
          <cell r="F4451">
            <v>350</v>
          </cell>
          <cell r="G4451">
            <v>290</v>
          </cell>
        </row>
        <row r="4452">
          <cell r="D4452">
            <v>8</v>
          </cell>
          <cell r="E4452">
            <v>310</v>
          </cell>
          <cell r="F4452">
            <v>350</v>
          </cell>
          <cell r="G4452">
            <v>50</v>
          </cell>
        </row>
        <row r="4453">
          <cell r="D4453">
            <v>6</v>
          </cell>
          <cell r="E4453">
            <v>10</v>
          </cell>
          <cell r="F4453">
            <v>370</v>
          </cell>
          <cell r="G4453">
            <v>290</v>
          </cell>
        </row>
        <row r="4454">
          <cell r="D4454">
            <v>8</v>
          </cell>
          <cell r="E4454">
            <v>310</v>
          </cell>
          <cell r="F4454">
            <v>370</v>
          </cell>
          <cell r="G4454">
            <v>50</v>
          </cell>
        </row>
        <row r="4455">
          <cell r="D4455">
            <v>1</v>
          </cell>
          <cell r="E4455">
            <v>200</v>
          </cell>
          <cell r="F4455">
            <v>390</v>
          </cell>
          <cell r="G4455">
            <v>88</v>
          </cell>
          <cell r="I4455" t="str">
            <v>OK</v>
          </cell>
        </row>
        <row r="4456">
          <cell r="D4456">
            <v>2</v>
          </cell>
          <cell r="E4456">
            <v>300</v>
          </cell>
          <cell r="F4456">
            <v>390</v>
          </cell>
          <cell r="G4456">
            <v>88</v>
          </cell>
          <cell r="I4456" t="str">
            <v>Annuler</v>
          </cell>
        </row>
        <row r="4542">
          <cell r="D4542">
            <v>5</v>
          </cell>
          <cell r="E4542">
            <v>150</v>
          </cell>
          <cell r="F4542">
            <v>70</v>
          </cell>
          <cell r="I4542" t="str">
            <v>SALLE DE BAIN #2</v>
          </cell>
        </row>
        <row r="4543">
          <cell r="D4543">
            <v>5</v>
          </cell>
          <cell r="E4543">
            <v>10</v>
          </cell>
          <cell r="F4543">
            <v>20</v>
          </cell>
          <cell r="I4543" t="str">
            <v>Lavabo</v>
          </cell>
        </row>
        <row r="4544">
          <cell r="D4544">
            <v>5</v>
          </cell>
          <cell r="E4544">
            <v>110</v>
          </cell>
          <cell r="F4544">
            <v>20</v>
          </cell>
          <cell r="I4544" t="str">
            <v>unité(s)</v>
          </cell>
        </row>
        <row r="4545">
          <cell r="D4545">
            <v>8</v>
          </cell>
          <cell r="E4545">
            <v>70</v>
          </cell>
          <cell r="F4545">
            <v>20</v>
          </cell>
          <cell r="G4545">
            <v>30</v>
          </cell>
        </row>
        <row r="4546">
          <cell r="D4546">
            <v>13</v>
          </cell>
          <cell r="E4546">
            <v>10</v>
          </cell>
          <cell r="F4546">
            <v>40</v>
          </cell>
          <cell r="I4546" t="str">
            <v>Toilette</v>
          </cell>
          <cell r="J4546" t="b">
            <v>0</v>
          </cell>
        </row>
        <row r="4547">
          <cell r="D4547">
            <v>13</v>
          </cell>
          <cell r="E4547">
            <v>10</v>
          </cell>
          <cell r="F4547">
            <v>60</v>
          </cell>
          <cell r="I4547" t="str">
            <v>Pu bon</v>
          </cell>
          <cell r="J4547" t="b">
            <v>0</v>
          </cell>
        </row>
        <row r="4548">
          <cell r="D4548">
            <v>14</v>
          </cell>
          <cell r="E4548">
            <v>5</v>
          </cell>
          <cell r="F4548">
            <v>80</v>
          </cell>
          <cell r="G4548">
            <v>180</v>
          </cell>
          <cell r="H4548">
            <v>150</v>
          </cell>
          <cell r="I4548" t="str">
            <v>Pharmacie</v>
          </cell>
        </row>
        <row r="4549">
          <cell r="D4549">
            <v>11</v>
          </cell>
          <cell r="J4549">
            <v>6</v>
          </cell>
        </row>
        <row r="4550">
          <cell r="D4550">
            <v>12</v>
          </cell>
          <cell r="E4550">
            <v>10</v>
          </cell>
          <cell r="F4550">
            <v>110</v>
          </cell>
          <cell r="I4550" t="str">
            <v>SV1230 blanc</v>
          </cell>
        </row>
        <row r="4551">
          <cell r="D4551">
            <v>12</v>
          </cell>
          <cell r="E4551">
            <v>10</v>
          </cell>
          <cell r="F4551">
            <v>130</v>
          </cell>
          <cell r="I4551" t="str">
            <v>TV3631 blanc</v>
          </cell>
        </row>
        <row r="4552">
          <cell r="D4552">
            <v>12</v>
          </cell>
          <cell r="E4552">
            <v>10</v>
          </cell>
          <cell r="F4552">
            <v>150</v>
          </cell>
          <cell r="I4552" t="str">
            <v>SV1636 blanc</v>
          </cell>
        </row>
        <row r="4553">
          <cell r="D4553">
            <v>12</v>
          </cell>
          <cell r="E4553">
            <v>10</v>
          </cell>
          <cell r="F4553">
            <v>170</v>
          </cell>
          <cell r="I4553" t="str">
            <v>rien</v>
          </cell>
        </row>
        <row r="4554">
          <cell r="D4554">
            <v>12</v>
          </cell>
          <cell r="E4554">
            <v>10</v>
          </cell>
          <cell r="F4554">
            <v>190</v>
          </cell>
          <cell r="I4554" t="str">
            <v>rien</v>
          </cell>
        </row>
        <row r="4555">
          <cell r="D4555">
            <v>12</v>
          </cell>
          <cell r="E4555">
            <v>10</v>
          </cell>
          <cell r="F4555">
            <v>210</v>
          </cell>
          <cell r="I4555" t="str">
            <v>Aucune pharmacie</v>
          </cell>
        </row>
        <row r="4556">
          <cell r="D4556">
            <v>14</v>
          </cell>
          <cell r="E4556">
            <v>5</v>
          </cell>
          <cell r="F4556">
            <v>230</v>
          </cell>
          <cell r="G4556">
            <v>100</v>
          </cell>
          <cell r="H4556">
            <v>50</v>
          </cell>
          <cell r="I4556" t="str">
            <v>Tracklite</v>
          </cell>
        </row>
        <row r="4557">
          <cell r="D4557">
            <v>13</v>
          </cell>
          <cell r="E4557">
            <v>10</v>
          </cell>
          <cell r="F4557">
            <v>240</v>
          </cell>
          <cell r="I4557">
            <v>116364801000</v>
          </cell>
          <cell r="J4557" t="b">
            <v>0</v>
          </cell>
        </row>
        <row r="4558">
          <cell r="D4558">
            <v>13</v>
          </cell>
          <cell r="E4558">
            <v>10</v>
          </cell>
          <cell r="F4558">
            <v>260</v>
          </cell>
          <cell r="I4558" t="str">
            <v>Cou cou</v>
          </cell>
          <cell r="J4558" t="b">
            <v>0</v>
          </cell>
        </row>
        <row r="4559">
          <cell r="D4559">
            <v>5</v>
          </cell>
          <cell r="E4559">
            <v>10</v>
          </cell>
          <cell r="F4559">
            <v>290</v>
          </cell>
          <cell r="I4559" t="str">
            <v>Autre:                             Prix</v>
          </cell>
        </row>
        <row r="4560">
          <cell r="D4560">
            <v>6</v>
          </cell>
          <cell r="E4560">
            <v>10</v>
          </cell>
          <cell r="F4560">
            <v>310</v>
          </cell>
          <cell r="G4560">
            <v>180</v>
          </cell>
        </row>
        <row r="4561">
          <cell r="D4561">
            <v>8</v>
          </cell>
          <cell r="E4561">
            <v>200</v>
          </cell>
          <cell r="F4561">
            <v>310</v>
          </cell>
          <cell r="G4561">
            <v>50</v>
          </cell>
        </row>
        <row r="4562">
          <cell r="D4562">
            <v>1</v>
          </cell>
          <cell r="E4562">
            <v>140</v>
          </cell>
          <cell r="F4562">
            <v>340</v>
          </cell>
          <cell r="G4562">
            <v>88</v>
          </cell>
          <cell r="I4562" t="str">
            <v>OK</v>
          </cell>
        </row>
        <row r="4563">
          <cell r="D4563">
            <v>2</v>
          </cell>
          <cell r="E4563">
            <v>240</v>
          </cell>
          <cell r="F4563">
            <v>340</v>
          </cell>
          <cell r="G4563">
            <v>88</v>
          </cell>
          <cell r="I4563" t="str">
            <v>Annuler</v>
          </cell>
        </row>
        <row r="4644">
          <cell r="D4644">
            <v>5</v>
          </cell>
          <cell r="E4644">
            <v>150</v>
          </cell>
          <cell r="F4644">
            <v>70</v>
          </cell>
          <cell r="I4644" t="str">
            <v>BAIN ET DOUCHE #2</v>
          </cell>
        </row>
        <row r="4645">
          <cell r="D4645">
            <v>14</v>
          </cell>
          <cell r="E4645">
            <v>10</v>
          </cell>
          <cell r="F4645">
            <v>20</v>
          </cell>
          <cell r="G4645">
            <v>280</v>
          </cell>
          <cell r="H4645">
            <v>340</v>
          </cell>
          <cell r="I4645" t="str">
            <v>Bain</v>
          </cell>
        </row>
        <row r="4646">
          <cell r="D4646">
            <v>11</v>
          </cell>
          <cell r="J4646">
            <v>16</v>
          </cell>
        </row>
        <row r="4647">
          <cell r="D4647">
            <v>12</v>
          </cell>
          <cell r="E4647">
            <v>15</v>
          </cell>
          <cell r="F4647">
            <v>40</v>
          </cell>
          <cell r="I4647" t="str">
            <v>1 pièce en acrylique Icon 9100 55</v>
          </cell>
        </row>
        <row r="4648">
          <cell r="D4648">
            <v>12</v>
          </cell>
          <cell r="E4648">
            <v>15</v>
          </cell>
          <cell r="F4648">
            <v>60</v>
          </cell>
          <cell r="I4648" t="str">
            <v>Spectrum I, 60" &amp; tablier</v>
          </cell>
        </row>
        <row r="4649">
          <cell r="D4649">
            <v>12</v>
          </cell>
          <cell r="E4649">
            <v>15</v>
          </cell>
          <cell r="F4649">
            <v>80</v>
          </cell>
          <cell r="I4649" t="str">
            <v>Spectrum I, 60" encastré</v>
          </cell>
        </row>
        <row r="4650">
          <cell r="D4650">
            <v>12</v>
          </cell>
          <cell r="E4650">
            <v>15</v>
          </cell>
          <cell r="F4650">
            <v>100</v>
          </cell>
          <cell r="I4650" t="str">
            <v>Spectrum I, 60" &amp; tablier tourbillon</v>
          </cell>
        </row>
        <row r="4651">
          <cell r="D4651">
            <v>12</v>
          </cell>
          <cell r="E4651">
            <v>15</v>
          </cell>
          <cell r="F4651">
            <v>120</v>
          </cell>
          <cell r="I4651" t="str">
            <v>Spectrum I, 60" encastré, tourbillon</v>
          </cell>
        </row>
        <row r="4652">
          <cell r="D4652">
            <v>12</v>
          </cell>
          <cell r="E4652">
            <v>15</v>
          </cell>
          <cell r="F4652">
            <v>140</v>
          </cell>
          <cell r="I4652" t="str">
            <v>Spectrum III, 72" &amp; tablier</v>
          </cell>
        </row>
        <row r="4653">
          <cell r="D4653">
            <v>12</v>
          </cell>
          <cell r="E4653">
            <v>15</v>
          </cell>
          <cell r="F4653">
            <v>160</v>
          </cell>
          <cell r="I4653" t="str">
            <v>Spectrum III, 72" encastré</v>
          </cell>
        </row>
        <row r="4654">
          <cell r="D4654">
            <v>12</v>
          </cell>
          <cell r="E4654">
            <v>15</v>
          </cell>
          <cell r="F4654">
            <v>180</v>
          </cell>
          <cell r="I4654" t="str">
            <v>Spectrum III, 72" &amp; tablier tourbillon</v>
          </cell>
        </row>
        <row r="4655">
          <cell r="D4655">
            <v>12</v>
          </cell>
          <cell r="E4655">
            <v>15</v>
          </cell>
          <cell r="F4655">
            <v>200</v>
          </cell>
          <cell r="I4655" t="str">
            <v>Spectrum III, 72" encastré, tourbillon</v>
          </cell>
        </row>
        <row r="4656">
          <cell r="D4656">
            <v>12</v>
          </cell>
          <cell r="E4656">
            <v>15</v>
          </cell>
          <cell r="F4656">
            <v>220</v>
          </cell>
          <cell r="I4656" t="str">
            <v>Esperanza sur pattes 69''</v>
          </cell>
        </row>
        <row r="4657">
          <cell r="D4657">
            <v>12</v>
          </cell>
          <cell r="E4657">
            <v>15</v>
          </cell>
          <cell r="F4657">
            <v>240</v>
          </cell>
          <cell r="I4657" t="str">
            <v>Spectrum V, coin 60'' encastré</v>
          </cell>
        </row>
        <row r="4658">
          <cell r="D4658">
            <v>12</v>
          </cell>
          <cell r="E4658">
            <v>15</v>
          </cell>
          <cell r="F4658">
            <v>260</v>
          </cell>
          <cell r="I4658" t="str">
            <v>Spectrum V, coin 60'' encastré, tourbillon</v>
          </cell>
        </row>
        <row r="4659">
          <cell r="D4659">
            <v>12</v>
          </cell>
          <cell r="E4659">
            <v>15</v>
          </cell>
          <cell r="F4659">
            <v>280</v>
          </cell>
          <cell r="I4659" t="str">
            <v>Chianti sur pattes 71''</v>
          </cell>
        </row>
        <row r="4660">
          <cell r="D4660">
            <v>12</v>
          </cell>
          <cell r="E4660">
            <v>15</v>
          </cell>
          <cell r="F4660">
            <v>300</v>
          </cell>
          <cell r="I4660" t="str">
            <v>Nobu 69'' encastré</v>
          </cell>
        </row>
        <row r="4661">
          <cell r="D4661">
            <v>12</v>
          </cell>
          <cell r="E4661">
            <v>15</v>
          </cell>
          <cell r="F4661">
            <v>320</v>
          </cell>
          <cell r="I4661" t="str">
            <v>Nobu 69'' encastré, tourbillon</v>
          </cell>
        </row>
        <row r="4662">
          <cell r="D4662">
            <v>12</v>
          </cell>
          <cell r="E4662">
            <v>15</v>
          </cell>
          <cell r="F4662">
            <v>340</v>
          </cell>
          <cell r="I4662" t="str">
            <v>N/A</v>
          </cell>
        </row>
        <row r="4663">
          <cell r="D4663">
            <v>14</v>
          </cell>
          <cell r="E4663">
            <v>300</v>
          </cell>
          <cell r="F4663">
            <v>20</v>
          </cell>
          <cell r="G4663">
            <v>280</v>
          </cell>
          <cell r="H4663">
            <v>140</v>
          </cell>
          <cell r="I4663" t="str">
            <v>Douche</v>
          </cell>
        </row>
        <row r="4664">
          <cell r="D4664">
            <v>13</v>
          </cell>
          <cell r="E4664">
            <v>305</v>
          </cell>
          <cell r="F4664">
            <v>40</v>
          </cell>
          <cell r="I4664" t="str">
            <v>Bella avec porte</v>
          </cell>
          <cell r="J4664" t="b">
            <v>0</v>
          </cell>
        </row>
        <row r="4665">
          <cell r="D4665">
            <v>13</v>
          </cell>
          <cell r="E4665">
            <v>305</v>
          </cell>
          <cell r="F4665">
            <v>60</v>
          </cell>
          <cell r="I4665" t="str">
            <v>Base douche Soho 60'' et porte</v>
          </cell>
          <cell r="J4665" t="b">
            <v>0</v>
          </cell>
        </row>
        <row r="4666">
          <cell r="D4666">
            <v>13</v>
          </cell>
          <cell r="E4666">
            <v>305</v>
          </cell>
          <cell r="F4666">
            <v>80</v>
          </cell>
          <cell r="I4666" t="str">
            <v>Sunset 36 &amp; porte</v>
          </cell>
          <cell r="J4666" t="b">
            <v>0</v>
          </cell>
        </row>
        <row r="4667">
          <cell r="D4667">
            <v>13</v>
          </cell>
          <cell r="E4667">
            <v>305</v>
          </cell>
          <cell r="F4667">
            <v>100</v>
          </cell>
          <cell r="I4667" t="str">
            <v>Tyro avec porte</v>
          </cell>
          <cell r="J4667" t="b">
            <v>0</v>
          </cell>
        </row>
        <row r="4668">
          <cell r="D4668">
            <v>13</v>
          </cell>
          <cell r="E4668">
            <v>305</v>
          </cell>
          <cell r="F4668">
            <v>120</v>
          </cell>
          <cell r="I4668" t="str">
            <v>Yarro avec porte</v>
          </cell>
          <cell r="J4668" t="b">
            <v>0</v>
          </cell>
        </row>
        <row r="4669">
          <cell r="D4669">
            <v>13</v>
          </cell>
          <cell r="E4669">
            <v>305</v>
          </cell>
          <cell r="F4669">
            <v>140</v>
          </cell>
          <cell r="I4669" t="str">
            <v>Horizon 48</v>
          </cell>
          <cell r="J4669" t="b">
            <v>0</v>
          </cell>
        </row>
        <row r="4670">
          <cell r="B4670">
            <v>20</v>
          </cell>
          <cell r="D4670">
            <v>5</v>
          </cell>
          <cell r="E4670">
            <v>10</v>
          </cell>
          <cell r="F4670">
            <v>370</v>
          </cell>
          <cell r="I4670" t="str">
            <v>Autre:                             Prix</v>
          </cell>
        </row>
        <row r="4671">
          <cell r="D4671">
            <v>6</v>
          </cell>
          <cell r="E4671">
            <v>10</v>
          </cell>
          <cell r="F4671">
            <v>390</v>
          </cell>
          <cell r="G4671">
            <v>180</v>
          </cell>
        </row>
        <row r="4672">
          <cell r="D4672">
            <v>8</v>
          </cell>
          <cell r="E4672">
            <v>200</v>
          </cell>
          <cell r="F4672">
            <v>390</v>
          </cell>
          <cell r="G4672">
            <v>50</v>
          </cell>
        </row>
        <row r="4673">
          <cell r="D4673">
            <v>1</v>
          </cell>
          <cell r="E4673">
            <v>400</v>
          </cell>
          <cell r="F4673">
            <v>390</v>
          </cell>
          <cell r="G4673">
            <v>88</v>
          </cell>
          <cell r="I4673" t="str">
            <v>OK</v>
          </cell>
        </row>
        <row r="4674">
          <cell r="D4674">
            <v>2</v>
          </cell>
          <cell r="E4674">
            <v>500</v>
          </cell>
          <cell r="F4674">
            <v>390</v>
          </cell>
          <cell r="G4674">
            <v>88</v>
          </cell>
          <cell r="I4674" t="str">
            <v>Annuler</v>
          </cell>
        </row>
        <row r="4760">
          <cell r="D4760">
            <v>5</v>
          </cell>
          <cell r="E4760">
            <v>150</v>
          </cell>
          <cell r="F4760">
            <v>70</v>
          </cell>
          <cell r="I4760" t="str">
            <v>SALLE DE BAIN #3</v>
          </cell>
        </row>
        <row r="4761">
          <cell r="D4761">
            <v>5</v>
          </cell>
          <cell r="E4761">
            <v>10</v>
          </cell>
          <cell r="F4761">
            <v>20</v>
          </cell>
          <cell r="I4761" t="str">
            <v>Lavabo</v>
          </cell>
        </row>
        <row r="4762">
          <cell r="D4762">
            <v>5</v>
          </cell>
          <cell r="E4762">
            <v>110</v>
          </cell>
          <cell r="F4762">
            <v>20</v>
          </cell>
          <cell r="I4762" t="str">
            <v>unité(s)</v>
          </cell>
        </row>
        <row r="4763">
          <cell r="D4763">
            <v>8</v>
          </cell>
          <cell r="E4763">
            <v>70</v>
          </cell>
          <cell r="F4763">
            <v>20</v>
          </cell>
          <cell r="G4763">
            <v>30</v>
          </cell>
        </row>
        <row r="4764">
          <cell r="D4764">
            <v>13</v>
          </cell>
          <cell r="E4764">
            <v>10</v>
          </cell>
          <cell r="F4764">
            <v>40</v>
          </cell>
          <cell r="I4764" t="str">
            <v>Toilette</v>
          </cell>
          <cell r="J4764" t="b">
            <v>0</v>
          </cell>
        </row>
        <row r="4765">
          <cell r="D4765">
            <v>13</v>
          </cell>
          <cell r="E4765">
            <v>10</v>
          </cell>
          <cell r="F4765">
            <v>60</v>
          </cell>
          <cell r="I4765" t="str">
            <v>Pu Bon</v>
          </cell>
          <cell r="J4765" t="b">
            <v>0</v>
          </cell>
        </row>
        <row r="4766">
          <cell r="B4766">
            <v>29</v>
          </cell>
          <cell r="D4766">
            <v>14</v>
          </cell>
          <cell r="E4766">
            <v>5</v>
          </cell>
          <cell r="F4766">
            <v>80</v>
          </cell>
          <cell r="G4766">
            <v>180</v>
          </cell>
          <cell r="H4766">
            <v>150</v>
          </cell>
          <cell r="I4766" t="str">
            <v>Pharmacie</v>
          </cell>
        </row>
        <row r="4767">
          <cell r="D4767">
            <v>11</v>
          </cell>
          <cell r="J4767">
            <v>6</v>
          </cell>
        </row>
        <row r="4768">
          <cell r="D4768">
            <v>12</v>
          </cell>
          <cell r="E4768">
            <v>10</v>
          </cell>
          <cell r="F4768">
            <v>110</v>
          </cell>
          <cell r="I4768" t="str">
            <v>SV1230 blanc</v>
          </cell>
        </row>
        <row r="4769">
          <cell r="D4769">
            <v>12</v>
          </cell>
          <cell r="E4769">
            <v>10</v>
          </cell>
          <cell r="F4769">
            <v>130</v>
          </cell>
          <cell r="I4769" t="str">
            <v>TV3631 blanc</v>
          </cell>
        </row>
        <row r="4770">
          <cell r="D4770">
            <v>12</v>
          </cell>
          <cell r="E4770">
            <v>10</v>
          </cell>
          <cell r="F4770">
            <v>150</v>
          </cell>
          <cell r="I4770" t="str">
            <v>SV1636 blanc</v>
          </cell>
        </row>
        <row r="4771">
          <cell r="D4771">
            <v>12</v>
          </cell>
          <cell r="E4771">
            <v>10</v>
          </cell>
          <cell r="F4771">
            <v>170</v>
          </cell>
          <cell r="I4771" t="str">
            <v>rien</v>
          </cell>
        </row>
        <row r="4772">
          <cell r="D4772">
            <v>12</v>
          </cell>
          <cell r="E4772">
            <v>10</v>
          </cell>
          <cell r="F4772">
            <v>190</v>
          </cell>
          <cell r="I4772" t="str">
            <v>rien</v>
          </cell>
        </row>
        <row r="4773">
          <cell r="D4773">
            <v>12</v>
          </cell>
          <cell r="E4773">
            <v>10</v>
          </cell>
          <cell r="F4773">
            <v>210</v>
          </cell>
          <cell r="I4773" t="str">
            <v>Aucune pharmacie</v>
          </cell>
        </row>
        <row r="4774">
          <cell r="D4774">
            <v>14</v>
          </cell>
          <cell r="E4774">
            <v>5</v>
          </cell>
          <cell r="F4774">
            <v>230</v>
          </cell>
          <cell r="G4774">
            <v>100</v>
          </cell>
          <cell r="H4774">
            <v>50</v>
          </cell>
          <cell r="I4774" t="str">
            <v>Tracklite</v>
          </cell>
        </row>
        <row r="4775">
          <cell r="D4775">
            <v>13</v>
          </cell>
          <cell r="E4775">
            <v>10</v>
          </cell>
          <cell r="F4775">
            <v>240</v>
          </cell>
          <cell r="I4775">
            <v>116364801000</v>
          </cell>
          <cell r="J4775" t="b">
            <v>0</v>
          </cell>
        </row>
        <row r="4776">
          <cell r="D4776">
            <v>13</v>
          </cell>
          <cell r="E4776">
            <v>10</v>
          </cell>
          <cell r="F4776">
            <v>260</v>
          </cell>
          <cell r="I4776" t="str">
            <v>Cou cou</v>
          </cell>
          <cell r="J4776" t="b">
            <v>0</v>
          </cell>
        </row>
        <row r="4777">
          <cell r="D4777">
            <v>5</v>
          </cell>
          <cell r="E4777">
            <v>10</v>
          </cell>
          <cell r="F4777">
            <v>290</v>
          </cell>
          <cell r="I4777" t="str">
            <v>Autre:                             Prix</v>
          </cell>
        </row>
        <row r="4778">
          <cell r="D4778">
            <v>6</v>
          </cell>
          <cell r="E4778">
            <v>10</v>
          </cell>
          <cell r="F4778">
            <v>310</v>
          </cell>
          <cell r="G4778">
            <v>180</v>
          </cell>
        </row>
        <row r="4779">
          <cell r="D4779">
            <v>8</v>
          </cell>
          <cell r="E4779">
            <v>200</v>
          </cell>
          <cell r="F4779">
            <v>310</v>
          </cell>
          <cell r="G4779">
            <v>50</v>
          </cell>
        </row>
        <row r="4780">
          <cell r="D4780">
            <v>1</v>
          </cell>
          <cell r="E4780">
            <v>140</v>
          </cell>
          <cell r="F4780">
            <v>340</v>
          </cell>
          <cell r="G4780">
            <v>88</v>
          </cell>
          <cell r="I4780" t="str">
            <v>OK</v>
          </cell>
        </row>
        <row r="4781">
          <cell r="D4781">
            <v>2</v>
          </cell>
          <cell r="E4781">
            <v>240</v>
          </cell>
          <cell r="F4781">
            <v>340</v>
          </cell>
          <cell r="G4781">
            <v>88</v>
          </cell>
          <cell r="I4781" t="str">
            <v>Annuler</v>
          </cell>
        </row>
        <row r="4861">
          <cell r="D4861">
            <v>5</v>
          </cell>
          <cell r="E4861">
            <v>150</v>
          </cell>
          <cell r="F4861">
            <v>70</v>
          </cell>
          <cell r="I4861" t="str">
            <v>BAIN ET DOUCHE #3</v>
          </cell>
        </row>
        <row r="4862">
          <cell r="D4862">
            <v>14</v>
          </cell>
          <cell r="E4862">
            <v>10</v>
          </cell>
          <cell r="F4862">
            <v>20</v>
          </cell>
          <cell r="G4862">
            <v>280</v>
          </cell>
          <cell r="H4862">
            <v>340</v>
          </cell>
          <cell r="I4862" t="str">
            <v>Bain</v>
          </cell>
        </row>
        <row r="4863">
          <cell r="D4863">
            <v>11</v>
          </cell>
          <cell r="J4863">
            <v>16</v>
          </cell>
        </row>
        <row r="4864">
          <cell r="D4864">
            <v>12</v>
          </cell>
          <cell r="E4864">
            <v>15</v>
          </cell>
          <cell r="F4864">
            <v>40</v>
          </cell>
          <cell r="I4864" t="str">
            <v>1 pièce en acrylique Icon 9100 55</v>
          </cell>
        </row>
        <row r="4865">
          <cell r="D4865">
            <v>12</v>
          </cell>
          <cell r="E4865">
            <v>15</v>
          </cell>
          <cell r="F4865">
            <v>60</v>
          </cell>
          <cell r="I4865" t="str">
            <v>Spectrum I, 60" &amp; tablier</v>
          </cell>
        </row>
        <row r="4866">
          <cell r="D4866">
            <v>12</v>
          </cell>
          <cell r="E4866">
            <v>15</v>
          </cell>
          <cell r="F4866">
            <v>80</v>
          </cell>
          <cell r="I4866" t="str">
            <v>Spectrum I, 60" encastré</v>
          </cell>
        </row>
        <row r="4867">
          <cell r="D4867">
            <v>12</v>
          </cell>
          <cell r="E4867">
            <v>15</v>
          </cell>
          <cell r="F4867">
            <v>100</v>
          </cell>
          <cell r="I4867" t="str">
            <v>Spectrum I, 60" &amp; tablier tourbillon</v>
          </cell>
        </row>
        <row r="4868">
          <cell r="D4868">
            <v>12</v>
          </cell>
          <cell r="E4868">
            <v>15</v>
          </cell>
          <cell r="F4868">
            <v>120</v>
          </cell>
          <cell r="I4868" t="str">
            <v>Spectrum I, 60" encastré, tourbillon</v>
          </cell>
        </row>
        <row r="4869">
          <cell r="D4869">
            <v>12</v>
          </cell>
          <cell r="E4869">
            <v>15</v>
          </cell>
          <cell r="F4869">
            <v>140</v>
          </cell>
          <cell r="I4869" t="str">
            <v>Spectrum III, 72" &amp; tablier</v>
          </cell>
        </row>
        <row r="4870">
          <cell r="D4870">
            <v>12</v>
          </cell>
          <cell r="E4870">
            <v>15</v>
          </cell>
          <cell r="F4870">
            <v>160</v>
          </cell>
          <cell r="I4870" t="str">
            <v>Spectrum III, 72" encastré</v>
          </cell>
        </row>
        <row r="4871">
          <cell r="D4871">
            <v>12</v>
          </cell>
          <cell r="E4871">
            <v>15</v>
          </cell>
          <cell r="F4871">
            <v>180</v>
          </cell>
          <cell r="I4871" t="str">
            <v>Spectrum III, 72" &amp; tablier tourbillon</v>
          </cell>
        </row>
        <row r="4872">
          <cell r="D4872">
            <v>12</v>
          </cell>
          <cell r="E4872">
            <v>15</v>
          </cell>
          <cell r="F4872">
            <v>200</v>
          </cell>
          <cell r="I4872" t="str">
            <v>Spectrum III, 72" encastré, tourbillon</v>
          </cell>
        </row>
        <row r="4873">
          <cell r="D4873">
            <v>12</v>
          </cell>
          <cell r="E4873">
            <v>15</v>
          </cell>
          <cell r="F4873">
            <v>220</v>
          </cell>
          <cell r="I4873" t="str">
            <v>Esperanza sur pattes 69''</v>
          </cell>
        </row>
        <row r="4874">
          <cell r="D4874">
            <v>12</v>
          </cell>
          <cell r="E4874">
            <v>15</v>
          </cell>
          <cell r="F4874">
            <v>240</v>
          </cell>
          <cell r="I4874" t="str">
            <v>Spectrum V, coin 60'' encastré</v>
          </cell>
        </row>
        <row r="4875">
          <cell r="D4875">
            <v>12</v>
          </cell>
          <cell r="E4875">
            <v>15</v>
          </cell>
          <cell r="F4875">
            <v>260</v>
          </cell>
          <cell r="I4875" t="str">
            <v>Spectrum V, coin 60'' encastré, tourbillon</v>
          </cell>
        </row>
        <row r="4876">
          <cell r="D4876">
            <v>12</v>
          </cell>
          <cell r="E4876">
            <v>15</v>
          </cell>
          <cell r="F4876">
            <v>280</v>
          </cell>
          <cell r="I4876" t="str">
            <v>Chianti sur pattes 71''</v>
          </cell>
        </row>
        <row r="4877">
          <cell r="D4877">
            <v>12</v>
          </cell>
          <cell r="E4877">
            <v>15</v>
          </cell>
          <cell r="F4877">
            <v>300</v>
          </cell>
          <cell r="I4877" t="str">
            <v>Nobu 69'' encastré</v>
          </cell>
        </row>
        <row r="4878">
          <cell r="D4878">
            <v>12</v>
          </cell>
          <cell r="E4878">
            <v>15</v>
          </cell>
          <cell r="F4878">
            <v>320</v>
          </cell>
          <cell r="I4878" t="str">
            <v>Nobu 69'' encastré, tourbillon</v>
          </cell>
        </row>
        <row r="4879">
          <cell r="D4879">
            <v>12</v>
          </cell>
          <cell r="E4879">
            <v>15</v>
          </cell>
          <cell r="F4879">
            <v>340</v>
          </cell>
          <cell r="I4879" t="str">
            <v>N/A</v>
          </cell>
        </row>
        <row r="4880">
          <cell r="D4880">
            <v>14</v>
          </cell>
          <cell r="E4880">
            <v>300</v>
          </cell>
          <cell r="F4880">
            <v>20</v>
          </cell>
          <cell r="G4880">
            <v>280</v>
          </cell>
          <cell r="H4880">
            <v>140</v>
          </cell>
          <cell r="I4880" t="str">
            <v>Douche</v>
          </cell>
        </row>
        <row r="4881">
          <cell r="D4881">
            <v>13</v>
          </cell>
          <cell r="E4881">
            <v>305</v>
          </cell>
          <cell r="F4881">
            <v>40</v>
          </cell>
          <cell r="I4881" t="str">
            <v>Bella avec porte</v>
          </cell>
          <cell r="J4881" t="b">
            <v>0</v>
          </cell>
        </row>
        <row r="4882">
          <cell r="D4882">
            <v>13</v>
          </cell>
          <cell r="E4882">
            <v>305</v>
          </cell>
          <cell r="F4882">
            <v>60</v>
          </cell>
          <cell r="I4882" t="str">
            <v>Base douche Soho 60'' et porte</v>
          </cell>
          <cell r="J4882" t="b">
            <v>0</v>
          </cell>
        </row>
        <row r="4883">
          <cell r="D4883">
            <v>13</v>
          </cell>
          <cell r="E4883">
            <v>305</v>
          </cell>
          <cell r="F4883">
            <v>80</v>
          </cell>
          <cell r="I4883" t="str">
            <v>Sunset 36 &amp; porte</v>
          </cell>
          <cell r="J4883" t="b">
            <v>0</v>
          </cell>
        </row>
        <row r="4884">
          <cell r="D4884">
            <v>13</v>
          </cell>
          <cell r="E4884">
            <v>305</v>
          </cell>
          <cell r="F4884">
            <v>100</v>
          </cell>
          <cell r="I4884" t="str">
            <v>Tyro avec porte</v>
          </cell>
          <cell r="J4884" t="b">
            <v>0</v>
          </cell>
        </row>
        <row r="4885">
          <cell r="D4885">
            <v>13</v>
          </cell>
          <cell r="E4885">
            <v>305</v>
          </cell>
          <cell r="F4885">
            <v>120</v>
          </cell>
          <cell r="I4885" t="str">
            <v>Yarro avec porte</v>
          </cell>
          <cell r="J4885" t="b">
            <v>0</v>
          </cell>
        </row>
        <row r="4886">
          <cell r="B4886">
            <v>27</v>
          </cell>
          <cell r="D4886">
            <v>13</v>
          </cell>
          <cell r="E4886">
            <v>305</v>
          </cell>
          <cell r="F4886">
            <v>140</v>
          </cell>
          <cell r="I4886" t="str">
            <v>Horizon 48</v>
          </cell>
          <cell r="J4886" t="b">
            <v>0</v>
          </cell>
        </row>
        <row r="4887">
          <cell r="D4887">
            <v>5</v>
          </cell>
          <cell r="E4887">
            <v>10</v>
          </cell>
          <cell r="F4887">
            <v>370</v>
          </cell>
          <cell r="I4887" t="str">
            <v>Autre:                             Prix</v>
          </cell>
        </row>
        <row r="4888">
          <cell r="D4888">
            <v>6</v>
          </cell>
          <cell r="E4888">
            <v>10</v>
          </cell>
          <cell r="F4888">
            <v>390</v>
          </cell>
          <cell r="G4888">
            <v>180</v>
          </cell>
        </row>
        <row r="4889">
          <cell r="D4889">
            <v>8</v>
          </cell>
          <cell r="E4889">
            <v>200</v>
          </cell>
          <cell r="F4889">
            <v>390</v>
          </cell>
          <cell r="G4889">
            <v>50</v>
          </cell>
        </row>
        <row r="4890">
          <cell r="D4890">
            <v>1</v>
          </cell>
          <cell r="E4890">
            <v>400</v>
          </cell>
          <cell r="F4890">
            <v>390</v>
          </cell>
          <cell r="G4890">
            <v>88</v>
          </cell>
          <cell r="I4890" t="str">
            <v>OK</v>
          </cell>
        </row>
        <row r="4891">
          <cell r="D4891">
            <v>2</v>
          </cell>
          <cell r="E4891">
            <v>500</v>
          </cell>
          <cell r="F4891">
            <v>390</v>
          </cell>
          <cell r="G4891">
            <v>88</v>
          </cell>
          <cell r="I4891" t="str">
            <v>Annuler</v>
          </cell>
        </row>
        <row r="4969">
          <cell r="D4969">
            <v>5</v>
          </cell>
          <cell r="E4969">
            <v>150</v>
          </cell>
          <cell r="F4969">
            <v>70</v>
          </cell>
          <cell r="I4969" t="str">
            <v>ENTRÉE ÉLECTRIQUE 200 AMP.</v>
          </cell>
        </row>
        <row r="4970">
          <cell r="D4970">
            <v>11</v>
          </cell>
          <cell r="J4970">
            <v>2</v>
          </cell>
        </row>
        <row r="4971">
          <cell r="D4971">
            <v>12</v>
          </cell>
          <cell r="E4971">
            <v>15</v>
          </cell>
          <cell r="F4971">
            <v>20</v>
          </cell>
          <cell r="I4971" t="str">
            <v>non-installée</v>
          </cell>
        </row>
        <row r="4972">
          <cell r="D4972">
            <v>12</v>
          </cell>
          <cell r="E4972">
            <v>15</v>
          </cell>
          <cell r="F4972">
            <v>40</v>
          </cell>
          <cell r="I4972" t="str">
            <v>installée en usine</v>
          </cell>
        </row>
        <row r="4973">
          <cell r="D4973">
            <v>11</v>
          </cell>
          <cell r="J4973">
            <v>1</v>
          </cell>
        </row>
        <row r="4974">
          <cell r="D4974">
            <v>12</v>
          </cell>
          <cell r="E4974">
            <v>15</v>
          </cell>
          <cell r="F4974">
            <v>70</v>
          </cell>
          <cell r="I4974" t="str">
            <v>entrée aérienne</v>
          </cell>
        </row>
        <row r="4975">
          <cell r="D4975">
            <v>12</v>
          </cell>
          <cell r="E4975">
            <v>15</v>
          </cell>
          <cell r="F4975">
            <v>90</v>
          </cell>
          <cell r="I4975" t="str">
            <v>entrée sous-terraine</v>
          </cell>
        </row>
        <row r="4976">
          <cell r="D4976">
            <v>5</v>
          </cell>
          <cell r="E4976">
            <v>45</v>
          </cell>
          <cell r="F4976">
            <v>120</v>
          </cell>
          <cell r="I4976" t="str">
            <v>créditer la boite de compteur</v>
          </cell>
        </row>
        <row r="4977">
          <cell r="D4977">
            <v>13</v>
          </cell>
          <cell r="E4977">
            <v>10</v>
          </cell>
          <cell r="F4977">
            <v>120</v>
          </cell>
          <cell r="J4977" t="b">
            <v>0</v>
          </cell>
        </row>
        <row r="4978">
          <cell r="D4978">
            <v>1</v>
          </cell>
          <cell r="E4978">
            <v>225</v>
          </cell>
          <cell r="F4978">
            <v>150</v>
          </cell>
          <cell r="G4978">
            <v>88</v>
          </cell>
          <cell r="I4978" t="str">
            <v>OK</v>
          </cell>
        </row>
        <row r="4979">
          <cell r="D4979">
            <v>2</v>
          </cell>
          <cell r="E4979">
            <v>325</v>
          </cell>
          <cell r="F4979">
            <v>150</v>
          </cell>
          <cell r="G4979">
            <v>88</v>
          </cell>
          <cell r="I4979" t="str">
            <v>Annuler</v>
          </cell>
        </row>
        <row r="5003">
          <cell r="D5003">
            <v>5</v>
          </cell>
          <cell r="E5003">
            <v>150</v>
          </cell>
          <cell r="F5003">
            <v>70</v>
          </cell>
          <cell r="I5003" t="str">
            <v>CHAUFFAGE</v>
          </cell>
        </row>
        <row r="5004">
          <cell r="D5004">
            <v>14</v>
          </cell>
          <cell r="E5004">
            <v>5</v>
          </cell>
          <cell r="F5004">
            <v>10</v>
          </cell>
          <cell r="G5004">
            <v>360</v>
          </cell>
          <cell r="H5004">
            <v>130</v>
          </cell>
        </row>
        <row r="5005">
          <cell r="D5005">
            <v>11</v>
          </cell>
          <cell r="J5005">
            <v>1</v>
          </cell>
        </row>
        <row r="5006">
          <cell r="D5006">
            <v>12</v>
          </cell>
          <cell r="E5006">
            <v>10</v>
          </cell>
          <cell r="F5006">
            <v>20</v>
          </cell>
          <cell r="I5006" t="str">
            <v>Chauffage std à plinthes</v>
          </cell>
        </row>
        <row r="5007">
          <cell r="D5007">
            <v>12</v>
          </cell>
          <cell r="E5007">
            <v>10</v>
          </cell>
          <cell r="F5007">
            <v>40</v>
          </cell>
          <cell r="I5007" t="str">
            <v>Créditer le chauffage</v>
          </cell>
        </row>
        <row r="5008">
          <cell r="D5008">
            <v>12</v>
          </cell>
          <cell r="E5008">
            <v>10</v>
          </cell>
          <cell r="F5008">
            <v>60</v>
          </cell>
          <cell r="I5008" t="str">
            <v>Créditer le chauffage et échangeur d'air</v>
          </cell>
        </row>
        <row r="5009">
          <cell r="D5009">
            <v>12</v>
          </cell>
          <cell r="E5009">
            <v>10</v>
          </cell>
          <cell r="F5009">
            <v>80</v>
          </cell>
          <cell r="I5009" t="str">
            <v>N/A (si convectair ci-après)</v>
          </cell>
        </row>
        <row r="5010">
          <cell r="D5010">
            <v>12</v>
          </cell>
          <cell r="E5010">
            <v>10</v>
          </cell>
          <cell r="F5010">
            <v>100</v>
          </cell>
          <cell r="I5010" t="str">
            <v>Plinthes eau chaude, 1 étaqe</v>
          </cell>
        </row>
        <row r="5011">
          <cell r="D5011">
            <v>12</v>
          </cell>
          <cell r="E5011">
            <v>10</v>
          </cell>
          <cell r="F5011">
            <v>120</v>
          </cell>
          <cell r="I5011" t="str">
            <v>Plinthes eau chaude, 2 étages</v>
          </cell>
        </row>
        <row r="5012">
          <cell r="D5012">
            <v>14</v>
          </cell>
          <cell r="E5012">
            <v>5</v>
          </cell>
          <cell r="F5012">
            <v>140</v>
          </cell>
          <cell r="G5012">
            <v>360</v>
          </cell>
          <cell r="H5012">
            <v>70</v>
          </cell>
        </row>
        <row r="5013">
          <cell r="D5013">
            <v>11</v>
          </cell>
          <cell r="J5013">
            <v>3</v>
          </cell>
        </row>
        <row r="5014">
          <cell r="D5014">
            <v>12</v>
          </cell>
          <cell r="E5014">
            <v>10</v>
          </cell>
          <cell r="F5014">
            <v>150</v>
          </cell>
          <cell r="I5014" t="str">
            <v>Chauffage sous-sol installé en usine</v>
          </cell>
        </row>
        <row r="5015">
          <cell r="D5015">
            <v>12</v>
          </cell>
          <cell r="E5015">
            <v>10</v>
          </cell>
          <cell r="F5015">
            <v>170</v>
          </cell>
          <cell r="I5015" t="str">
            <v>Chauffage sous-sol fourni lousse</v>
          </cell>
        </row>
        <row r="5016">
          <cell r="D5016">
            <v>12</v>
          </cell>
          <cell r="E5016">
            <v>10</v>
          </cell>
          <cell r="F5016">
            <v>190</v>
          </cell>
          <cell r="I5016" t="str">
            <v>Pas de chauffage sous-sol</v>
          </cell>
        </row>
        <row r="5017">
          <cell r="D5017">
            <v>5</v>
          </cell>
          <cell r="E5017">
            <v>65</v>
          </cell>
          <cell r="F5017">
            <v>220</v>
          </cell>
          <cell r="I5017" t="str">
            <v>pieds carrés       Convection maison complète</v>
          </cell>
        </row>
        <row r="5018">
          <cell r="D5018">
            <v>5</v>
          </cell>
          <cell r="E5018">
            <v>65</v>
          </cell>
          <cell r="F5018">
            <v>240</v>
          </cell>
          <cell r="I5018" t="str">
            <v>unité                 Chalair</v>
          </cell>
        </row>
        <row r="5019">
          <cell r="D5019">
            <v>5</v>
          </cell>
          <cell r="E5019">
            <v>65</v>
          </cell>
          <cell r="F5019">
            <v>260</v>
          </cell>
          <cell r="I5019" t="str">
            <v>unité                 Convection modèle s.bain seul.</v>
          </cell>
        </row>
        <row r="5020">
          <cell r="D5020">
            <v>8</v>
          </cell>
          <cell r="E5020">
            <v>10</v>
          </cell>
          <cell r="F5020">
            <v>220</v>
          </cell>
          <cell r="G5020">
            <v>50</v>
          </cell>
        </row>
        <row r="5021">
          <cell r="D5021">
            <v>8</v>
          </cell>
          <cell r="E5021">
            <v>10</v>
          </cell>
          <cell r="F5021">
            <v>240</v>
          </cell>
          <cell r="G5021">
            <v>30</v>
          </cell>
        </row>
        <row r="5022">
          <cell r="D5022">
            <v>8</v>
          </cell>
          <cell r="E5022">
            <v>10</v>
          </cell>
          <cell r="F5022">
            <v>260</v>
          </cell>
          <cell r="G5022">
            <v>30</v>
          </cell>
        </row>
        <row r="5023">
          <cell r="D5023">
            <v>5</v>
          </cell>
          <cell r="E5023">
            <v>10</v>
          </cell>
          <cell r="F5023">
            <v>280</v>
          </cell>
          <cell r="I5023" t="str">
            <v>Préparation air forcé 2ième étage                 pieds carrés</v>
          </cell>
        </row>
        <row r="5024">
          <cell r="D5024">
            <v>8</v>
          </cell>
          <cell r="E5024">
            <v>225</v>
          </cell>
          <cell r="F5024">
            <v>280</v>
          </cell>
          <cell r="G5024">
            <v>50</v>
          </cell>
        </row>
        <row r="5025">
          <cell r="D5025">
            <v>1</v>
          </cell>
          <cell r="E5025">
            <v>225</v>
          </cell>
          <cell r="F5025">
            <v>310</v>
          </cell>
          <cell r="G5025">
            <v>88</v>
          </cell>
          <cell r="I5025" t="str">
            <v>OK</v>
          </cell>
        </row>
        <row r="5026">
          <cell r="D5026">
            <v>2</v>
          </cell>
          <cell r="E5026">
            <v>325</v>
          </cell>
          <cell r="F5026">
            <v>310</v>
          </cell>
          <cell r="G5026">
            <v>88</v>
          </cell>
          <cell r="I5026" t="str">
            <v>Annuler</v>
          </cell>
        </row>
        <row r="5062">
          <cell r="B5062">
            <v>20</v>
          </cell>
        </row>
        <row r="5075">
          <cell r="D5075">
            <v>5</v>
          </cell>
          <cell r="E5075">
            <v>150</v>
          </cell>
          <cell r="F5075">
            <v>70</v>
          </cell>
          <cell r="I5075" t="str">
            <v>CHAUFFE-EAU</v>
          </cell>
        </row>
        <row r="5076">
          <cell r="D5076">
            <v>11</v>
          </cell>
          <cell r="J5076">
            <v>2</v>
          </cell>
        </row>
        <row r="5077">
          <cell r="D5077">
            <v>12</v>
          </cell>
          <cell r="E5077">
            <v>10</v>
          </cell>
          <cell r="F5077">
            <v>20</v>
          </cell>
          <cell r="I5077" t="str">
            <v>Chauffe-eau 40 gal. non-installé</v>
          </cell>
        </row>
        <row r="5078">
          <cell r="D5078">
            <v>12</v>
          </cell>
          <cell r="E5078">
            <v>10</v>
          </cell>
          <cell r="F5078">
            <v>40</v>
          </cell>
          <cell r="I5078" t="str">
            <v>Chauffe-eau 40 gal. installé en usine</v>
          </cell>
        </row>
        <row r="5079">
          <cell r="D5079">
            <v>12</v>
          </cell>
          <cell r="E5079">
            <v>10</v>
          </cell>
          <cell r="F5079">
            <v>60</v>
          </cell>
          <cell r="I5079" t="str">
            <v>Chauffe-eau 60 gal. non-installé</v>
          </cell>
        </row>
        <row r="5080">
          <cell r="D5080">
            <v>12</v>
          </cell>
          <cell r="E5080">
            <v>10</v>
          </cell>
          <cell r="F5080">
            <v>80</v>
          </cell>
          <cell r="I5080" t="str">
            <v>Chauffe-eau 60 gal. installé en usine</v>
          </cell>
        </row>
        <row r="5081">
          <cell r="D5081">
            <v>12</v>
          </cell>
          <cell r="E5081">
            <v>10</v>
          </cell>
          <cell r="F5081">
            <v>100</v>
          </cell>
          <cell r="I5081" t="str">
            <v>Pas de chauffe-eau</v>
          </cell>
        </row>
        <row r="5082">
          <cell r="D5082">
            <v>1</v>
          </cell>
          <cell r="E5082">
            <v>125</v>
          </cell>
          <cell r="F5082">
            <v>130</v>
          </cell>
          <cell r="G5082">
            <v>88</v>
          </cell>
          <cell r="I5082" t="str">
            <v>OK</v>
          </cell>
        </row>
        <row r="5083">
          <cell r="D5083">
            <v>2</v>
          </cell>
          <cell r="E5083">
            <v>225</v>
          </cell>
          <cell r="F5083">
            <v>130</v>
          </cell>
          <cell r="G5083">
            <v>88</v>
          </cell>
          <cell r="I5083" t="str">
            <v>Annuler</v>
          </cell>
        </row>
        <row r="5101">
          <cell r="D5101">
            <v>5</v>
          </cell>
          <cell r="E5101">
            <v>150</v>
          </cell>
          <cell r="F5101">
            <v>70</v>
          </cell>
          <cell r="I5101" t="str">
            <v>ÉCLAIRAGE</v>
          </cell>
        </row>
        <row r="5102">
          <cell r="D5102">
            <v>14</v>
          </cell>
          <cell r="E5102">
            <v>5</v>
          </cell>
          <cell r="F5102">
            <v>5</v>
          </cell>
          <cell r="G5102">
            <v>250</v>
          </cell>
          <cell r="H5102">
            <v>55</v>
          </cell>
          <cell r="I5102" t="str">
            <v>Éclairage</v>
          </cell>
        </row>
        <row r="5103">
          <cell r="D5103">
            <v>11</v>
          </cell>
          <cell r="J5103">
            <v>2</v>
          </cell>
        </row>
        <row r="5104">
          <cell r="D5104">
            <v>12</v>
          </cell>
          <cell r="E5104">
            <v>10</v>
          </cell>
          <cell r="F5104">
            <v>20</v>
          </cell>
          <cell r="I5104" t="str">
            <v>Fixtures int. et ext. std.</v>
          </cell>
        </row>
        <row r="5105">
          <cell r="D5105">
            <v>12</v>
          </cell>
          <cell r="E5105">
            <v>10</v>
          </cell>
          <cell r="F5105">
            <v>40</v>
          </cell>
          <cell r="I5105" t="str">
            <v>Crédit fixtures d'éclairage</v>
          </cell>
        </row>
        <row r="5106">
          <cell r="D5106">
            <v>14</v>
          </cell>
          <cell r="E5106">
            <v>5</v>
          </cell>
          <cell r="F5106">
            <v>70</v>
          </cell>
          <cell r="G5106">
            <v>520</v>
          </cell>
          <cell r="H5106">
            <v>190</v>
          </cell>
          <cell r="I5106" t="str">
            <v>spot encastré</v>
          </cell>
        </row>
        <row r="5107">
          <cell r="D5107">
            <v>5</v>
          </cell>
          <cell r="E5107">
            <v>15</v>
          </cell>
          <cell r="F5107">
            <v>90</v>
          </cell>
          <cell r="I5107" t="str">
            <v>spot encastré extérieur en remplacement</v>
          </cell>
        </row>
        <row r="5108">
          <cell r="D5108">
            <v>5</v>
          </cell>
          <cell r="E5108">
            <v>15</v>
          </cell>
          <cell r="F5108">
            <v>110</v>
          </cell>
          <cell r="I5108" t="str">
            <v>spot encastré extérieur en surplus</v>
          </cell>
        </row>
        <row r="5109">
          <cell r="D5109">
            <v>5</v>
          </cell>
          <cell r="E5109">
            <v>15</v>
          </cell>
          <cell r="F5109">
            <v>130</v>
          </cell>
          <cell r="I5109" t="str">
            <v>spot encastré intérieur non isolé(humide), en remplacement</v>
          </cell>
        </row>
        <row r="5110">
          <cell r="D5110">
            <v>5</v>
          </cell>
          <cell r="E5110">
            <v>15</v>
          </cell>
          <cell r="F5110">
            <v>150</v>
          </cell>
          <cell r="I5110" t="str">
            <v>spot encastré intérieur non isolé(humide), en surplus</v>
          </cell>
        </row>
        <row r="5111">
          <cell r="D5111">
            <v>5</v>
          </cell>
          <cell r="E5111">
            <v>15</v>
          </cell>
          <cell r="F5111">
            <v>170</v>
          </cell>
          <cell r="I5111" t="str">
            <v>spot encastré intérieur isolé (humide), en remplacement</v>
          </cell>
        </row>
        <row r="5112">
          <cell r="D5112">
            <v>5</v>
          </cell>
          <cell r="E5112">
            <v>15</v>
          </cell>
          <cell r="F5112">
            <v>190</v>
          </cell>
          <cell r="I5112" t="str">
            <v>spot encastré intérieur isolé (humide), en surplus</v>
          </cell>
        </row>
        <row r="5113">
          <cell r="D5113">
            <v>5</v>
          </cell>
          <cell r="E5113">
            <v>15</v>
          </cell>
          <cell r="F5113">
            <v>210</v>
          </cell>
          <cell r="I5113" t="str">
            <v>spot encastré fausse poutre cuisine, en remplacement</v>
          </cell>
        </row>
        <row r="5114">
          <cell r="D5114">
            <v>5</v>
          </cell>
          <cell r="E5114">
            <v>15</v>
          </cell>
          <cell r="F5114">
            <v>230</v>
          </cell>
          <cell r="I5114" t="str">
            <v>spot encastré fausse poutre cuisine, en surplus</v>
          </cell>
        </row>
        <row r="5115">
          <cell r="D5115">
            <v>8</v>
          </cell>
          <cell r="E5115">
            <v>480</v>
          </cell>
          <cell r="F5115">
            <v>90</v>
          </cell>
          <cell r="G5115">
            <v>30</v>
          </cell>
        </row>
        <row r="5116">
          <cell r="D5116">
            <v>8</v>
          </cell>
          <cell r="E5116">
            <v>480</v>
          </cell>
          <cell r="F5116">
            <v>110</v>
          </cell>
          <cell r="G5116">
            <v>30</v>
          </cell>
        </row>
        <row r="5117">
          <cell r="D5117">
            <v>8</v>
          </cell>
          <cell r="E5117">
            <v>480</v>
          </cell>
          <cell r="F5117">
            <v>130</v>
          </cell>
          <cell r="G5117">
            <v>30</v>
          </cell>
        </row>
        <row r="5118">
          <cell r="D5118">
            <v>8</v>
          </cell>
          <cell r="E5118">
            <v>480</v>
          </cell>
          <cell r="F5118">
            <v>150</v>
          </cell>
          <cell r="G5118">
            <v>30</v>
          </cell>
        </row>
        <row r="5119">
          <cell r="D5119">
            <v>8</v>
          </cell>
          <cell r="E5119">
            <v>480</v>
          </cell>
          <cell r="F5119">
            <v>170</v>
          </cell>
          <cell r="G5119">
            <v>30</v>
          </cell>
        </row>
        <row r="5120">
          <cell r="D5120">
            <v>8</v>
          </cell>
          <cell r="E5120">
            <v>480</v>
          </cell>
          <cell r="F5120">
            <v>190</v>
          </cell>
          <cell r="G5120">
            <v>30</v>
          </cell>
        </row>
        <row r="5121">
          <cell r="D5121">
            <v>8</v>
          </cell>
          <cell r="E5121">
            <v>480</v>
          </cell>
          <cell r="F5121">
            <v>210</v>
          </cell>
          <cell r="G5121">
            <v>30</v>
          </cell>
        </row>
        <row r="5122">
          <cell r="D5122">
            <v>8</v>
          </cell>
          <cell r="E5122">
            <v>480</v>
          </cell>
          <cell r="F5122">
            <v>230</v>
          </cell>
          <cell r="G5122">
            <v>30</v>
          </cell>
        </row>
        <row r="5123">
          <cell r="D5123">
            <v>1</v>
          </cell>
          <cell r="E5123">
            <v>340</v>
          </cell>
          <cell r="F5123">
            <v>270</v>
          </cell>
          <cell r="G5123">
            <v>88</v>
          </cell>
          <cell r="I5123" t="str">
            <v>OK</v>
          </cell>
        </row>
        <row r="5124">
          <cell r="D5124">
            <v>2</v>
          </cell>
          <cell r="E5124">
            <v>440</v>
          </cell>
          <cell r="F5124">
            <v>270</v>
          </cell>
          <cell r="G5124">
            <v>88</v>
          </cell>
          <cell r="I5124" t="str">
            <v>Annuler</v>
          </cell>
        </row>
        <row r="5159">
          <cell r="D5159">
            <v>5</v>
          </cell>
          <cell r="E5159">
            <v>150</v>
          </cell>
          <cell r="F5159">
            <v>70</v>
          </cell>
          <cell r="I5159" t="str">
            <v>SORTIE ÉLECTRIQUE / unité</v>
          </cell>
        </row>
        <row r="5160">
          <cell r="D5160">
            <v>5</v>
          </cell>
          <cell r="E5160">
            <v>10</v>
          </cell>
          <cell r="F5160">
            <v>20</v>
          </cell>
          <cell r="I5160" t="str">
            <v>Sortie plafond</v>
          </cell>
        </row>
        <row r="5161">
          <cell r="D5161">
            <v>5</v>
          </cell>
          <cell r="E5161">
            <v>10</v>
          </cell>
          <cell r="F5161">
            <v>40</v>
          </cell>
          <cell r="I5161" t="str">
            <v>Sortie prise de courant</v>
          </cell>
        </row>
        <row r="5162">
          <cell r="D5162">
            <v>5</v>
          </cell>
          <cell r="E5162">
            <v>10</v>
          </cell>
          <cell r="F5162">
            <v>60</v>
          </cell>
          <cell r="I5162" t="str">
            <v>Sortie interrupteur</v>
          </cell>
        </row>
        <row r="5163">
          <cell r="D5163">
            <v>5</v>
          </cell>
          <cell r="E5163">
            <v>10</v>
          </cell>
          <cell r="F5163">
            <v>80</v>
          </cell>
          <cell r="I5163" t="str">
            <v>Sortie et interrupteur pour fan</v>
          </cell>
        </row>
        <row r="5164">
          <cell r="D5164">
            <v>8</v>
          </cell>
          <cell r="E5164">
            <v>250</v>
          </cell>
          <cell r="F5164">
            <v>20</v>
          </cell>
          <cell r="G5164">
            <v>30</v>
          </cell>
        </row>
        <row r="5165">
          <cell r="D5165">
            <v>8</v>
          </cell>
          <cell r="E5165">
            <v>250</v>
          </cell>
          <cell r="F5165">
            <v>40</v>
          </cell>
          <cell r="G5165">
            <v>30</v>
          </cell>
        </row>
        <row r="5166">
          <cell r="D5166">
            <v>8</v>
          </cell>
          <cell r="E5166">
            <v>250</v>
          </cell>
          <cell r="F5166">
            <v>60</v>
          </cell>
          <cell r="G5166">
            <v>30</v>
          </cell>
        </row>
        <row r="5167">
          <cell r="D5167">
            <v>8</v>
          </cell>
          <cell r="E5167">
            <v>250</v>
          </cell>
          <cell r="F5167">
            <v>80</v>
          </cell>
          <cell r="G5167">
            <v>30</v>
          </cell>
        </row>
        <row r="5168">
          <cell r="D5168">
            <v>6</v>
          </cell>
          <cell r="E5168">
            <v>10</v>
          </cell>
          <cell r="F5168">
            <v>100</v>
          </cell>
          <cell r="G5168">
            <v>220</v>
          </cell>
        </row>
        <row r="5169">
          <cell r="D5169">
            <v>8</v>
          </cell>
          <cell r="E5169">
            <v>260</v>
          </cell>
          <cell r="F5169">
            <v>100</v>
          </cell>
          <cell r="G5169">
            <v>30</v>
          </cell>
        </row>
        <row r="5170">
          <cell r="B5170">
            <v>29</v>
          </cell>
          <cell r="D5170">
            <v>1</v>
          </cell>
          <cell r="E5170">
            <v>225</v>
          </cell>
          <cell r="F5170">
            <v>130</v>
          </cell>
          <cell r="G5170">
            <v>88</v>
          </cell>
          <cell r="I5170" t="str">
            <v>OK</v>
          </cell>
        </row>
        <row r="5171">
          <cell r="D5171">
            <v>2</v>
          </cell>
          <cell r="E5171">
            <v>325</v>
          </cell>
          <cell r="F5171">
            <v>130</v>
          </cell>
          <cell r="G5171">
            <v>88</v>
          </cell>
          <cell r="I5171" t="str">
            <v>Annuler</v>
          </cell>
        </row>
        <row r="5207">
          <cell r="D5207">
            <v>5</v>
          </cell>
          <cell r="E5207">
            <v>150</v>
          </cell>
          <cell r="F5207">
            <v>70</v>
          </cell>
          <cell r="I5207" t="str">
            <v>DÉCORA</v>
          </cell>
        </row>
        <row r="5208">
          <cell r="D5208">
            <v>11</v>
          </cell>
          <cell r="J5208">
            <v>1</v>
          </cell>
        </row>
        <row r="5209">
          <cell r="D5209">
            <v>12</v>
          </cell>
          <cell r="E5209">
            <v>10</v>
          </cell>
          <cell r="F5209">
            <v>20</v>
          </cell>
          <cell r="I5209" t="str">
            <v>Pas de DÉCORA</v>
          </cell>
        </row>
        <row r="5210">
          <cell r="D5210">
            <v>12</v>
          </cell>
          <cell r="E5210">
            <v>10</v>
          </cell>
          <cell r="F5210">
            <v>40</v>
          </cell>
          <cell r="I5210" t="str">
            <v>DECORA jusqu'à 1500 p.c.</v>
          </cell>
        </row>
        <row r="5211">
          <cell r="D5211">
            <v>12</v>
          </cell>
          <cell r="E5211">
            <v>10</v>
          </cell>
          <cell r="F5211">
            <v>60</v>
          </cell>
          <cell r="I5211" t="str">
            <v>DECORA 1500 p.c. et plus</v>
          </cell>
        </row>
        <row r="5212">
          <cell r="D5212">
            <v>1</v>
          </cell>
          <cell r="E5212">
            <v>80</v>
          </cell>
          <cell r="F5212">
            <v>90</v>
          </cell>
          <cell r="G5212">
            <v>88</v>
          </cell>
          <cell r="I5212" t="str">
            <v>OK</v>
          </cell>
        </row>
        <row r="5213">
          <cell r="D5213">
            <v>2</v>
          </cell>
          <cell r="E5213">
            <v>180</v>
          </cell>
          <cell r="F5213">
            <v>90</v>
          </cell>
          <cell r="G5213">
            <v>88</v>
          </cell>
          <cell r="I5213" t="str">
            <v>Annuler</v>
          </cell>
        </row>
        <row r="5225">
          <cell r="D5225">
            <v>5</v>
          </cell>
          <cell r="E5225">
            <v>150</v>
          </cell>
          <cell r="F5225">
            <v>70</v>
          </cell>
          <cell r="I5225" t="str">
            <v>PEX</v>
          </cell>
        </row>
        <row r="5226">
          <cell r="D5226">
            <v>13</v>
          </cell>
          <cell r="E5226">
            <v>10</v>
          </cell>
          <cell r="F5226">
            <v>20</v>
          </cell>
          <cell r="I5226" t="str">
            <v>Ligne de Pex faite en usine avec robinet extérieur</v>
          </cell>
          <cell r="J5226" t="b">
            <v>0</v>
          </cell>
        </row>
        <row r="5227">
          <cell r="D5227">
            <v>1</v>
          </cell>
          <cell r="E5227">
            <v>80</v>
          </cell>
          <cell r="F5227">
            <v>50</v>
          </cell>
          <cell r="G5227">
            <v>88</v>
          </cell>
          <cell r="I5227" t="str">
            <v>OK</v>
          </cell>
        </row>
        <row r="5228">
          <cell r="D5228">
            <v>2</v>
          </cell>
          <cell r="E5228">
            <v>180</v>
          </cell>
          <cell r="F5228">
            <v>50</v>
          </cell>
          <cell r="G5228">
            <v>88</v>
          </cell>
          <cell r="I5228" t="str">
            <v>Annuler</v>
          </cell>
        </row>
        <row r="5267">
          <cell r="D5267">
            <v>5</v>
          </cell>
          <cell r="E5267">
            <v>150</v>
          </cell>
          <cell r="F5267">
            <v>70</v>
          </cell>
          <cell r="I5267" t="str">
            <v>ÉCHANGEUR D'AIR</v>
          </cell>
        </row>
        <row r="5268">
          <cell r="D5268">
            <v>11</v>
          </cell>
          <cell r="J5268">
            <v>3</v>
          </cell>
        </row>
        <row r="5269">
          <cell r="D5269">
            <v>12</v>
          </cell>
          <cell r="E5269">
            <v>10</v>
          </cell>
          <cell r="F5269">
            <v>20</v>
          </cell>
          <cell r="I5269" t="str">
            <v>Échangeur d'air, 1 étage</v>
          </cell>
        </row>
        <row r="5270">
          <cell r="D5270">
            <v>12</v>
          </cell>
          <cell r="E5270">
            <v>10</v>
          </cell>
          <cell r="F5270">
            <v>40</v>
          </cell>
          <cell r="I5270" t="str">
            <v>Échangeur d'air, 2 étages</v>
          </cell>
        </row>
        <row r="5271">
          <cell r="D5271">
            <v>12</v>
          </cell>
          <cell r="E5271">
            <v>10</v>
          </cell>
          <cell r="F5271">
            <v>60</v>
          </cell>
          <cell r="I5271" t="str">
            <v>Ventilateur à récupération de chaleur (VRC), 1 étage, avec ventilation code 95</v>
          </cell>
        </row>
        <row r="5272">
          <cell r="D5272">
            <v>12</v>
          </cell>
          <cell r="E5272">
            <v>10</v>
          </cell>
          <cell r="F5272">
            <v>80</v>
          </cell>
          <cell r="I5272" t="str">
            <v>Ventilateur à récupération de chaleur (VRC), 2 étages, avec ventilation code 95</v>
          </cell>
        </row>
        <row r="5273">
          <cell r="D5273">
            <v>12</v>
          </cell>
          <cell r="E5273">
            <v>10</v>
          </cell>
          <cell r="F5273">
            <v>100</v>
          </cell>
          <cell r="I5273" t="str">
            <v>Ventilateur à récupération de chaleur (VRC), 1 étage</v>
          </cell>
        </row>
        <row r="5274">
          <cell r="D5274">
            <v>12</v>
          </cell>
          <cell r="E5274">
            <v>10</v>
          </cell>
          <cell r="F5274">
            <v>120</v>
          </cell>
          <cell r="I5274" t="str">
            <v>Ventilateur à récupération de chaleur (VRC), 2 étages</v>
          </cell>
        </row>
        <row r="5275">
          <cell r="D5275">
            <v>12</v>
          </cell>
          <cell r="E5275">
            <v>10</v>
          </cell>
          <cell r="F5275">
            <v>140</v>
          </cell>
          <cell r="I5275" t="str">
            <v>A été créditer avec le chauffage</v>
          </cell>
        </row>
        <row r="5276">
          <cell r="D5276">
            <v>1</v>
          </cell>
          <cell r="E5276">
            <v>425</v>
          </cell>
          <cell r="F5276">
            <v>170</v>
          </cell>
          <cell r="G5276">
            <v>88</v>
          </cell>
          <cell r="I5276" t="str">
            <v>OK</v>
          </cell>
        </row>
        <row r="5277">
          <cell r="D5277">
            <v>2</v>
          </cell>
          <cell r="E5277">
            <v>525</v>
          </cell>
          <cell r="F5277">
            <v>170</v>
          </cell>
          <cell r="G5277">
            <v>88</v>
          </cell>
          <cell r="I5277" t="str">
            <v>Annuler</v>
          </cell>
        </row>
        <row r="5292">
          <cell r="B5292">
            <v>20</v>
          </cell>
        </row>
        <row r="5298">
          <cell r="D5298">
            <v>5</v>
          </cell>
          <cell r="E5298">
            <v>150</v>
          </cell>
          <cell r="F5298">
            <v>70</v>
          </cell>
          <cell r="I5298" t="str">
            <v>SORTIE D'ASPIRATEUR CENTRAL /unité</v>
          </cell>
        </row>
        <row r="5299">
          <cell r="D5299">
            <v>5</v>
          </cell>
          <cell r="E5299">
            <v>10</v>
          </cell>
          <cell r="F5299">
            <v>20</v>
          </cell>
          <cell r="I5299" t="str">
            <v>Rez-de-chaussée</v>
          </cell>
        </row>
        <row r="5300">
          <cell r="D5300">
            <v>5</v>
          </cell>
          <cell r="E5300">
            <v>10</v>
          </cell>
          <cell r="F5300">
            <v>40</v>
          </cell>
          <cell r="I5300" t="str">
            <v>Étage</v>
          </cell>
        </row>
        <row r="5301">
          <cell r="D5301">
            <v>8</v>
          </cell>
          <cell r="E5301">
            <v>150</v>
          </cell>
          <cell r="F5301">
            <v>20</v>
          </cell>
          <cell r="G5301">
            <v>30</v>
          </cell>
        </row>
        <row r="5302">
          <cell r="D5302">
            <v>8</v>
          </cell>
          <cell r="E5302">
            <v>150</v>
          </cell>
          <cell r="F5302">
            <v>40</v>
          </cell>
          <cell r="G5302">
            <v>30</v>
          </cell>
        </row>
        <row r="5303">
          <cell r="D5303">
            <v>1</v>
          </cell>
          <cell r="E5303">
            <v>200</v>
          </cell>
          <cell r="F5303">
            <v>70</v>
          </cell>
          <cell r="G5303">
            <v>88</v>
          </cell>
          <cell r="I5303" t="str">
            <v>OK</v>
          </cell>
        </row>
        <row r="5304">
          <cell r="D5304">
            <v>2</v>
          </cell>
          <cell r="E5304">
            <v>300</v>
          </cell>
          <cell r="F5304">
            <v>70</v>
          </cell>
          <cell r="G5304">
            <v>88</v>
          </cell>
          <cell r="I5304" t="str">
            <v>Annuler</v>
          </cell>
        </row>
        <row r="5325">
          <cell r="D5325">
            <v>5</v>
          </cell>
          <cell r="E5325">
            <v>150</v>
          </cell>
          <cell r="F5325">
            <v>70</v>
          </cell>
          <cell r="I5325" t="str">
            <v>BALCON</v>
          </cell>
        </row>
        <row r="5326">
          <cell r="D5326">
            <v>5</v>
          </cell>
          <cell r="E5326">
            <v>10</v>
          </cell>
          <cell r="F5326">
            <v>20</v>
          </cell>
          <cell r="I5326" t="str">
            <v xml:space="preserve">Assemblé </v>
          </cell>
        </row>
        <row r="5327">
          <cell r="D5327">
            <v>5</v>
          </cell>
          <cell r="E5327">
            <v>10</v>
          </cell>
          <cell r="F5327">
            <v>40</v>
          </cell>
          <cell r="I5327" t="str">
            <v>Créditer la rampe</v>
          </cell>
        </row>
        <row r="5328">
          <cell r="D5328">
            <v>5</v>
          </cell>
          <cell r="E5328">
            <v>240</v>
          </cell>
          <cell r="F5328">
            <v>20</v>
          </cell>
          <cell r="I5328" t="str">
            <v>pieds carrés</v>
          </cell>
        </row>
        <row r="5329">
          <cell r="D5329">
            <v>5</v>
          </cell>
          <cell r="E5329">
            <v>240</v>
          </cell>
          <cell r="F5329">
            <v>40</v>
          </cell>
          <cell r="I5329" t="str">
            <v>pieds linéaires</v>
          </cell>
        </row>
        <row r="5330">
          <cell r="D5330">
            <v>8</v>
          </cell>
          <cell r="E5330">
            <v>175</v>
          </cell>
          <cell r="F5330">
            <v>20</v>
          </cell>
          <cell r="G5330">
            <v>50</v>
          </cell>
        </row>
        <row r="5331">
          <cell r="D5331">
            <v>8</v>
          </cell>
          <cell r="E5331">
            <v>175</v>
          </cell>
          <cell r="F5331">
            <v>40</v>
          </cell>
          <cell r="G5331">
            <v>50</v>
          </cell>
        </row>
        <row r="5332">
          <cell r="D5332">
            <v>5</v>
          </cell>
          <cell r="E5332">
            <v>10</v>
          </cell>
          <cell r="F5332">
            <v>70</v>
          </cell>
          <cell r="I5332" t="str">
            <v>Ne pas oublier la superficie de l'escalier</v>
          </cell>
        </row>
        <row r="5333">
          <cell r="D5333">
            <v>1</v>
          </cell>
          <cell r="E5333">
            <v>125</v>
          </cell>
          <cell r="F5333">
            <v>100</v>
          </cell>
          <cell r="G5333">
            <v>88</v>
          </cell>
          <cell r="I5333" t="str">
            <v>OK</v>
          </cell>
        </row>
        <row r="5334">
          <cell r="D5334">
            <v>2</v>
          </cell>
          <cell r="E5334">
            <v>225</v>
          </cell>
          <cell r="F5334">
            <v>100</v>
          </cell>
          <cell r="G5334">
            <v>88</v>
          </cell>
          <cell r="I5334" t="str">
            <v>Annuler</v>
          </cell>
        </row>
        <row r="5351">
          <cell r="D5351">
            <v>5</v>
          </cell>
          <cell r="E5351">
            <v>150</v>
          </cell>
          <cell r="F5351">
            <v>70</v>
          </cell>
          <cell r="I5351" t="str">
            <v>CHEMINÉE / avoir specs appareil du client</v>
          </cell>
        </row>
        <row r="5352">
          <cell r="D5352">
            <v>14</v>
          </cell>
          <cell r="E5352">
            <v>10</v>
          </cell>
          <cell r="F5352">
            <v>20</v>
          </cell>
          <cell r="G5352">
            <v>200</v>
          </cell>
          <cell r="H5352">
            <v>70</v>
          </cell>
          <cell r="I5352" t="str">
            <v>7"  1000F / unité</v>
          </cell>
        </row>
        <row r="5353">
          <cell r="D5353">
            <v>5</v>
          </cell>
          <cell r="E5353">
            <v>15</v>
          </cell>
          <cell r="F5353">
            <v>40</v>
          </cell>
          <cell r="I5353" t="str">
            <v>Toit régulier</v>
          </cell>
        </row>
        <row r="5354">
          <cell r="D5354">
            <v>5</v>
          </cell>
          <cell r="E5354">
            <v>15</v>
          </cell>
          <cell r="F5354">
            <v>60</v>
          </cell>
          <cell r="I5354" t="str">
            <v>2 étages</v>
          </cell>
        </row>
        <row r="5355">
          <cell r="D5355">
            <v>8</v>
          </cell>
          <cell r="E5355">
            <v>150</v>
          </cell>
          <cell r="F5355">
            <v>40</v>
          </cell>
          <cell r="G5355">
            <v>30</v>
          </cell>
        </row>
        <row r="5356">
          <cell r="D5356">
            <v>8</v>
          </cell>
          <cell r="E5356">
            <v>150</v>
          </cell>
          <cell r="F5356">
            <v>60</v>
          </cell>
          <cell r="G5356">
            <v>30</v>
          </cell>
        </row>
        <row r="5357">
          <cell r="D5357">
            <v>14</v>
          </cell>
          <cell r="E5357">
            <v>10</v>
          </cell>
          <cell r="F5357">
            <v>90</v>
          </cell>
          <cell r="G5357">
            <v>200</v>
          </cell>
          <cell r="H5357">
            <v>70</v>
          </cell>
          <cell r="I5357" t="str">
            <v>7"  2100F / unité</v>
          </cell>
        </row>
        <row r="5358">
          <cell r="D5358">
            <v>5</v>
          </cell>
          <cell r="E5358">
            <v>15</v>
          </cell>
          <cell r="F5358">
            <v>110</v>
          </cell>
          <cell r="I5358" t="str">
            <v>Toit régulier</v>
          </cell>
        </row>
        <row r="5359">
          <cell r="D5359">
            <v>5</v>
          </cell>
          <cell r="E5359">
            <v>15</v>
          </cell>
          <cell r="F5359">
            <v>130</v>
          </cell>
          <cell r="I5359" t="str">
            <v>2 étages</v>
          </cell>
        </row>
        <row r="5360">
          <cell r="D5360">
            <v>8</v>
          </cell>
          <cell r="E5360">
            <v>150</v>
          </cell>
          <cell r="F5360">
            <v>110</v>
          </cell>
          <cell r="G5360">
            <v>30</v>
          </cell>
        </row>
        <row r="5361">
          <cell r="D5361">
            <v>8</v>
          </cell>
          <cell r="E5361">
            <v>150</v>
          </cell>
          <cell r="F5361">
            <v>130</v>
          </cell>
          <cell r="G5361">
            <v>30</v>
          </cell>
        </row>
        <row r="5362">
          <cell r="D5362">
            <v>14</v>
          </cell>
          <cell r="E5362">
            <v>10</v>
          </cell>
          <cell r="F5362">
            <v>160</v>
          </cell>
          <cell r="G5362">
            <v>250</v>
          </cell>
          <cell r="H5362">
            <v>70</v>
          </cell>
          <cell r="I5362" t="str">
            <v>Boite de cheminée / pieds lin.</v>
          </cell>
        </row>
        <row r="5363">
          <cell r="D5363">
            <v>5</v>
          </cell>
          <cell r="E5363">
            <v>15</v>
          </cell>
          <cell r="F5363">
            <v>180</v>
          </cell>
          <cell r="I5363" t="str">
            <v>Simple</v>
          </cell>
        </row>
        <row r="5364">
          <cell r="D5364">
            <v>5</v>
          </cell>
          <cell r="E5364">
            <v>15</v>
          </cell>
          <cell r="F5364">
            <v>200</v>
          </cell>
          <cell r="I5364" t="str">
            <v>Double</v>
          </cell>
        </row>
        <row r="5365">
          <cell r="D5365">
            <v>8</v>
          </cell>
          <cell r="E5365">
            <v>150</v>
          </cell>
          <cell r="F5365">
            <v>180</v>
          </cell>
          <cell r="G5365">
            <v>30</v>
          </cell>
        </row>
        <row r="5366">
          <cell r="D5366">
            <v>8</v>
          </cell>
          <cell r="E5366">
            <v>150</v>
          </cell>
          <cell r="F5366">
            <v>200</v>
          </cell>
          <cell r="G5366">
            <v>30</v>
          </cell>
        </row>
        <row r="5367">
          <cell r="D5367">
            <v>1</v>
          </cell>
          <cell r="E5367">
            <v>100</v>
          </cell>
          <cell r="F5367">
            <v>240</v>
          </cell>
          <cell r="G5367">
            <v>88</v>
          </cell>
          <cell r="I5367" t="str">
            <v>OK</v>
          </cell>
        </row>
        <row r="5368">
          <cell r="D5368">
            <v>2</v>
          </cell>
          <cell r="E5368">
            <v>200</v>
          </cell>
          <cell r="F5368">
            <v>240</v>
          </cell>
          <cell r="G5368">
            <v>88</v>
          </cell>
          <cell r="I5368" t="str">
            <v>Annuler</v>
          </cell>
        </row>
        <row r="5396">
          <cell r="D5396">
            <v>5</v>
          </cell>
          <cell r="E5396">
            <v>150</v>
          </cell>
          <cell r="F5396">
            <v>70</v>
          </cell>
          <cell r="I5396" t="str">
            <v>FOYER</v>
          </cell>
        </row>
        <row r="5397">
          <cell r="D5397">
            <v>14</v>
          </cell>
          <cell r="E5397">
            <v>10</v>
          </cell>
          <cell r="F5397">
            <v>10</v>
          </cell>
          <cell r="G5397">
            <v>150</v>
          </cell>
          <cell r="H5397">
            <v>60</v>
          </cell>
          <cell r="I5397" t="str">
            <v>BIS Ultima</v>
          </cell>
        </row>
        <row r="5398">
          <cell r="D5398">
            <v>13</v>
          </cell>
          <cell r="E5398">
            <v>15</v>
          </cell>
          <cell r="F5398">
            <v>30</v>
          </cell>
          <cell r="I5398" t="str">
            <v>Toit régulier</v>
          </cell>
          <cell r="J5398" t="b">
            <v>0</v>
          </cell>
        </row>
        <row r="5399">
          <cell r="B5399">
            <v>29</v>
          </cell>
          <cell r="D5399">
            <v>13</v>
          </cell>
          <cell r="E5399">
            <v>15</v>
          </cell>
          <cell r="F5399">
            <v>50</v>
          </cell>
          <cell r="I5399" t="str">
            <v>2 étages</v>
          </cell>
          <cell r="J5399" t="b">
            <v>0</v>
          </cell>
        </row>
        <row r="5400">
          <cell r="D5400">
            <v>11</v>
          </cell>
          <cell r="F5400">
            <v>80</v>
          </cell>
          <cell r="I5400" t="str">
            <v>Napoleon</v>
          </cell>
          <cell r="J5400">
            <v>4</v>
          </cell>
        </row>
        <row r="5401">
          <cell r="D5401">
            <v>12</v>
          </cell>
          <cell r="E5401">
            <v>15</v>
          </cell>
          <cell r="F5401">
            <v>100</v>
          </cell>
          <cell r="I5401" t="str">
            <v>demander prix &amp; infos</v>
          </cell>
        </row>
        <row r="5402">
          <cell r="D5402">
            <v>12</v>
          </cell>
          <cell r="E5402">
            <v>15</v>
          </cell>
          <cell r="F5402">
            <v>120</v>
          </cell>
          <cell r="I5402" t="str">
            <v>demander prix &amp; infos</v>
          </cell>
        </row>
        <row r="5403">
          <cell r="D5403">
            <v>12</v>
          </cell>
          <cell r="E5403">
            <v>15</v>
          </cell>
          <cell r="F5403">
            <v>140</v>
          </cell>
          <cell r="I5403" t="str">
            <v>demander prix &amp; infos</v>
          </cell>
        </row>
        <row r="5404">
          <cell r="D5404">
            <v>12.15</v>
          </cell>
          <cell r="F5404">
            <v>160</v>
          </cell>
          <cell r="I5404" t="str">
            <v>Non</v>
          </cell>
        </row>
        <row r="5405">
          <cell r="D5405">
            <v>11</v>
          </cell>
          <cell r="F5405">
            <v>190</v>
          </cell>
          <cell r="I5405" t="str">
            <v>Napoleon Binaire</v>
          </cell>
          <cell r="J5405">
            <v>4</v>
          </cell>
        </row>
        <row r="5406">
          <cell r="D5406">
            <v>12</v>
          </cell>
          <cell r="E5406">
            <v>15</v>
          </cell>
          <cell r="F5406">
            <v>210</v>
          </cell>
          <cell r="I5406" t="str">
            <v>demander prix &amp; infos</v>
          </cell>
        </row>
        <row r="5407">
          <cell r="D5407">
            <v>12</v>
          </cell>
          <cell r="E5407">
            <v>15</v>
          </cell>
          <cell r="F5407">
            <v>230</v>
          </cell>
          <cell r="I5407" t="str">
            <v>demander prix &amp; infos</v>
          </cell>
        </row>
        <row r="5408">
          <cell r="D5408">
            <v>12</v>
          </cell>
          <cell r="E5408">
            <v>15</v>
          </cell>
          <cell r="F5408">
            <v>250</v>
          </cell>
          <cell r="I5408" t="str">
            <v>demander prix &amp; infos</v>
          </cell>
        </row>
        <row r="5409">
          <cell r="D5409">
            <v>12</v>
          </cell>
          <cell r="E5409">
            <v>15</v>
          </cell>
          <cell r="F5409">
            <v>270</v>
          </cell>
          <cell r="I5409" t="str">
            <v>Non</v>
          </cell>
        </row>
        <row r="5410">
          <cell r="D5410">
            <v>11</v>
          </cell>
          <cell r="F5410">
            <v>300</v>
          </cell>
          <cell r="I5410" t="str">
            <v>Napoleon Péninsule</v>
          </cell>
          <cell r="J5410">
            <v>4</v>
          </cell>
        </row>
        <row r="5411">
          <cell r="D5411">
            <v>12</v>
          </cell>
          <cell r="E5411">
            <v>15</v>
          </cell>
          <cell r="F5411">
            <v>320</v>
          </cell>
          <cell r="I5411" t="str">
            <v>demander prix &amp; infos</v>
          </cell>
        </row>
        <row r="5412">
          <cell r="D5412">
            <v>12</v>
          </cell>
          <cell r="E5412">
            <v>15</v>
          </cell>
          <cell r="F5412">
            <v>340</v>
          </cell>
          <cell r="I5412" t="str">
            <v>demander prix &amp; infos</v>
          </cell>
        </row>
        <row r="5413">
          <cell r="D5413">
            <v>12</v>
          </cell>
          <cell r="E5413">
            <v>15</v>
          </cell>
          <cell r="F5413">
            <v>360</v>
          </cell>
          <cell r="I5413" t="str">
            <v>demander prix &amp; infos</v>
          </cell>
        </row>
        <row r="5414">
          <cell r="D5414">
            <v>12</v>
          </cell>
          <cell r="E5414">
            <v>15</v>
          </cell>
          <cell r="F5414">
            <v>380</v>
          </cell>
          <cell r="I5414" t="str">
            <v>Non</v>
          </cell>
        </row>
        <row r="5415">
          <cell r="D5415">
            <v>5</v>
          </cell>
          <cell r="F5415">
            <v>400</v>
          </cell>
          <cell r="I5415" t="str">
            <v>AJOUTER VOS OPTIONS DE FOYER DANS LA SECTION DIVERS</v>
          </cell>
        </row>
        <row r="5416">
          <cell r="D5416">
            <v>5</v>
          </cell>
          <cell r="E5416">
            <v>15</v>
          </cell>
          <cell r="F5416">
            <v>430</v>
          </cell>
          <cell r="I5416" t="str">
            <v>ATTENTION - BIEN VÉRIFIER CE QUI SE CALCULE</v>
          </cell>
        </row>
        <row r="5417">
          <cell r="D5417">
            <v>1</v>
          </cell>
          <cell r="E5417">
            <v>200</v>
          </cell>
          <cell r="F5417">
            <v>460</v>
          </cell>
          <cell r="G5417">
            <v>88</v>
          </cell>
          <cell r="I5417" t="str">
            <v>OK</v>
          </cell>
        </row>
        <row r="5418">
          <cell r="D5418">
            <v>2</v>
          </cell>
          <cell r="E5418">
            <v>300</v>
          </cell>
          <cell r="F5418">
            <v>460</v>
          </cell>
          <cell r="G5418">
            <v>88</v>
          </cell>
          <cell r="I5418" t="str">
            <v>Annuler</v>
          </cell>
        </row>
        <row r="5470">
          <cell r="D5470">
            <v>5</v>
          </cell>
          <cell r="E5470">
            <v>150</v>
          </cell>
          <cell r="F5470">
            <v>70</v>
          </cell>
          <cell r="I5470" t="str">
            <v>GARAGE MODULAIRE</v>
          </cell>
        </row>
        <row r="5471">
          <cell r="D5471">
            <v>14</v>
          </cell>
          <cell r="E5471">
            <v>10</v>
          </cell>
          <cell r="F5471">
            <v>10</v>
          </cell>
          <cell r="G5471">
            <v>200</v>
          </cell>
          <cell r="H5471">
            <v>170</v>
          </cell>
          <cell r="I5471" t="str">
            <v>Structure / pieds carrés</v>
          </cell>
        </row>
        <row r="5472">
          <cell r="D5472">
            <v>5</v>
          </cell>
          <cell r="E5472">
            <v>15</v>
          </cell>
          <cell r="F5472">
            <v>30</v>
          </cell>
          <cell r="I5472" t="str">
            <v>Mur</v>
          </cell>
        </row>
        <row r="5473">
          <cell r="D5473">
            <v>5</v>
          </cell>
          <cell r="E5473">
            <v>15</v>
          </cell>
          <cell r="F5473">
            <v>50</v>
          </cell>
          <cell r="I5473" t="str">
            <v>Toit 4/12</v>
          </cell>
        </row>
        <row r="5474">
          <cell r="D5474">
            <v>5</v>
          </cell>
          <cell r="E5474">
            <v>15</v>
          </cell>
          <cell r="F5474">
            <v>70</v>
          </cell>
          <cell r="I5474" t="str">
            <v>Toit 5/12</v>
          </cell>
        </row>
        <row r="5475">
          <cell r="D5475">
            <v>5</v>
          </cell>
          <cell r="E5475">
            <v>15</v>
          </cell>
          <cell r="F5475">
            <v>90</v>
          </cell>
          <cell r="I5475" t="str">
            <v>Toit 6/12</v>
          </cell>
        </row>
        <row r="5476">
          <cell r="D5476">
            <v>5</v>
          </cell>
          <cell r="E5476">
            <v>15</v>
          </cell>
          <cell r="F5476">
            <v>110</v>
          </cell>
          <cell r="I5476" t="str">
            <v>Toit 7/12</v>
          </cell>
        </row>
        <row r="5477">
          <cell r="D5477">
            <v>8</v>
          </cell>
          <cell r="E5477">
            <v>140</v>
          </cell>
          <cell r="F5477">
            <v>30</v>
          </cell>
          <cell r="G5477">
            <v>50</v>
          </cell>
        </row>
        <row r="5478">
          <cell r="D5478">
            <v>8</v>
          </cell>
          <cell r="E5478">
            <v>140</v>
          </cell>
          <cell r="F5478">
            <v>50</v>
          </cell>
          <cell r="G5478">
            <v>50</v>
          </cell>
        </row>
        <row r="5479">
          <cell r="D5479">
            <v>8</v>
          </cell>
          <cell r="E5479">
            <v>140</v>
          </cell>
          <cell r="F5479">
            <v>70</v>
          </cell>
          <cell r="G5479">
            <v>50</v>
          </cell>
        </row>
        <row r="5480">
          <cell r="D5480">
            <v>8</v>
          </cell>
          <cell r="E5480">
            <v>140</v>
          </cell>
          <cell r="F5480">
            <v>90</v>
          </cell>
          <cell r="G5480">
            <v>50</v>
          </cell>
        </row>
        <row r="5481">
          <cell r="D5481">
            <v>8</v>
          </cell>
          <cell r="E5481">
            <v>140</v>
          </cell>
          <cell r="F5481">
            <v>110</v>
          </cell>
          <cell r="G5481">
            <v>50</v>
          </cell>
        </row>
        <row r="5482">
          <cell r="D5482">
            <v>14</v>
          </cell>
          <cell r="E5482">
            <v>10</v>
          </cell>
          <cell r="F5482">
            <v>160</v>
          </cell>
          <cell r="G5482">
            <v>560</v>
          </cell>
          <cell r="H5482">
            <v>120</v>
          </cell>
          <cell r="I5482" t="str">
            <v>Divers</v>
          </cell>
        </row>
        <row r="5483">
          <cell r="D5483">
            <v>5</v>
          </cell>
          <cell r="E5483">
            <v>15</v>
          </cell>
          <cell r="F5483">
            <v>180</v>
          </cell>
          <cell r="I5483" t="str">
            <v>Crédit vinyle                  pieds carrés</v>
          </cell>
        </row>
        <row r="5484">
          <cell r="D5484">
            <v>8</v>
          </cell>
          <cell r="E5484">
            <v>105</v>
          </cell>
          <cell r="F5484">
            <v>180</v>
          </cell>
          <cell r="G5484">
            <v>50</v>
          </cell>
        </row>
        <row r="5485">
          <cell r="D5485">
            <v>13</v>
          </cell>
          <cell r="E5485">
            <v>15</v>
          </cell>
          <cell r="F5485">
            <v>200</v>
          </cell>
          <cell r="I5485" t="str">
            <v>Élargir corniche façade</v>
          </cell>
          <cell r="J5485" t="b">
            <v>0</v>
          </cell>
        </row>
        <row r="5486">
          <cell r="D5486">
            <v>13</v>
          </cell>
          <cell r="E5486">
            <v>15</v>
          </cell>
          <cell r="F5486">
            <v>220</v>
          </cell>
          <cell r="I5486" t="str">
            <v>Grande ouverture 8-15</v>
          </cell>
          <cell r="J5486" t="b">
            <v>0</v>
          </cell>
        </row>
        <row r="5487">
          <cell r="D5487">
            <v>13</v>
          </cell>
          <cell r="E5487">
            <v>15</v>
          </cell>
          <cell r="F5487">
            <v>240</v>
          </cell>
          <cell r="I5487" t="str">
            <v>Grande ouverture 15-23</v>
          </cell>
          <cell r="J5487" t="b">
            <v>0</v>
          </cell>
        </row>
        <row r="5488">
          <cell r="D5488">
            <v>5</v>
          </cell>
          <cell r="E5488">
            <v>15</v>
          </cell>
          <cell r="F5488">
            <v>260</v>
          </cell>
          <cell r="I5488" t="str">
            <v>Murs et plafond islolé (R-20, R-40,forence, gypse)                 pieds carrés -calculera électricité divers</v>
          </cell>
        </row>
        <row r="5489">
          <cell r="D5489">
            <v>8</v>
          </cell>
          <cell r="E5489">
            <v>340</v>
          </cell>
          <cell r="F5489">
            <v>260</v>
          </cell>
          <cell r="G5489">
            <v>50</v>
          </cell>
        </row>
        <row r="5490">
          <cell r="D5490">
            <v>1</v>
          </cell>
          <cell r="E5490">
            <v>280</v>
          </cell>
          <cell r="F5490">
            <v>300</v>
          </cell>
          <cell r="G5490">
            <v>88</v>
          </cell>
          <cell r="I5490" t="str">
            <v>OK</v>
          </cell>
        </row>
        <row r="5491">
          <cell r="D5491">
            <v>2</v>
          </cell>
          <cell r="E5491">
            <v>380</v>
          </cell>
          <cell r="F5491">
            <v>300</v>
          </cell>
          <cell r="G5491">
            <v>88</v>
          </cell>
          <cell r="I5491" t="str">
            <v>Annuler</v>
          </cell>
        </row>
        <row r="5520">
          <cell r="B5520">
            <v>9</v>
          </cell>
        </row>
        <row r="5556">
          <cell r="B5556">
            <v>22</v>
          </cell>
        </row>
        <row r="5592">
          <cell r="D5592">
            <v>5</v>
          </cell>
          <cell r="E5592">
            <v>150</v>
          </cell>
          <cell r="F5592">
            <v>70</v>
          </cell>
          <cell r="I5592" t="str">
            <v>OUVERTURES ET AUTRES (modulaire)</v>
          </cell>
        </row>
        <row r="5593">
          <cell r="D5593">
            <v>14</v>
          </cell>
          <cell r="E5593">
            <v>10</v>
          </cell>
          <cell r="F5593">
            <v>10</v>
          </cell>
          <cell r="G5593">
            <v>240</v>
          </cell>
          <cell r="H5593">
            <v>100</v>
          </cell>
          <cell r="I5593" t="str">
            <v>Ouvertures / unité</v>
          </cell>
        </row>
        <row r="5594">
          <cell r="D5594">
            <v>5</v>
          </cell>
          <cell r="E5594">
            <v>15</v>
          </cell>
          <cell r="F5594">
            <v>30</v>
          </cell>
          <cell r="I5594" t="str">
            <v>Porte 9x7 acier isolée</v>
          </cell>
        </row>
        <row r="5595">
          <cell r="D5595">
            <v>5</v>
          </cell>
          <cell r="E5595">
            <v>15</v>
          </cell>
          <cell r="F5595">
            <v>50</v>
          </cell>
          <cell r="I5595" t="str">
            <v>Porte 34"</v>
          </cell>
        </row>
        <row r="5596">
          <cell r="D5596">
            <v>5</v>
          </cell>
          <cell r="E5596">
            <v>15</v>
          </cell>
          <cell r="F5596">
            <v>70</v>
          </cell>
          <cell r="I5596" t="str">
            <v>Fenêtre coulissante 4739</v>
          </cell>
        </row>
        <row r="5597">
          <cell r="D5597">
            <v>5</v>
          </cell>
          <cell r="E5597">
            <v>15</v>
          </cell>
          <cell r="F5597">
            <v>90</v>
          </cell>
          <cell r="I5597" t="str">
            <v>Fenêtre à battants 4739</v>
          </cell>
        </row>
        <row r="5598">
          <cell r="D5598">
            <v>8</v>
          </cell>
          <cell r="E5598">
            <v>210</v>
          </cell>
          <cell r="F5598">
            <v>30</v>
          </cell>
          <cell r="G5598">
            <v>30</v>
          </cell>
        </row>
        <row r="5599">
          <cell r="D5599">
            <v>8</v>
          </cell>
          <cell r="E5599">
            <v>210</v>
          </cell>
          <cell r="F5599">
            <v>50</v>
          </cell>
          <cell r="G5599">
            <v>30</v>
          </cell>
        </row>
        <row r="5600">
          <cell r="D5600">
            <v>8</v>
          </cell>
          <cell r="E5600">
            <v>210</v>
          </cell>
          <cell r="F5600">
            <v>70</v>
          </cell>
          <cell r="G5600">
            <v>30</v>
          </cell>
        </row>
        <row r="5601">
          <cell r="D5601">
            <v>8</v>
          </cell>
          <cell r="E5601">
            <v>210</v>
          </cell>
          <cell r="F5601">
            <v>90</v>
          </cell>
          <cell r="G5601">
            <v>30</v>
          </cell>
        </row>
        <row r="5602">
          <cell r="D5602">
            <v>14</v>
          </cell>
          <cell r="E5602">
            <v>10</v>
          </cell>
          <cell r="F5602">
            <v>120</v>
          </cell>
          <cell r="G5602">
            <v>350</v>
          </cell>
          <cell r="H5602">
            <v>90</v>
          </cell>
          <cell r="I5602" t="str">
            <v>Autres</v>
          </cell>
        </row>
        <row r="5603">
          <cell r="D5603">
            <v>5</v>
          </cell>
          <cell r="E5603">
            <v>15</v>
          </cell>
          <cell r="F5603">
            <v>140</v>
          </cell>
          <cell r="I5603" t="str">
            <v>Item                                              Prix</v>
          </cell>
        </row>
        <row r="5604">
          <cell r="D5604">
            <v>6</v>
          </cell>
          <cell r="E5604">
            <v>15</v>
          </cell>
          <cell r="F5604">
            <v>160</v>
          </cell>
          <cell r="G5604">
            <v>220</v>
          </cell>
        </row>
        <row r="5605">
          <cell r="D5605">
            <v>8</v>
          </cell>
          <cell r="E5605">
            <v>280</v>
          </cell>
          <cell r="F5605">
            <v>160</v>
          </cell>
          <cell r="G5605">
            <v>50</v>
          </cell>
        </row>
        <row r="5606">
          <cell r="D5606">
            <v>6</v>
          </cell>
          <cell r="E5606">
            <v>15</v>
          </cell>
          <cell r="F5606">
            <v>180</v>
          </cell>
          <cell r="G5606">
            <v>220</v>
          </cell>
        </row>
        <row r="5607">
          <cell r="D5607">
            <v>8</v>
          </cell>
          <cell r="E5607">
            <v>280</v>
          </cell>
          <cell r="F5607">
            <v>180</v>
          </cell>
          <cell r="G5607">
            <v>50</v>
          </cell>
        </row>
        <row r="5608">
          <cell r="D5608">
            <v>1</v>
          </cell>
          <cell r="E5608">
            <v>220</v>
          </cell>
          <cell r="F5608">
            <v>220</v>
          </cell>
          <cell r="G5608">
            <v>88</v>
          </cell>
          <cell r="I5608" t="str">
            <v>OK</v>
          </cell>
        </row>
        <row r="5609">
          <cell r="D5609">
            <v>2</v>
          </cell>
          <cell r="E5609">
            <v>320</v>
          </cell>
          <cell r="F5609">
            <v>220</v>
          </cell>
          <cell r="G5609">
            <v>88</v>
          </cell>
          <cell r="I5609" t="str">
            <v>Annuler</v>
          </cell>
        </row>
        <row r="5644">
          <cell r="B5644">
            <v>7</v>
          </cell>
        </row>
        <row r="5670">
          <cell r="B5670">
            <v>22</v>
          </cell>
          <cell r="D5670">
            <v>5</v>
          </cell>
          <cell r="E5670">
            <v>150</v>
          </cell>
          <cell r="F5670">
            <v>70</v>
          </cell>
          <cell r="I5670" t="str">
            <v>GARAGE EN KIT (non disponible USA)</v>
          </cell>
        </row>
        <row r="5671">
          <cell r="D5671">
            <v>14</v>
          </cell>
          <cell r="E5671">
            <v>10</v>
          </cell>
          <cell r="F5671">
            <v>10</v>
          </cell>
          <cell r="G5671">
            <v>260</v>
          </cell>
          <cell r="H5671">
            <v>100</v>
          </cell>
          <cell r="I5671" t="str">
            <v>Structure / pieds carrés</v>
          </cell>
        </row>
        <row r="5672">
          <cell r="D5672">
            <v>5</v>
          </cell>
          <cell r="E5672">
            <v>15</v>
          </cell>
          <cell r="F5672">
            <v>30</v>
          </cell>
          <cell r="I5672" t="str">
            <v>Mur en panneaux</v>
          </cell>
        </row>
        <row r="5673">
          <cell r="D5673">
            <v>5</v>
          </cell>
          <cell r="E5673">
            <v>15</v>
          </cell>
          <cell r="F5673">
            <v>50</v>
          </cell>
          <cell r="I5673" t="str">
            <v>Matériaux pour toit 4/12</v>
          </cell>
        </row>
        <row r="5674">
          <cell r="D5674">
            <v>5</v>
          </cell>
          <cell r="E5674">
            <v>15</v>
          </cell>
          <cell r="F5674">
            <v>70</v>
          </cell>
          <cell r="I5674" t="str">
            <v>Matériaux pour toit 5/12</v>
          </cell>
        </row>
        <row r="5675">
          <cell r="D5675">
            <v>5</v>
          </cell>
          <cell r="E5675">
            <v>15</v>
          </cell>
          <cell r="F5675">
            <v>90</v>
          </cell>
          <cell r="I5675" t="str">
            <v>Matériaux pour toit 6/12</v>
          </cell>
        </row>
        <row r="5676">
          <cell r="D5676">
            <v>8</v>
          </cell>
          <cell r="E5676">
            <v>200</v>
          </cell>
          <cell r="F5676">
            <v>30</v>
          </cell>
          <cell r="G5676">
            <v>50</v>
          </cell>
        </row>
        <row r="5677">
          <cell r="D5677">
            <v>8</v>
          </cell>
          <cell r="E5677">
            <v>200</v>
          </cell>
          <cell r="F5677">
            <v>50</v>
          </cell>
          <cell r="G5677">
            <v>50</v>
          </cell>
        </row>
        <row r="5678">
          <cell r="D5678">
            <v>8</v>
          </cell>
          <cell r="E5678">
            <v>200</v>
          </cell>
          <cell r="F5678">
            <v>70</v>
          </cell>
          <cell r="G5678">
            <v>50</v>
          </cell>
        </row>
        <row r="5679">
          <cell r="D5679">
            <v>8</v>
          </cell>
          <cell r="E5679">
            <v>200</v>
          </cell>
          <cell r="F5679">
            <v>90</v>
          </cell>
          <cell r="G5679">
            <v>50</v>
          </cell>
        </row>
        <row r="5680">
          <cell r="D5680">
            <v>14</v>
          </cell>
          <cell r="E5680">
            <v>10</v>
          </cell>
          <cell r="F5680">
            <v>120</v>
          </cell>
          <cell r="G5680">
            <v>205</v>
          </cell>
          <cell r="H5680">
            <v>80</v>
          </cell>
          <cell r="I5680" t="str">
            <v>Pignon</v>
          </cell>
        </row>
        <row r="5681">
          <cell r="D5681">
            <v>5</v>
          </cell>
          <cell r="E5681">
            <v>15</v>
          </cell>
          <cell r="F5681">
            <v>140</v>
          </cell>
          <cell r="I5681" t="str">
            <v>4/12                  pieds linéaires</v>
          </cell>
        </row>
        <row r="5682">
          <cell r="D5682">
            <v>5</v>
          </cell>
          <cell r="E5682">
            <v>15</v>
          </cell>
          <cell r="F5682">
            <v>160</v>
          </cell>
          <cell r="I5682" t="str">
            <v>5/12                  pieds linéaires</v>
          </cell>
        </row>
        <row r="5683">
          <cell r="D5683">
            <v>5</v>
          </cell>
          <cell r="E5683">
            <v>15</v>
          </cell>
          <cell r="F5683">
            <v>180</v>
          </cell>
          <cell r="I5683" t="str">
            <v>6/12                  pieds linéaires</v>
          </cell>
        </row>
        <row r="5684">
          <cell r="D5684">
            <v>8</v>
          </cell>
          <cell r="E5684">
            <v>60</v>
          </cell>
          <cell r="F5684">
            <v>140</v>
          </cell>
          <cell r="G5684">
            <v>50</v>
          </cell>
        </row>
        <row r="5685">
          <cell r="D5685">
            <v>8</v>
          </cell>
          <cell r="E5685">
            <v>60</v>
          </cell>
          <cell r="F5685">
            <v>160</v>
          </cell>
          <cell r="G5685">
            <v>50</v>
          </cell>
        </row>
        <row r="5686">
          <cell r="D5686">
            <v>8</v>
          </cell>
          <cell r="E5686">
            <v>60</v>
          </cell>
          <cell r="F5686">
            <v>180</v>
          </cell>
          <cell r="G5686">
            <v>50</v>
          </cell>
        </row>
        <row r="5687">
          <cell r="D5687">
            <v>14</v>
          </cell>
          <cell r="E5687">
            <v>10</v>
          </cell>
          <cell r="F5687">
            <v>210</v>
          </cell>
          <cell r="G5687">
            <v>280</v>
          </cell>
          <cell r="H5687">
            <v>80</v>
          </cell>
          <cell r="I5687" t="str">
            <v>Divers</v>
          </cell>
        </row>
        <row r="5688">
          <cell r="D5688">
            <v>5</v>
          </cell>
          <cell r="E5688">
            <v>15</v>
          </cell>
          <cell r="F5688">
            <v>230</v>
          </cell>
          <cell r="I5688" t="str">
            <v>Crédit vinyle                  pieds carrés</v>
          </cell>
        </row>
        <row r="5689">
          <cell r="D5689">
            <v>8</v>
          </cell>
          <cell r="E5689">
            <v>105</v>
          </cell>
          <cell r="F5689">
            <v>230</v>
          </cell>
          <cell r="G5689">
            <v>50</v>
          </cell>
        </row>
        <row r="5690">
          <cell r="D5690">
            <v>13</v>
          </cell>
          <cell r="E5690">
            <v>15</v>
          </cell>
          <cell r="F5690">
            <v>260</v>
          </cell>
          <cell r="I5690" t="str">
            <v>Élargir corniche</v>
          </cell>
          <cell r="J5690" t="b">
            <v>0</v>
          </cell>
        </row>
        <row r="5691">
          <cell r="D5691">
            <v>1</v>
          </cell>
          <cell r="E5691">
            <v>280</v>
          </cell>
          <cell r="F5691">
            <v>290</v>
          </cell>
          <cell r="G5691">
            <v>88</v>
          </cell>
          <cell r="I5691" t="str">
            <v>OK</v>
          </cell>
        </row>
        <row r="5692">
          <cell r="D5692">
            <v>2</v>
          </cell>
          <cell r="E5692">
            <v>380</v>
          </cell>
          <cell r="F5692">
            <v>290</v>
          </cell>
          <cell r="G5692">
            <v>88</v>
          </cell>
          <cell r="I5692" t="str">
            <v>Annuler</v>
          </cell>
        </row>
        <row r="5772">
          <cell r="B5772">
            <v>11</v>
          </cell>
        </row>
        <row r="5778">
          <cell r="D5778">
            <v>5</v>
          </cell>
          <cell r="E5778">
            <v>150</v>
          </cell>
          <cell r="F5778">
            <v>70</v>
          </cell>
          <cell r="I5778" t="str">
            <v>OUVERTURES ET AUTRES (kit)</v>
          </cell>
        </row>
        <row r="5779">
          <cell r="D5779">
            <v>14</v>
          </cell>
          <cell r="E5779">
            <v>10</v>
          </cell>
          <cell r="F5779">
            <v>10</v>
          </cell>
          <cell r="G5779">
            <v>240</v>
          </cell>
          <cell r="H5779">
            <v>240</v>
          </cell>
          <cell r="I5779" t="str">
            <v>Ouvertures / unité</v>
          </cell>
        </row>
        <row r="5780">
          <cell r="D5780">
            <v>5</v>
          </cell>
          <cell r="E5780">
            <v>15</v>
          </cell>
          <cell r="F5780">
            <v>30</v>
          </cell>
          <cell r="I5780" t="str">
            <v>Porte 9x7 acier isolée</v>
          </cell>
        </row>
        <row r="5781">
          <cell r="D5781">
            <v>5</v>
          </cell>
          <cell r="E5781">
            <v>15</v>
          </cell>
          <cell r="F5781">
            <v>50</v>
          </cell>
          <cell r="I5781" t="str">
            <v>Porte 16x7 acier isolé</v>
          </cell>
        </row>
        <row r="5782">
          <cell r="D5782">
            <v>5</v>
          </cell>
          <cell r="E5782">
            <v>15</v>
          </cell>
          <cell r="F5782">
            <v>70</v>
          </cell>
          <cell r="I5782" t="str">
            <v>Fenêtre coulissante 4739</v>
          </cell>
        </row>
        <row r="5783">
          <cell r="D5783">
            <v>5</v>
          </cell>
          <cell r="E5783">
            <v>15</v>
          </cell>
          <cell r="F5783">
            <v>90</v>
          </cell>
          <cell r="I5783" t="str">
            <v>Fenêtre à battants 4739</v>
          </cell>
        </row>
        <row r="5784">
          <cell r="D5784">
            <v>8</v>
          </cell>
          <cell r="E5784">
            <v>210</v>
          </cell>
          <cell r="F5784">
            <v>30</v>
          </cell>
          <cell r="G5784">
            <v>30</v>
          </cell>
        </row>
        <row r="5785">
          <cell r="D5785">
            <v>8</v>
          </cell>
          <cell r="E5785">
            <v>210</v>
          </cell>
          <cell r="F5785">
            <v>50</v>
          </cell>
          <cell r="G5785">
            <v>30</v>
          </cell>
        </row>
        <row r="5786">
          <cell r="D5786">
            <v>8</v>
          </cell>
          <cell r="E5786">
            <v>210</v>
          </cell>
          <cell r="F5786">
            <v>70</v>
          </cell>
          <cell r="G5786">
            <v>30</v>
          </cell>
        </row>
        <row r="5787">
          <cell r="D5787">
            <v>8</v>
          </cell>
          <cell r="E5787">
            <v>210</v>
          </cell>
          <cell r="F5787">
            <v>90</v>
          </cell>
          <cell r="G5787">
            <v>30</v>
          </cell>
        </row>
        <row r="5788">
          <cell r="D5788">
            <v>5</v>
          </cell>
          <cell r="E5788">
            <v>15</v>
          </cell>
          <cell r="F5788">
            <v>110</v>
          </cell>
          <cell r="I5788" t="str">
            <v>Porte B01</v>
          </cell>
        </row>
        <row r="5789">
          <cell r="D5789">
            <v>5</v>
          </cell>
          <cell r="E5789">
            <v>15</v>
          </cell>
          <cell r="F5789">
            <v>130</v>
          </cell>
          <cell r="I5789" t="str">
            <v>Porte B06</v>
          </cell>
        </row>
        <row r="5790">
          <cell r="D5790">
            <v>5</v>
          </cell>
          <cell r="E5790">
            <v>15</v>
          </cell>
          <cell r="F5790">
            <v>150</v>
          </cell>
          <cell r="I5790" t="str">
            <v>Porte B03</v>
          </cell>
        </row>
        <row r="5791">
          <cell r="D5791">
            <v>5</v>
          </cell>
          <cell r="E5791">
            <v>15</v>
          </cell>
          <cell r="F5791">
            <v>170</v>
          </cell>
          <cell r="I5791" t="str">
            <v>Porte B18</v>
          </cell>
        </row>
        <row r="5792">
          <cell r="D5792">
            <v>5</v>
          </cell>
          <cell r="E5792">
            <v>15</v>
          </cell>
          <cell r="F5792">
            <v>190</v>
          </cell>
          <cell r="I5792" t="str">
            <v>xxx</v>
          </cell>
        </row>
        <row r="5793">
          <cell r="D5793">
            <v>5</v>
          </cell>
          <cell r="E5793">
            <v>15</v>
          </cell>
          <cell r="F5793">
            <v>210</v>
          </cell>
          <cell r="I5793" t="str">
            <v>xxx</v>
          </cell>
        </row>
        <row r="5794">
          <cell r="D5794">
            <v>5</v>
          </cell>
          <cell r="E5794">
            <v>15</v>
          </cell>
          <cell r="F5794">
            <v>230</v>
          </cell>
          <cell r="I5794" t="str">
            <v>Porte D01</v>
          </cell>
        </row>
        <row r="5795">
          <cell r="D5795">
            <v>8</v>
          </cell>
          <cell r="E5795">
            <v>210</v>
          </cell>
          <cell r="F5795">
            <v>110</v>
          </cell>
          <cell r="G5795">
            <v>30</v>
          </cell>
        </row>
        <row r="5796">
          <cell r="D5796">
            <v>8</v>
          </cell>
          <cell r="E5796">
            <v>210</v>
          </cell>
          <cell r="F5796">
            <v>130</v>
          </cell>
          <cell r="G5796">
            <v>30</v>
          </cell>
        </row>
        <row r="5797">
          <cell r="D5797">
            <v>8</v>
          </cell>
          <cell r="E5797">
            <v>210</v>
          </cell>
          <cell r="F5797">
            <v>150</v>
          </cell>
          <cell r="G5797">
            <v>30</v>
          </cell>
        </row>
        <row r="5798">
          <cell r="D5798">
            <v>8</v>
          </cell>
          <cell r="E5798">
            <v>210</v>
          </cell>
          <cell r="F5798">
            <v>170</v>
          </cell>
          <cell r="G5798">
            <v>30</v>
          </cell>
        </row>
        <row r="5799">
          <cell r="D5799">
            <v>8</v>
          </cell>
          <cell r="E5799">
            <v>210</v>
          </cell>
          <cell r="F5799">
            <v>190</v>
          </cell>
          <cell r="G5799">
            <v>30</v>
          </cell>
        </row>
        <row r="5800">
          <cell r="D5800">
            <v>8</v>
          </cell>
          <cell r="E5800">
            <v>210</v>
          </cell>
          <cell r="F5800">
            <v>210</v>
          </cell>
          <cell r="G5800">
            <v>30</v>
          </cell>
        </row>
        <row r="5801">
          <cell r="D5801">
            <v>8</v>
          </cell>
          <cell r="E5801">
            <v>210</v>
          </cell>
          <cell r="F5801">
            <v>230</v>
          </cell>
          <cell r="G5801">
            <v>30</v>
          </cell>
        </row>
        <row r="5802">
          <cell r="D5802">
            <v>14</v>
          </cell>
          <cell r="E5802">
            <v>10</v>
          </cell>
          <cell r="F5802">
            <v>260</v>
          </cell>
          <cell r="G5802">
            <v>350</v>
          </cell>
          <cell r="H5802">
            <v>90</v>
          </cell>
          <cell r="I5802" t="str">
            <v>Autres</v>
          </cell>
        </row>
        <row r="5803">
          <cell r="D5803">
            <v>5</v>
          </cell>
          <cell r="E5803">
            <v>15</v>
          </cell>
          <cell r="F5803">
            <v>280</v>
          </cell>
          <cell r="I5803" t="str">
            <v>Item                                              Prix</v>
          </cell>
        </row>
        <row r="5804">
          <cell r="D5804">
            <v>6</v>
          </cell>
          <cell r="E5804">
            <v>15</v>
          </cell>
          <cell r="F5804">
            <v>300</v>
          </cell>
          <cell r="G5804">
            <v>220</v>
          </cell>
        </row>
        <row r="5805">
          <cell r="D5805">
            <v>8</v>
          </cell>
          <cell r="E5805">
            <v>280</v>
          </cell>
          <cell r="F5805">
            <v>300</v>
          </cell>
          <cell r="G5805">
            <v>50</v>
          </cell>
        </row>
        <row r="5806">
          <cell r="D5806">
            <v>6</v>
          </cell>
          <cell r="E5806">
            <v>15</v>
          </cell>
          <cell r="F5806">
            <v>320</v>
          </cell>
          <cell r="G5806">
            <v>220</v>
          </cell>
        </row>
        <row r="5807">
          <cell r="D5807">
            <v>8</v>
          </cell>
          <cell r="E5807">
            <v>280</v>
          </cell>
          <cell r="F5807">
            <v>320</v>
          </cell>
          <cell r="G5807">
            <v>50</v>
          </cell>
        </row>
        <row r="5808">
          <cell r="D5808">
            <v>1</v>
          </cell>
          <cell r="E5808">
            <v>220</v>
          </cell>
          <cell r="F5808">
            <v>350</v>
          </cell>
          <cell r="G5808">
            <v>88</v>
          </cell>
          <cell r="I5808" t="str">
            <v>OK</v>
          </cell>
        </row>
        <row r="5809">
          <cell r="D5809">
            <v>2</v>
          </cell>
          <cell r="E5809">
            <v>320</v>
          </cell>
          <cell r="F5809">
            <v>350</v>
          </cell>
          <cell r="G5809">
            <v>88</v>
          </cell>
          <cell r="I5809" t="str">
            <v>Annuler</v>
          </cell>
        </row>
        <row r="5831">
          <cell r="B5831">
            <v>5</v>
          </cell>
        </row>
        <row r="5849">
          <cell r="B5849">
            <v>2</v>
          </cell>
        </row>
        <row r="5865">
          <cell r="B5865">
            <v>9</v>
          </cell>
        </row>
        <row r="5899">
          <cell r="B5899">
            <v>5</v>
          </cell>
        </row>
        <row r="5925">
          <cell r="B5925">
            <v>8</v>
          </cell>
        </row>
        <row r="5949">
          <cell r="D5949">
            <v>5</v>
          </cell>
          <cell r="E5949">
            <v>150</v>
          </cell>
          <cell r="F5949">
            <v>70</v>
          </cell>
          <cell r="I5949" t="str">
            <v>SURPLUS OU CRÉDITS SPÉCIAUX</v>
          </cell>
        </row>
        <row r="5950">
          <cell r="D5950">
            <v>5</v>
          </cell>
          <cell r="E5950">
            <v>30</v>
          </cell>
          <cell r="F5950">
            <v>20</v>
          </cell>
          <cell r="I5950" t="str">
            <v>Items                                                           Prix</v>
          </cell>
        </row>
        <row r="5951">
          <cell r="B5951">
            <v>16</v>
          </cell>
          <cell r="D5951">
            <v>6</v>
          </cell>
          <cell r="E5951">
            <v>15</v>
          </cell>
          <cell r="F5951">
            <v>40</v>
          </cell>
          <cell r="G5951">
            <v>360</v>
          </cell>
          <cell r="J5951" t="str">
            <v>Pose de lambris</v>
          </cell>
        </row>
        <row r="5952">
          <cell r="D5952">
            <v>8</v>
          </cell>
          <cell r="E5952">
            <v>380</v>
          </cell>
          <cell r="F5952">
            <v>40</v>
          </cell>
          <cell r="G5952">
            <v>50</v>
          </cell>
          <cell r="J5952">
            <v>3433</v>
          </cell>
        </row>
        <row r="5953">
          <cell r="D5953">
            <v>6</v>
          </cell>
          <cell r="E5953">
            <v>15</v>
          </cell>
          <cell r="F5953">
            <v>60</v>
          </cell>
          <cell r="G5953">
            <v>360</v>
          </cell>
          <cell r="J5953" t="str">
            <v>Ajout une prise de tv</v>
          </cell>
        </row>
        <row r="5954">
          <cell r="D5954">
            <v>8</v>
          </cell>
          <cell r="E5954">
            <v>380</v>
          </cell>
          <cell r="F5954">
            <v>60</v>
          </cell>
          <cell r="G5954">
            <v>50</v>
          </cell>
          <cell r="J5954">
            <v>66.5</v>
          </cell>
        </row>
        <row r="5955">
          <cell r="D5955">
            <v>6</v>
          </cell>
          <cell r="E5955">
            <v>15</v>
          </cell>
          <cell r="F5955">
            <v>80</v>
          </cell>
          <cell r="G5955">
            <v>360</v>
          </cell>
          <cell r="J5955" t="str">
            <v>Pose de couvre plancher</v>
          </cell>
        </row>
        <row r="5956">
          <cell r="D5956">
            <v>8</v>
          </cell>
          <cell r="E5956">
            <v>380</v>
          </cell>
          <cell r="F5956">
            <v>80</v>
          </cell>
          <cell r="G5956">
            <v>50</v>
          </cell>
          <cell r="J5956">
            <v>1584</v>
          </cell>
        </row>
        <row r="5957">
          <cell r="D5957">
            <v>6</v>
          </cell>
          <cell r="E5957">
            <v>15</v>
          </cell>
          <cell r="F5957">
            <v>100</v>
          </cell>
          <cell r="G5957">
            <v>360</v>
          </cell>
          <cell r="J5957" t="str">
            <v>Couvre plancher en pin naturel huilé</v>
          </cell>
        </row>
        <row r="5958">
          <cell r="D5958">
            <v>8</v>
          </cell>
          <cell r="E5958">
            <v>380</v>
          </cell>
          <cell r="F5958">
            <v>100</v>
          </cell>
          <cell r="G5958">
            <v>50</v>
          </cell>
          <cell r="J5958">
            <v>2851</v>
          </cell>
        </row>
        <row r="5959">
          <cell r="D5959">
            <v>6</v>
          </cell>
          <cell r="E5959">
            <v>15</v>
          </cell>
          <cell r="F5959">
            <v>120</v>
          </cell>
          <cell r="G5959">
            <v>360</v>
          </cell>
          <cell r="J5959" t="str">
            <v>Échelle de bois</v>
          </cell>
        </row>
        <row r="5960">
          <cell r="D5960">
            <v>8</v>
          </cell>
          <cell r="E5960">
            <v>380</v>
          </cell>
          <cell r="F5960">
            <v>120</v>
          </cell>
          <cell r="G5960">
            <v>50</v>
          </cell>
          <cell r="J5960">
            <v>500</v>
          </cell>
        </row>
        <row r="5961">
          <cell r="D5961">
            <v>6</v>
          </cell>
          <cell r="E5961">
            <v>15</v>
          </cell>
          <cell r="F5961">
            <v>140</v>
          </cell>
          <cell r="G5961">
            <v>360</v>
          </cell>
          <cell r="J5961" t="str">
            <v>Ridge vent</v>
          </cell>
        </row>
        <row r="5962">
          <cell r="D5962">
            <v>8</v>
          </cell>
          <cell r="E5962">
            <v>380</v>
          </cell>
          <cell r="F5962">
            <v>140</v>
          </cell>
          <cell r="G5962">
            <v>50</v>
          </cell>
          <cell r="J5962">
            <v>197</v>
          </cell>
        </row>
        <row r="5963">
          <cell r="D5963">
            <v>6</v>
          </cell>
          <cell r="E5963">
            <v>15</v>
          </cell>
          <cell r="F5963">
            <v>160</v>
          </cell>
          <cell r="G5963">
            <v>360</v>
          </cell>
          <cell r="J5963" t="str">
            <v>Camion téléscopique</v>
          </cell>
        </row>
        <row r="5964">
          <cell r="D5964">
            <v>8</v>
          </cell>
          <cell r="E5964">
            <v>380</v>
          </cell>
          <cell r="F5964">
            <v>160</v>
          </cell>
          <cell r="G5964">
            <v>50</v>
          </cell>
          <cell r="J5964">
            <v>600</v>
          </cell>
        </row>
        <row r="5965">
          <cell r="D5965">
            <v>6</v>
          </cell>
          <cell r="E5965">
            <v>15</v>
          </cell>
          <cell r="F5965">
            <v>180</v>
          </cell>
          <cell r="G5965">
            <v>360</v>
          </cell>
          <cell r="J5965" t="str">
            <v>Mezzanine plancher/plafond avec poutre recouvert</v>
          </cell>
        </row>
        <row r="5966">
          <cell r="D5966">
            <v>8</v>
          </cell>
          <cell r="E5966">
            <v>380</v>
          </cell>
          <cell r="F5966">
            <v>180</v>
          </cell>
          <cell r="G5966">
            <v>50</v>
          </cell>
          <cell r="J5966">
            <v>7470</v>
          </cell>
        </row>
        <row r="5967">
          <cell r="D5967">
            <v>6</v>
          </cell>
          <cell r="E5967">
            <v>15</v>
          </cell>
          <cell r="F5967">
            <v>200</v>
          </cell>
          <cell r="G5967">
            <v>360</v>
          </cell>
          <cell r="J5967" t="str">
            <v>Jupe en contre-plaqué</v>
          </cell>
        </row>
        <row r="5968">
          <cell r="D5968">
            <v>8</v>
          </cell>
          <cell r="E5968">
            <v>380</v>
          </cell>
          <cell r="F5968">
            <v>200</v>
          </cell>
          <cell r="G5968">
            <v>50</v>
          </cell>
          <cell r="J5968">
            <v>455</v>
          </cell>
        </row>
        <row r="5969">
          <cell r="D5969">
            <v>6</v>
          </cell>
          <cell r="E5969">
            <v>15</v>
          </cell>
          <cell r="F5969">
            <v>220</v>
          </cell>
          <cell r="G5969">
            <v>360</v>
          </cell>
          <cell r="J5969" t="str">
            <v>Murs intérieurs et plafond cathédrale en lambris</v>
          </cell>
        </row>
        <row r="5970">
          <cell r="D5970">
            <v>8</v>
          </cell>
          <cell r="E5970">
            <v>380</v>
          </cell>
          <cell r="F5970">
            <v>220</v>
          </cell>
          <cell r="G5970">
            <v>50</v>
          </cell>
          <cell r="J5970">
            <v>3763</v>
          </cell>
        </row>
        <row r="5971">
          <cell r="D5971">
            <v>1</v>
          </cell>
          <cell r="E5971">
            <v>220</v>
          </cell>
          <cell r="F5971">
            <v>250</v>
          </cell>
          <cell r="G5971">
            <v>88</v>
          </cell>
          <cell r="I5971" t="str">
            <v>OK</v>
          </cell>
        </row>
        <row r="5972">
          <cell r="D5972">
            <v>2</v>
          </cell>
          <cell r="E5972">
            <v>320</v>
          </cell>
          <cell r="F5972">
            <v>250</v>
          </cell>
          <cell r="G5972">
            <v>88</v>
          </cell>
          <cell r="I5972" t="str">
            <v>Annuler</v>
          </cell>
        </row>
        <row r="6021">
          <cell r="B6021">
            <v>21</v>
          </cell>
        </row>
        <row r="6095">
          <cell r="D6095">
            <v>5</v>
          </cell>
          <cell r="E6095">
            <v>150</v>
          </cell>
          <cell r="F6095">
            <v>70</v>
          </cell>
          <cell r="I6095" t="str">
            <v>OPTION 3 - BASE important ne pas te tromper</v>
          </cell>
        </row>
        <row r="6096">
          <cell r="D6096">
            <v>11</v>
          </cell>
          <cell r="J6096">
            <v>1</v>
          </cell>
        </row>
        <row r="6097">
          <cell r="D6097">
            <v>12</v>
          </cell>
          <cell r="E6097">
            <v>10</v>
          </cell>
          <cell r="F6097">
            <v>20</v>
          </cell>
          <cell r="I6097" t="str">
            <v>Maison 1 étage, 1 niveau, 2 modules</v>
          </cell>
        </row>
        <row r="6098">
          <cell r="D6098">
            <v>12</v>
          </cell>
          <cell r="E6098">
            <v>10</v>
          </cell>
          <cell r="F6098">
            <v>60</v>
          </cell>
          <cell r="I6098" t="str">
            <v>Maison niveau différent, 3 ou 4 modules</v>
          </cell>
        </row>
        <row r="6099">
          <cell r="D6099">
            <v>12</v>
          </cell>
          <cell r="E6099">
            <v>10</v>
          </cell>
          <cell r="F6099">
            <v>100</v>
          </cell>
          <cell r="I6099" t="str">
            <v>Maison à étage, 4 modules</v>
          </cell>
        </row>
        <row r="6100">
          <cell r="D6100">
            <v>12</v>
          </cell>
          <cell r="E6100">
            <v>10</v>
          </cell>
          <cell r="F6100">
            <v>140</v>
          </cell>
          <cell r="I6100" t="str">
            <v>Par le client</v>
          </cell>
        </row>
        <row r="6101">
          <cell r="D6101">
            <v>1</v>
          </cell>
          <cell r="E6101">
            <v>265</v>
          </cell>
          <cell r="F6101">
            <v>170</v>
          </cell>
          <cell r="G6101">
            <v>88</v>
          </cell>
          <cell r="I6101" t="str">
            <v>OK</v>
          </cell>
        </row>
        <row r="6102">
          <cell r="D6102">
            <v>2</v>
          </cell>
          <cell r="E6102">
            <v>365</v>
          </cell>
          <cell r="F6102">
            <v>170</v>
          </cell>
          <cell r="G6102">
            <v>88</v>
          </cell>
          <cell r="I6102" t="str">
            <v>Annuler</v>
          </cell>
        </row>
        <row r="6109">
          <cell r="D6109">
            <v>5</v>
          </cell>
          <cell r="E6109">
            <v>150</v>
          </cell>
          <cell r="F6109">
            <v>70</v>
          </cell>
          <cell r="I6109" t="str">
            <v>SURPLUS</v>
          </cell>
        </row>
        <row r="6110">
          <cell r="B6110">
            <v>20</v>
          </cell>
          <cell r="D6110">
            <v>5</v>
          </cell>
          <cell r="E6110">
            <v>10</v>
          </cell>
          <cell r="F6110">
            <v>20</v>
          </cell>
          <cell r="I6110" t="str">
            <v>Nombre de module supplémentaire</v>
          </cell>
        </row>
        <row r="6111">
          <cell r="D6111">
            <v>5</v>
          </cell>
          <cell r="E6111">
            <v>290</v>
          </cell>
          <cell r="F6111">
            <v>20</v>
          </cell>
          <cell r="G6111">
            <v>30</v>
          </cell>
        </row>
        <row r="6112">
          <cell r="D6112">
            <v>11</v>
          </cell>
          <cell r="J6112">
            <v>1</v>
          </cell>
        </row>
        <row r="6113">
          <cell r="D6113">
            <v>12</v>
          </cell>
          <cell r="E6113">
            <v>10</v>
          </cell>
          <cell r="F6113">
            <v>60</v>
          </cell>
          <cell r="I6113" t="str">
            <v>Revêtement de vinyle sur les bouts</v>
          </cell>
        </row>
        <row r="6114">
          <cell r="D6114">
            <v>12</v>
          </cell>
          <cell r="E6114">
            <v>10</v>
          </cell>
          <cell r="F6114">
            <v>80</v>
          </cell>
          <cell r="I6114" t="str">
            <v>Revêtement de bois ou de canexel sur les bouts</v>
          </cell>
        </row>
        <row r="6115">
          <cell r="D6115">
            <v>12</v>
          </cell>
          <cell r="E6115">
            <v>10</v>
          </cell>
          <cell r="F6115">
            <v>100</v>
          </cell>
          <cell r="I6115" t="str">
            <v>Revêtement d'aluminium à être installé sur chantier</v>
          </cell>
        </row>
        <row r="6116">
          <cell r="D6116">
            <v>1</v>
          </cell>
          <cell r="E6116">
            <v>165</v>
          </cell>
          <cell r="F6116">
            <v>130</v>
          </cell>
          <cell r="G6116">
            <v>88</v>
          </cell>
          <cell r="I6116" t="str">
            <v>OK</v>
          </cell>
        </row>
        <row r="6117">
          <cell r="D6117">
            <v>2</v>
          </cell>
          <cell r="E6117">
            <v>265</v>
          </cell>
          <cell r="F6117">
            <v>130</v>
          </cell>
          <cell r="G6117">
            <v>88</v>
          </cell>
          <cell r="I6117" t="str">
            <v>Annuler</v>
          </cell>
        </row>
        <row r="6238">
          <cell r="B6238">
            <v>16</v>
          </cell>
        </row>
        <row r="6274">
          <cell r="D6274">
            <v>5</v>
          </cell>
          <cell r="E6274">
            <v>150</v>
          </cell>
          <cell r="F6274">
            <v>70</v>
          </cell>
          <cell r="I6274" t="str">
            <v>DIVERS</v>
          </cell>
        </row>
        <row r="6275">
          <cell r="D6275">
            <v>5</v>
          </cell>
          <cell r="E6275">
            <v>10</v>
          </cell>
          <cell r="F6275">
            <v>20</v>
          </cell>
          <cell r="I6275" t="str">
            <v>Avant-toit genre Françoise</v>
          </cell>
        </row>
        <row r="6276">
          <cell r="D6276">
            <v>6</v>
          </cell>
          <cell r="E6276">
            <v>220</v>
          </cell>
          <cell r="F6276">
            <v>20</v>
          </cell>
          <cell r="G6276">
            <v>30</v>
          </cell>
        </row>
        <row r="6277">
          <cell r="D6277">
            <v>5</v>
          </cell>
          <cell r="E6277">
            <v>260</v>
          </cell>
          <cell r="F6277">
            <v>20</v>
          </cell>
          <cell r="I6277" t="str">
            <v>unité</v>
          </cell>
        </row>
        <row r="6278">
          <cell r="D6278">
            <v>5</v>
          </cell>
          <cell r="E6278">
            <v>10</v>
          </cell>
          <cell r="F6278">
            <v>40</v>
          </cell>
          <cell r="I6278" t="str">
            <v>Rampe genre Françoise</v>
          </cell>
        </row>
        <row r="6279">
          <cell r="D6279">
            <v>6</v>
          </cell>
          <cell r="E6279">
            <v>220</v>
          </cell>
          <cell r="F6279">
            <v>40</v>
          </cell>
          <cell r="G6279">
            <v>30</v>
          </cell>
        </row>
        <row r="6280">
          <cell r="D6280">
            <v>5</v>
          </cell>
          <cell r="E6280">
            <v>260</v>
          </cell>
          <cell r="F6280">
            <v>40</v>
          </cell>
          <cell r="I6280" t="str">
            <v>unité</v>
          </cell>
        </row>
        <row r="6281">
          <cell r="D6281">
            <v>5</v>
          </cell>
          <cell r="E6281">
            <v>10</v>
          </cell>
          <cell r="F6281">
            <v>60</v>
          </cell>
          <cell r="I6281" t="str">
            <v>Pignon à construire ou à finir en chantier</v>
          </cell>
        </row>
        <row r="6282">
          <cell r="D6282">
            <v>6</v>
          </cell>
          <cell r="E6282">
            <v>325</v>
          </cell>
          <cell r="F6282">
            <v>60</v>
          </cell>
          <cell r="G6282">
            <v>30</v>
          </cell>
        </row>
        <row r="6283">
          <cell r="D6283">
            <v>5</v>
          </cell>
          <cell r="E6283">
            <v>365</v>
          </cell>
          <cell r="F6283">
            <v>60</v>
          </cell>
          <cell r="I6283" t="str">
            <v>unité</v>
          </cell>
        </row>
        <row r="6284">
          <cell r="D6284">
            <v>5</v>
          </cell>
          <cell r="E6284">
            <v>10</v>
          </cell>
          <cell r="F6284">
            <v>80</v>
          </cell>
          <cell r="I6284" t="str">
            <v>Noue à construire ou à finir en chantier</v>
          </cell>
        </row>
        <row r="6285">
          <cell r="D6285">
            <v>6</v>
          </cell>
          <cell r="E6285">
            <v>325</v>
          </cell>
          <cell r="F6285">
            <v>80</v>
          </cell>
          <cell r="G6285">
            <v>30</v>
          </cell>
        </row>
        <row r="6286">
          <cell r="D6286">
            <v>5</v>
          </cell>
          <cell r="E6286">
            <v>365</v>
          </cell>
          <cell r="F6286">
            <v>80</v>
          </cell>
          <cell r="I6286" t="str">
            <v>unité</v>
          </cell>
        </row>
        <row r="6287">
          <cell r="D6287">
            <v>5</v>
          </cell>
          <cell r="E6287">
            <v>10</v>
          </cell>
          <cell r="F6287">
            <v>100</v>
          </cell>
          <cell r="I6287" t="str">
            <v>"Zipper" de toit</v>
          </cell>
        </row>
        <row r="6288">
          <cell r="D6288">
            <v>6</v>
          </cell>
          <cell r="E6288">
            <v>135</v>
          </cell>
          <cell r="F6288">
            <v>100</v>
          </cell>
          <cell r="G6288">
            <v>30</v>
          </cell>
        </row>
        <row r="6289">
          <cell r="D6289">
            <v>5</v>
          </cell>
          <cell r="E6289">
            <v>175</v>
          </cell>
          <cell r="F6289">
            <v>100</v>
          </cell>
          <cell r="I6289" t="str">
            <v>unité</v>
          </cell>
        </row>
        <row r="6290">
          <cell r="D6290">
            <v>5</v>
          </cell>
          <cell r="E6290">
            <v>10</v>
          </cell>
          <cell r="F6290">
            <v>120</v>
          </cell>
          <cell r="I6290" t="str">
            <v>Mur nain</v>
          </cell>
        </row>
        <row r="6291">
          <cell r="D6291">
            <v>6</v>
          </cell>
          <cell r="E6291">
            <v>135</v>
          </cell>
          <cell r="F6291">
            <v>120</v>
          </cell>
          <cell r="G6291">
            <v>30</v>
          </cell>
        </row>
        <row r="6292">
          <cell r="D6292">
            <v>5</v>
          </cell>
          <cell r="E6292">
            <v>175</v>
          </cell>
          <cell r="F6292">
            <v>120</v>
          </cell>
          <cell r="I6292" t="str">
            <v>pieds ( x 1.5 si 8' haut)</v>
          </cell>
        </row>
        <row r="6293">
          <cell r="D6293">
            <v>5</v>
          </cell>
          <cell r="E6293">
            <v>10</v>
          </cell>
          <cell r="F6293">
            <v>140</v>
          </cell>
          <cell r="I6293" t="str">
            <v>Entrée spilt de côté ou de façade</v>
          </cell>
        </row>
        <row r="6294">
          <cell r="D6294">
            <v>6</v>
          </cell>
          <cell r="E6294">
            <v>280</v>
          </cell>
          <cell r="F6294">
            <v>140</v>
          </cell>
          <cell r="G6294">
            <v>30</v>
          </cell>
        </row>
        <row r="6295">
          <cell r="D6295">
            <v>5</v>
          </cell>
          <cell r="E6295">
            <v>320</v>
          </cell>
          <cell r="F6295">
            <v>140</v>
          </cell>
          <cell r="I6295" t="str">
            <v>unité</v>
          </cell>
        </row>
        <row r="6296">
          <cell r="D6296">
            <v>5</v>
          </cell>
          <cell r="E6296">
            <v>10</v>
          </cell>
          <cell r="F6296">
            <v>160</v>
          </cell>
          <cell r="I6296" t="str">
            <v>Corniche penturée</v>
          </cell>
        </row>
        <row r="6297">
          <cell r="D6297">
            <v>11</v>
          </cell>
          <cell r="J6297">
            <v>2</v>
          </cell>
        </row>
        <row r="6298">
          <cell r="D6298">
            <v>12</v>
          </cell>
          <cell r="E6298">
            <v>160</v>
          </cell>
          <cell r="F6298">
            <v>160</v>
          </cell>
          <cell r="I6298" t="str">
            <v>OUI</v>
          </cell>
        </row>
        <row r="6299">
          <cell r="D6299">
            <v>12</v>
          </cell>
          <cell r="E6299">
            <v>160</v>
          </cell>
          <cell r="F6299">
            <v>175</v>
          </cell>
          <cell r="I6299" t="str">
            <v>NON</v>
          </cell>
        </row>
        <row r="6300">
          <cell r="D6300">
            <v>5</v>
          </cell>
          <cell r="E6300">
            <v>10</v>
          </cell>
          <cell r="F6300">
            <v>195</v>
          </cell>
          <cell r="I6300" t="str">
            <v>Retrait dans un  module</v>
          </cell>
        </row>
        <row r="6301">
          <cell r="D6301">
            <v>6</v>
          </cell>
          <cell r="E6301">
            <v>240</v>
          </cell>
          <cell r="F6301">
            <v>195</v>
          </cell>
          <cell r="G6301">
            <v>30</v>
          </cell>
        </row>
        <row r="6302">
          <cell r="D6302">
            <v>5</v>
          </cell>
          <cell r="E6302">
            <v>280</v>
          </cell>
          <cell r="F6302">
            <v>195</v>
          </cell>
          <cell r="I6302" t="str">
            <v>unité</v>
          </cell>
        </row>
        <row r="6303">
          <cell r="D6303">
            <v>5</v>
          </cell>
          <cell r="E6303">
            <v>10</v>
          </cell>
          <cell r="F6303">
            <v>215</v>
          </cell>
          <cell r="I6303" t="str">
            <v>Toiture avec niveau différent</v>
          </cell>
        </row>
        <row r="6304">
          <cell r="D6304">
            <v>6</v>
          </cell>
          <cell r="E6304">
            <v>240</v>
          </cell>
          <cell r="F6304">
            <v>215</v>
          </cell>
          <cell r="G6304">
            <v>30</v>
          </cell>
        </row>
        <row r="6305">
          <cell r="D6305">
            <v>5</v>
          </cell>
          <cell r="E6305">
            <v>280</v>
          </cell>
          <cell r="F6305">
            <v>215</v>
          </cell>
          <cell r="I6305" t="str">
            <v>unité</v>
          </cell>
        </row>
        <row r="6306">
          <cell r="D6306">
            <v>5</v>
          </cell>
          <cell r="E6306">
            <v>10</v>
          </cell>
          <cell r="F6306">
            <v>235</v>
          </cell>
          <cell r="I6306" t="str">
            <v>Continuité de pointe de toit</v>
          </cell>
        </row>
        <row r="6307">
          <cell r="D6307">
            <v>6</v>
          </cell>
          <cell r="E6307">
            <v>240</v>
          </cell>
          <cell r="F6307">
            <v>235</v>
          </cell>
          <cell r="G6307">
            <v>30</v>
          </cell>
        </row>
        <row r="6308">
          <cell r="D6308">
            <v>5</v>
          </cell>
          <cell r="E6308">
            <v>280</v>
          </cell>
          <cell r="F6308">
            <v>235</v>
          </cell>
          <cell r="I6308" t="str">
            <v>unité</v>
          </cell>
        </row>
        <row r="6309">
          <cell r="D6309">
            <v>5</v>
          </cell>
          <cell r="E6309">
            <v>10</v>
          </cell>
          <cell r="F6309">
            <v>255</v>
          </cell>
          <cell r="I6309" t="str">
            <v>Avant-toit ± 6' de large</v>
          </cell>
        </row>
        <row r="6310">
          <cell r="D6310">
            <v>6</v>
          </cell>
          <cell r="E6310">
            <v>240</v>
          </cell>
          <cell r="F6310">
            <v>255</v>
          </cell>
          <cell r="G6310">
            <v>30</v>
          </cell>
        </row>
        <row r="6311">
          <cell r="D6311">
            <v>5</v>
          </cell>
          <cell r="E6311">
            <v>280</v>
          </cell>
          <cell r="F6311">
            <v>255</v>
          </cell>
          <cell r="I6311" t="str">
            <v>unité</v>
          </cell>
        </row>
        <row r="6312">
          <cell r="D6312">
            <v>5</v>
          </cell>
          <cell r="E6312">
            <v>10</v>
          </cell>
          <cell r="F6312">
            <v>275</v>
          </cell>
          <cell r="I6312" t="str">
            <v>Bulbe/½ tour</v>
          </cell>
        </row>
        <row r="6313">
          <cell r="D6313">
            <v>6</v>
          </cell>
          <cell r="E6313">
            <v>140</v>
          </cell>
          <cell r="F6313">
            <v>275</v>
          </cell>
          <cell r="G6313">
            <v>30</v>
          </cell>
        </row>
        <row r="6314">
          <cell r="B6314">
            <v>21</v>
          </cell>
          <cell r="D6314">
            <v>5</v>
          </cell>
          <cell r="E6314">
            <v>180</v>
          </cell>
          <cell r="F6314">
            <v>275</v>
          </cell>
          <cell r="I6314" t="str">
            <v>pieds carrés</v>
          </cell>
        </row>
        <row r="6315">
          <cell r="D6315">
            <v>5</v>
          </cell>
          <cell r="E6315">
            <v>10</v>
          </cell>
          <cell r="F6315">
            <v>295</v>
          </cell>
          <cell r="I6315" t="str">
            <v>Bulbe/tour</v>
          </cell>
        </row>
        <row r="6316">
          <cell r="D6316">
            <v>6</v>
          </cell>
          <cell r="E6316">
            <v>140</v>
          </cell>
          <cell r="F6316">
            <v>295</v>
          </cell>
          <cell r="G6316">
            <v>30</v>
          </cell>
        </row>
        <row r="6317">
          <cell r="D6317">
            <v>5</v>
          </cell>
          <cell r="E6317">
            <v>180</v>
          </cell>
          <cell r="F6317">
            <v>295</v>
          </cell>
          <cell r="I6317" t="str">
            <v>unité</v>
          </cell>
        </row>
        <row r="6318">
          <cell r="D6318">
            <v>5</v>
          </cell>
          <cell r="E6318">
            <v>10</v>
          </cell>
          <cell r="F6318">
            <v>315</v>
          </cell>
          <cell r="I6318" t="str">
            <v>Toit 4 versants</v>
          </cell>
        </row>
        <row r="6319">
          <cell r="D6319">
            <v>6</v>
          </cell>
          <cell r="E6319">
            <v>140</v>
          </cell>
          <cell r="F6319">
            <v>315</v>
          </cell>
          <cell r="G6319">
            <v>30</v>
          </cell>
        </row>
        <row r="6320">
          <cell r="D6320">
            <v>5</v>
          </cell>
          <cell r="E6320">
            <v>180</v>
          </cell>
          <cell r="F6320">
            <v>315</v>
          </cell>
          <cell r="I6320" t="str">
            <v>pieds carrés</v>
          </cell>
        </row>
        <row r="6321">
          <cell r="D6321">
            <v>5</v>
          </cell>
          <cell r="E6321">
            <v>10</v>
          </cell>
          <cell r="F6321">
            <v>335</v>
          </cell>
          <cell r="I6321" t="str">
            <v>Cathédrale haut OU groupe de 3 Cathedral tunnels ± 8' (Humqui),              unité</v>
          </cell>
        </row>
        <row r="6322">
          <cell r="D6322">
            <v>8</v>
          </cell>
          <cell r="E6322">
            <v>440</v>
          </cell>
          <cell r="F6322">
            <v>335</v>
          </cell>
          <cell r="G6322">
            <v>30</v>
          </cell>
        </row>
        <row r="6323">
          <cell r="D6323">
            <v>5</v>
          </cell>
          <cell r="E6323">
            <v>20</v>
          </cell>
          <cell r="F6323">
            <v>365</v>
          </cell>
          <cell r="I6323" t="str">
            <v>Autre                                                 Prix</v>
          </cell>
        </row>
        <row r="6324">
          <cell r="D6324">
            <v>6</v>
          </cell>
          <cell r="E6324">
            <v>10</v>
          </cell>
          <cell r="F6324">
            <v>385</v>
          </cell>
          <cell r="G6324">
            <v>290</v>
          </cell>
        </row>
        <row r="6325">
          <cell r="D6325">
            <v>8</v>
          </cell>
          <cell r="E6325">
            <v>310</v>
          </cell>
          <cell r="F6325">
            <v>385</v>
          </cell>
          <cell r="G6325">
            <v>50</v>
          </cell>
        </row>
        <row r="6326">
          <cell r="D6326">
            <v>6</v>
          </cell>
          <cell r="E6326">
            <v>10</v>
          </cell>
          <cell r="F6326">
            <v>405</v>
          </cell>
          <cell r="G6326">
            <v>1</v>
          </cell>
          <cell r="J6326" t="str">
            <v>sdfsadg</v>
          </cell>
        </row>
        <row r="6327">
          <cell r="D6327">
            <v>8</v>
          </cell>
          <cell r="E6327">
            <v>310</v>
          </cell>
          <cell r="F6327">
            <v>405</v>
          </cell>
          <cell r="G6327">
            <v>1</v>
          </cell>
          <cell r="J6327">
            <v>1111</v>
          </cell>
        </row>
        <row r="6328">
          <cell r="D6328">
            <v>1</v>
          </cell>
          <cell r="E6328">
            <v>400</v>
          </cell>
          <cell r="F6328">
            <v>385</v>
          </cell>
          <cell r="G6328">
            <v>88</v>
          </cell>
          <cell r="I6328" t="str">
            <v>OK</v>
          </cell>
        </row>
        <row r="6329">
          <cell r="D6329">
            <v>2</v>
          </cell>
          <cell r="E6329">
            <v>400</v>
          </cell>
          <cell r="F6329">
            <v>405</v>
          </cell>
          <cell r="G6329">
            <v>88</v>
          </cell>
          <cell r="I6329" t="str">
            <v>Annuler</v>
          </cell>
        </row>
        <row r="6426">
          <cell r="B6426">
            <v>30</v>
          </cell>
        </row>
        <row r="6476">
          <cell r="D6476">
            <v>5</v>
          </cell>
          <cell r="E6476">
            <v>150</v>
          </cell>
          <cell r="F6476">
            <v>70</v>
          </cell>
          <cell r="I6476" t="str">
            <v>GARAGE</v>
          </cell>
        </row>
        <row r="6477">
          <cell r="D6477">
            <v>5</v>
          </cell>
          <cell r="E6477">
            <v>10</v>
          </cell>
          <cell r="F6477">
            <v>20</v>
          </cell>
          <cell r="I6477" t="str">
            <v>Base</v>
          </cell>
        </row>
        <row r="6478">
          <cell r="D6478">
            <v>11</v>
          </cell>
          <cell r="J6478">
            <v>2</v>
          </cell>
        </row>
        <row r="6479">
          <cell r="D6479">
            <v>12</v>
          </cell>
          <cell r="E6479">
            <v>60</v>
          </cell>
          <cell r="F6479">
            <v>20</v>
          </cell>
          <cell r="I6479" t="str">
            <v>OUI</v>
          </cell>
        </row>
        <row r="6480">
          <cell r="D6480">
            <v>12</v>
          </cell>
          <cell r="E6480">
            <v>60</v>
          </cell>
          <cell r="F6480">
            <v>35</v>
          </cell>
          <cell r="I6480" t="str">
            <v>NON</v>
          </cell>
        </row>
        <row r="6481">
          <cell r="D6481">
            <v>5</v>
          </cell>
          <cell r="E6481">
            <v>160</v>
          </cell>
          <cell r="F6481">
            <v>30</v>
          </cell>
          <cell r="I6481" t="str">
            <v>Porte simple</v>
          </cell>
        </row>
        <row r="6482">
          <cell r="D6482">
            <v>6</v>
          </cell>
          <cell r="E6482">
            <v>270</v>
          </cell>
          <cell r="F6482">
            <v>30</v>
          </cell>
          <cell r="G6482">
            <v>30</v>
          </cell>
        </row>
        <row r="6483">
          <cell r="D6483">
            <v>5</v>
          </cell>
          <cell r="E6483">
            <v>310</v>
          </cell>
          <cell r="F6483">
            <v>30</v>
          </cell>
          <cell r="I6483" t="str">
            <v>unité</v>
          </cell>
        </row>
        <row r="6484">
          <cell r="D6484">
            <v>5</v>
          </cell>
          <cell r="E6484">
            <v>10</v>
          </cell>
          <cell r="F6484">
            <v>65</v>
          </cell>
          <cell r="I6484" t="str">
            <v>Porte de garage jusqu'à 12' de long</v>
          </cell>
        </row>
        <row r="6485">
          <cell r="D6485">
            <v>6</v>
          </cell>
          <cell r="E6485">
            <v>290</v>
          </cell>
          <cell r="F6485">
            <v>65</v>
          </cell>
          <cell r="G6485">
            <v>30</v>
          </cell>
        </row>
        <row r="6486">
          <cell r="D6486">
            <v>5</v>
          </cell>
          <cell r="E6486">
            <v>330</v>
          </cell>
          <cell r="F6486">
            <v>65</v>
          </cell>
          <cell r="I6486" t="str">
            <v>unité</v>
          </cell>
        </row>
        <row r="6487">
          <cell r="D6487">
            <v>1</v>
          </cell>
          <cell r="E6487">
            <v>90</v>
          </cell>
          <cell r="F6487">
            <v>100</v>
          </cell>
          <cell r="G6487">
            <v>88</v>
          </cell>
          <cell r="I6487" t="str">
            <v>OK</v>
          </cell>
        </row>
        <row r="6488">
          <cell r="D6488">
            <v>2</v>
          </cell>
          <cell r="E6488">
            <v>190</v>
          </cell>
          <cell r="F6488">
            <v>100</v>
          </cell>
          <cell r="G6488">
            <v>88</v>
          </cell>
          <cell r="I6488" t="str">
            <v>Annuler</v>
          </cell>
        </row>
        <row r="6524">
          <cell r="D6524">
            <v>5</v>
          </cell>
          <cell r="E6524">
            <v>150</v>
          </cell>
          <cell r="F6524">
            <v>70</v>
          </cell>
          <cell r="I6524" t="str">
            <v>TRANSPORT &amp; DÉCHARGEMENT / unité</v>
          </cell>
        </row>
        <row r="6525">
          <cell r="D6525">
            <v>11</v>
          </cell>
          <cell r="J6525">
            <v>1</v>
          </cell>
        </row>
        <row r="6526">
          <cell r="D6526">
            <v>12</v>
          </cell>
          <cell r="E6526">
            <v>140</v>
          </cell>
          <cell r="F6526">
            <v>20</v>
          </cell>
          <cell r="I6526" t="str">
            <v>QUÉBEC</v>
          </cell>
        </row>
        <row r="6527">
          <cell r="D6527">
            <v>12</v>
          </cell>
          <cell r="E6527">
            <v>140</v>
          </cell>
          <cell r="F6527">
            <v>40</v>
          </cell>
          <cell r="I6527" t="str">
            <v>ONTARIO</v>
          </cell>
        </row>
        <row r="6528">
          <cell r="D6528">
            <v>12</v>
          </cell>
          <cell r="E6528">
            <v>140</v>
          </cell>
          <cell r="F6528">
            <v>60</v>
          </cell>
          <cell r="I6528" t="str">
            <v>U.S.A.</v>
          </cell>
        </row>
        <row r="6529">
          <cell r="D6529">
            <v>5</v>
          </cell>
          <cell r="E6529">
            <v>10</v>
          </cell>
          <cell r="F6529">
            <v>100</v>
          </cell>
          <cell r="I6529" t="str">
            <v>Nombre de camion</v>
          </cell>
        </row>
        <row r="6530">
          <cell r="D6530">
            <v>8</v>
          </cell>
          <cell r="E6530">
            <v>230</v>
          </cell>
          <cell r="F6530">
            <v>100</v>
          </cell>
          <cell r="G6530">
            <v>30</v>
          </cell>
          <cell r="J6530">
            <v>1</v>
          </cell>
        </row>
        <row r="6531">
          <cell r="D6531">
            <v>5</v>
          </cell>
          <cell r="E6531">
            <v>10</v>
          </cell>
          <cell r="F6531">
            <v>130</v>
          </cell>
          <cell r="I6531" t="str">
            <v>Nombre de modules maison</v>
          </cell>
        </row>
        <row r="6532">
          <cell r="D6532">
            <v>8</v>
          </cell>
          <cell r="E6532">
            <v>230</v>
          </cell>
          <cell r="F6532">
            <v>130</v>
          </cell>
          <cell r="G6532">
            <v>30</v>
          </cell>
          <cell r="J6532">
            <v>1</v>
          </cell>
        </row>
        <row r="6533">
          <cell r="D6533">
            <v>5</v>
          </cell>
          <cell r="E6533">
            <v>10</v>
          </cell>
          <cell r="F6533">
            <v>160</v>
          </cell>
          <cell r="I6533" t="str">
            <v>Nombre de modules garage</v>
          </cell>
        </row>
        <row r="6534">
          <cell r="D6534">
            <v>8</v>
          </cell>
          <cell r="E6534">
            <v>230</v>
          </cell>
          <cell r="F6534">
            <v>160</v>
          </cell>
          <cell r="G6534">
            <v>30</v>
          </cell>
        </row>
        <row r="6535">
          <cell r="D6535">
            <v>5</v>
          </cell>
          <cell r="E6535">
            <v>10</v>
          </cell>
          <cell r="F6535">
            <v>190</v>
          </cell>
          <cell r="I6535" t="str">
            <v>Nombre d'escorte</v>
          </cell>
        </row>
        <row r="6536">
          <cell r="D6536">
            <v>8</v>
          </cell>
          <cell r="E6536">
            <v>230</v>
          </cell>
          <cell r="F6536">
            <v>190</v>
          </cell>
          <cell r="G6536">
            <v>30</v>
          </cell>
          <cell r="J6536">
            <v>2</v>
          </cell>
        </row>
        <row r="6537">
          <cell r="D6537">
            <v>5</v>
          </cell>
          <cell r="E6537">
            <v>10</v>
          </cell>
          <cell r="F6537">
            <v>220</v>
          </cell>
          <cell r="I6537" t="str">
            <v>Nombre de permis spéciaux</v>
          </cell>
        </row>
        <row r="6538">
          <cell r="D6538">
            <v>8</v>
          </cell>
          <cell r="E6538">
            <v>230</v>
          </cell>
          <cell r="F6538">
            <v>220</v>
          </cell>
          <cell r="G6538">
            <v>30</v>
          </cell>
          <cell r="J6538">
            <v>1</v>
          </cell>
        </row>
        <row r="6539">
          <cell r="D6539">
            <v>5</v>
          </cell>
          <cell r="E6539">
            <v>10</v>
          </cell>
          <cell r="F6539">
            <v>250</v>
          </cell>
          <cell r="I6539" t="str">
            <v>ATTENTION escortes Conn. Mass. en surplus</v>
          </cell>
        </row>
        <row r="6540">
          <cell r="D6540">
            <v>8</v>
          </cell>
          <cell r="E6540">
            <v>230</v>
          </cell>
          <cell r="F6540">
            <v>250</v>
          </cell>
          <cell r="G6540">
            <v>1</v>
          </cell>
          <cell r="J6540">
            <v>575</v>
          </cell>
        </row>
        <row r="6541">
          <cell r="D6541">
            <v>5</v>
          </cell>
          <cell r="E6541">
            <v>10</v>
          </cell>
          <cell r="F6541">
            <v>270</v>
          </cell>
          <cell r="I6541" t="str">
            <v>Crane</v>
          </cell>
        </row>
        <row r="6542">
          <cell r="D6542">
            <v>13</v>
          </cell>
          <cell r="E6542">
            <v>230</v>
          </cell>
          <cell r="F6542">
            <v>270</v>
          </cell>
          <cell r="J6542" t="b">
            <v>0</v>
          </cell>
        </row>
        <row r="6543">
          <cell r="D6543">
            <v>1</v>
          </cell>
          <cell r="E6543">
            <v>200</v>
          </cell>
          <cell r="F6543">
            <v>300</v>
          </cell>
          <cell r="G6543">
            <v>88</v>
          </cell>
          <cell r="I6543" t="str">
            <v>OK</v>
          </cell>
        </row>
        <row r="6544">
          <cell r="D6544">
            <v>2</v>
          </cell>
          <cell r="E6544">
            <v>300</v>
          </cell>
          <cell r="F6544">
            <v>300</v>
          </cell>
          <cell r="G6544">
            <v>88</v>
          </cell>
          <cell r="I6544" t="str">
            <v>Annuler</v>
          </cell>
        </row>
        <row r="6579">
          <cell r="B6579">
            <v>22</v>
          </cell>
        </row>
        <row r="6659">
          <cell r="D6659">
            <v>5</v>
          </cell>
          <cell r="E6659">
            <v>150</v>
          </cell>
          <cell r="F6659">
            <v>70</v>
          </cell>
          <cell r="I6659" t="str">
            <v>MUR ET PLANCHER</v>
          </cell>
        </row>
        <row r="6660">
          <cell r="D6660">
            <v>5</v>
          </cell>
          <cell r="E6660">
            <v>10</v>
          </cell>
          <cell r="F6660">
            <v>20</v>
          </cell>
          <cell r="I6660" t="str">
            <v>Mur de 5' X 8''</v>
          </cell>
        </row>
        <row r="6661">
          <cell r="D6661">
            <v>5</v>
          </cell>
          <cell r="E6661">
            <v>270</v>
          </cell>
          <cell r="F6661">
            <v>20</v>
          </cell>
          <cell r="I6661" t="str">
            <v>pieds linéaires</v>
          </cell>
        </row>
        <row r="6662">
          <cell r="D6662">
            <v>8</v>
          </cell>
          <cell r="E6662">
            <v>200</v>
          </cell>
          <cell r="F6662">
            <v>20</v>
          </cell>
          <cell r="G6662">
            <v>50</v>
          </cell>
        </row>
        <row r="6663">
          <cell r="D6663">
            <v>5</v>
          </cell>
          <cell r="E6663">
            <v>10</v>
          </cell>
          <cell r="F6663">
            <v>40</v>
          </cell>
          <cell r="I6663" t="str">
            <v>Mur de 5' x 10''</v>
          </cell>
        </row>
        <row r="6664">
          <cell r="D6664">
            <v>5</v>
          </cell>
          <cell r="E6664">
            <v>270</v>
          </cell>
          <cell r="F6664">
            <v>40</v>
          </cell>
          <cell r="I6664" t="str">
            <v>pieds linéaires</v>
          </cell>
        </row>
        <row r="6665">
          <cell r="D6665">
            <v>8</v>
          </cell>
          <cell r="E6665">
            <v>200</v>
          </cell>
          <cell r="F6665">
            <v>40</v>
          </cell>
          <cell r="G6665">
            <v>50</v>
          </cell>
        </row>
        <row r="6666">
          <cell r="D6666">
            <v>5</v>
          </cell>
          <cell r="E6666">
            <v>10</v>
          </cell>
          <cell r="F6666">
            <v>60</v>
          </cell>
          <cell r="I6666" t="str">
            <v>Mur de 8' x 8''</v>
          </cell>
        </row>
        <row r="6667">
          <cell r="D6667">
            <v>5</v>
          </cell>
          <cell r="E6667">
            <v>270</v>
          </cell>
          <cell r="F6667">
            <v>60</v>
          </cell>
          <cell r="I6667" t="str">
            <v>pieds linéaires</v>
          </cell>
        </row>
        <row r="6668">
          <cell r="D6668">
            <v>8</v>
          </cell>
          <cell r="E6668">
            <v>200</v>
          </cell>
          <cell r="F6668">
            <v>60</v>
          </cell>
          <cell r="G6668">
            <v>50</v>
          </cell>
        </row>
        <row r="6669">
          <cell r="D6669">
            <v>5</v>
          </cell>
          <cell r="E6669">
            <v>10</v>
          </cell>
          <cell r="F6669">
            <v>80</v>
          </cell>
          <cell r="I6669" t="str">
            <v>Mur de 8' x 10''</v>
          </cell>
        </row>
        <row r="6670">
          <cell r="D6670">
            <v>5</v>
          </cell>
          <cell r="E6670">
            <v>270</v>
          </cell>
          <cell r="F6670">
            <v>80</v>
          </cell>
          <cell r="I6670" t="str">
            <v>pieds linéaires</v>
          </cell>
        </row>
        <row r="6671">
          <cell r="D6671">
            <v>8</v>
          </cell>
          <cell r="E6671">
            <v>200</v>
          </cell>
          <cell r="F6671">
            <v>80</v>
          </cell>
          <cell r="G6671">
            <v>50</v>
          </cell>
        </row>
        <row r="6672">
          <cell r="D6672">
            <v>5</v>
          </cell>
          <cell r="E6672">
            <v>10</v>
          </cell>
          <cell r="F6672">
            <v>100</v>
          </cell>
          <cell r="I6672" t="str">
            <v>Coins après 6</v>
          </cell>
        </row>
        <row r="6673">
          <cell r="D6673">
            <v>5</v>
          </cell>
          <cell r="E6673">
            <v>270</v>
          </cell>
          <cell r="F6673">
            <v>100</v>
          </cell>
          <cell r="I6673" t="str">
            <v>unités</v>
          </cell>
        </row>
        <row r="6674">
          <cell r="D6674">
            <v>8</v>
          </cell>
          <cell r="E6674">
            <v>200</v>
          </cell>
          <cell r="F6674">
            <v>100</v>
          </cell>
          <cell r="G6674">
            <v>50</v>
          </cell>
        </row>
        <row r="6675">
          <cell r="D6675">
            <v>5</v>
          </cell>
          <cell r="E6675">
            <v>10</v>
          </cell>
          <cell r="F6675">
            <v>120</v>
          </cell>
          <cell r="I6675" t="str">
            <v>Changement de niveau</v>
          </cell>
        </row>
        <row r="6676">
          <cell r="D6676">
            <v>5</v>
          </cell>
          <cell r="E6676">
            <v>270</v>
          </cell>
          <cell r="F6676">
            <v>120</v>
          </cell>
          <cell r="I6676" t="str">
            <v>unités</v>
          </cell>
        </row>
        <row r="6677">
          <cell r="D6677">
            <v>8</v>
          </cell>
          <cell r="E6677">
            <v>200</v>
          </cell>
          <cell r="F6677">
            <v>120</v>
          </cell>
          <cell r="G6677">
            <v>50</v>
          </cell>
        </row>
        <row r="6678">
          <cell r="D6678">
            <v>5</v>
          </cell>
          <cell r="E6678">
            <v>10</v>
          </cell>
          <cell r="F6678">
            <v>140</v>
          </cell>
          <cell r="I6678" t="str">
            <v>Plancher de béton 3''</v>
          </cell>
        </row>
        <row r="6679">
          <cell r="D6679">
            <v>5</v>
          </cell>
          <cell r="E6679">
            <v>270</v>
          </cell>
          <cell r="F6679">
            <v>140</v>
          </cell>
          <cell r="I6679" t="str">
            <v>pieds carrés</v>
          </cell>
        </row>
        <row r="6680">
          <cell r="D6680">
            <v>8</v>
          </cell>
          <cell r="E6680">
            <v>200</v>
          </cell>
          <cell r="F6680">
            <v>140</v>
          </cell>
          <cell r="G6680">
            <v>50</v>
          </cell>
        </row>
        <row r="6681">
          <cell r="D6681">
            <v>1</v>
          </cell>
          <cell r="E6681">
            <v>220</v>
          </cell>
          <cell r="F6681">
            <v>170</v>
          </cell>
          <cell r="G6681">
            <v>88</v>
          </cell>
          <cell r="I6681" t="str">
            <v>OK</v>
          </cell>
        </row>
        <row r="6682">
          <cell r="D6682">
            <v>2</v>
          </cell>
          <cell r="E6682">
            <v>320</v>
          </cell>
          <cell r="F6682">
            <v>170</v>
          </cell>
          <cell r="G6682">
            <v>88</v>
          </cell>
          <cell r="I6682" t="str">
            <v>Annuler</v>
          </cell>
        </row>
        <row r="6724">
          <cell r="B6724">
            <v>6</v>
          </cell>
        </row>
        <row r="6796">
          <cell r="D6796">
            <v>5</v>
          </cell>
          <cell r="E6796">
            <v>150</v>
          </cell>
          <cell r="F6796">
            <v>70</v>
          </cell>
          <cell r="I6796" t="str">
            <v>BASE - EXCAVATION - SERVICES</v>
          </cell>
        </row>
        <row r="6797">
          <cell r="D6797">
            <v>14</v>
          </cell>
          <cell r="E6797">
            <v>0</v>
          </cell>
          <cell r="F6797">
            <v>10</v>
          </cell>
          <cell r="G6797">
            <v>340</v>
          </cell>
          <cell r="H6797">
            <v>65</v>
          </cell>
          <cell r="I6797" t="str">
            <v>Bases pour poteaux de cave</v>
          </cell>
        </row>
        <row r="6798">
          <cell r="D6798">
            <v>5</v>
          </cell>
          <cell r="E6798">
            <v>10</v>
          </cell>
          <cell r="F6798">
            <v>30</v>
          </cell>
          <cell r="I6798" t="str">
            <v>30'' x 30'' x 10''</v>
          </cell>
        </row>
        <row r="6799">
          <cell r="D6799">
            <v>5</v>
          </cell>
          <cell r="E6799">
            <v>270</v>
          </cell>
          <cell r="F6799">
            <v>30</v>
          </cell>
          <cell r="I6799" t="str">
            <v>unités</v>
          </cell>
        </row>
        <row r="6800">
          <cell r="D6800">
            <v>8</v>
          </cell>
          <cell r="E6800">
            <v>200</v>
          </cell>
          <cell r="F6800">
            <v>30</v>
          </cell>
          <cell r="G6800">
            <v>50</v>
          </cell>
        </row>
        <row r="6801">
          <cell r="D6801">
            <v>5</v>
          </cell>
          <cell r="E6801">
            <v>10</v>
          </cell>
          <cell r="F6801">
            <v>50</v>
          </cell>
          <cell r="I6801" t="str">
            <v>36' x 36'' x 10'</v>
          </cell>
        </row>
        <row r="6802">
          <cell r="D6802">
            <v>5</v>
          </cell>
          <cell r="E6802">
            <v>270</v>
          </cell>
          <cell r="F6802">
            <v>50</v>
          </cell>
          <cell r="I6802" t="str">
            <v>unités</v>
          </cell>
        </row>
        <row r="6803">
          <cell r="D6803">
            <v>8</v>
          </cell>
          <cell r="E6803">
            <v>200</v>
          </cell>
          <cell r="F6803">
            <v>50</v>
          </cell>
          <cell r="G6803">
            <v>50</v>
          </cell>
        </row>
        <row r="6804">
          <cell r="D6804">
            <v>14</v>
          </cell>
          <cell r="E6804">
            <v>0</v>
          </cell>
          <cell r="F6804">
            <v>80</v>
          </cell>
          <cell r="G6804">
            <v>430</v>
          </cell>
          <cell r="H6804">
            <v>85</v>
          </cell>
          <cell r="I6804" t="str">
            <v>Excavation et remblai</v>
          </cell>
        </row>
        <row r="6805">
          <cell r="D6805">
            <v>13</v>
          </cell>
          <cell r="E6805">
            <v>10</v>
          </cell>
          <cell r="F6805">
            <v>100</v>
          </cell>
          <cell r="I6805" t="str">
            <v>1000 p.c. et moins</v>
          </cell>
          <cell r="J6805" t="b">
            <v>0</v>
          </cell>
        </row>
        <row r="6806">
          <cell r="D6806">
            <v>5</v>
          </cell>
          <cell r="E6806">
            <v>10</v>
          </cell>
          <cell r="F6806">
            <v>120</v>
          </cell>
          <cell r="I6806" t="str">
            <v>par 100 p.c. additionnels</v>
          </cell>
        </row>
        <row r="6807">
          <cell r="D6807">
            <v>5</v>
          </cell>
          <cell r="E6807">
            <v>270</v>
          </cell>
          <cell r="F6807">
            <v>120</v>
          </cell>
          <cell r="I6807" t="str">
            <v>tranche de 100 p.c.</v>
          </cell>
        </row>
        <row r="6808">
          <cell r="D6808">
            <v>8</v>
          </cell>
          <cell r="E6808">
            <v>200</v>
          </cell>
          <cell r="F6808">
            <v>120</v>
          </cell>
          <cell r="G6808">
            <v>50</v>
          </cell>
        </row>
        <row r="6809">
          <cell r="D6809">
            <v>5</v>
          </cell>
          <cell r="E6809">
            <v>10</v>
          </cell>
          <cell r="F6809">
            <v>140</v>
          </cell>
          <cell r="I6809" t="str">
            <v>surplus pour mur de gel</v>
          </cell>
        </row>
        <row r="6810">
          <cell r="D6810">
            <v>5</v>
          </cell>
          <cell r="E6810">
            <v>270</v>
          </cell>
          <cell r="F6810">
            <v>140</v>
          </cell>
          <cell r="I6810" t="str">
            <v>pieds linéaires</v>
          </cell>
        </row>
        <row r="6811">
          <cell r="D6811">
            <v>8</v>
          </cell>
          <cell r="E6811">
            <v>200</v>
          </cell>
          <cell r="F6811">
            <v>140</v>
          </cell>
          <cell r="G6811">
            <v>50</v>
          </cell>
        </row>
        <row r="6812">
          <cell r="D6812">
            <v>14</v>
          </cell>
          <cell r="E6812">
            <v>0</v>
          </cell>
          <cell r="F6812">
            <v>170</v>
          </cell>
          <cell r="G6812">
            <v>300</v>
          </cell>
          <cell r="H6812">
            <v>65</v>
          </cell>
          <cell r="I6812" t="str">
            <v>Entrée d'eau-pluvial-sanitaire</v>
          </cell>
        </row>
        <row r="6813">
          <cell r="D6813">
            <v>13</v>
          </cell>
          <cell r="E6813">
            <v>10</v>
          </cell>
          <cell r="F6813">
            <v>190</v>
          </cell>
          <cell r="I6813" t="str">
            <v>pour maximum 26 pieds linéaires</v>
          </cell>
          <cell r="J6813" t="b">
            <v>0</v>
          </cell>
        </row>
        <row r="6814">
          <cell r="D6814">
            <v>5</v>
          </cell>
          <cell r="E6814">
            <v>10</v>
          </cell>
          <cell r="F6814">
            <v>210</v>
          </cell>
          <cell r="I6814" t="str">
            <v>surplus</v>
          </cell>
        </row>
        <row r="6815">
          <cell r="D6815">
            <v>5</v>
          </cell>
          <cell r="E6815">
            <v>130</v>
          </cell>
          <cell r="F6815">
            <v>210</v>
          </cell>
          <cell r="I6815" t="str">
            <v>pieds linéaires</v>
          </cell>
        </row>
        <row r="6816">
          <cell r="D6816">
            <v>8</v>
          </cell>
          <cell r="E6816">
            <v>70</v>
          </cell>
          <cell r="F6816">
            <v>210</v>
          </cell>
          <cell r="G6816">
            <v>50</v>
          </cell>
        </row>
        <row r="6817">
          <cell r="D6817">
            <v>1</v>
          </cell>
          <cell r="E6817">
            <v>250</v>
          </cell>
          <cell r="F6817">
            <v>240</v>
          </cell>
          <cell r="G6817">
            <v>88</v>
          </cell>
          <cell r="I6817" t="str">
            <v>OK</v>
          </cell>
        </row>
        <row r="6818">
          <cell r="D6818">
            <v>2</v>
          </cell>
          <cell r="E6818">
            <v>350</v>
          </cell>
          <cell r="F6818">
            <v>240</v>
          </cell>
          <cell r="G6818">
            <v>88</v>
          </cell>
          <cell r="I6818" t="str">
            <v>Annuler</v>
          </cell>
        </row>
        <row r="6822">
          <cell r="D6822">
            <v>5</v>
          </cell>
          <cell r="E6822">
            <v>150</v>
          </cell>
          <cell r="F6822">
            <v>70</v>
          </cell>
          <cell r="I6822" t="str">
            <v>GARAGE</v>
          </cell>
        </row>
        <row r="6823">
          <cell r="D6823">
            <v>5</v>
          </cell>
          <cell r="E6823">
            <v>10</v>
          </cell>
          <cell r="F6823">
            <v>20</v>
          </cell>
          <cell r="I6823" t="str">
            <v>Les murs doivent être calculés dans les calculs précédennts</v>
          </cell>
        </row>
        <row r="6824">
          <cell r="D6824">
            <v>5</v>
          </cell>
          <cell r="E6824">
            <v>10</v>
          </cell>
          <cell r="F6824">
            <v>60</v>
          </cell>
          <cell r="I6824" t="str">
            <v>Dalle renforcée                   pieds carrés</v>
          </cell>
        </row>
        <row r="6825">
          <cell r="D6825">
            <v>8</v>
          </cell>
          <cell r="E6825">
            <v>130</v>
          </cell>
          <cell r="F6825">
            <v>60</v>
          </cell>
          <cell r="G6825">
            <v>50</v>
          </cell>
        </row>
        <row r="6826">
          <cell r="D6826">
            <v>13</v>
          </cell>
          <cell r="E6826">
            <v>10</v>
          </cell>
          <cell r="F6826">
            <v>80</v>
          </cell>
          <cell r="I6826" t="str">
            <v>Escalier en bois pour descente s-sol</v>
          </cell>
          <cell r="J6826" t="b">
            <v>0</v>
          </cell>
        </row>
        <row r="6827">
          <cell r="D6827">
            <v>13</v>
          </cell>
          <cell r="E6827">
            <v>10</v>
          </cell>
          <cell r="F6827">
            <v>100</v>
          </cell>
          <cell r="I6827" t="str">
            <v>Escalier en béton pour descente s-sol</v>
          </cell>
          <cell r="J6827" t="b">
            <v>0</v>
          </cell>
        </row>
        <row r="6828">
          <cell r="D6828">
            <v>1</v>
          </cell>
          <cell r="E6828">
            <v>250</v>
          </cell>
          <cell r="F6828">
            <v>130</v>
          </cell>
          <cell r="G6828">
            <v>88</v>
          </cell>
          <cell r="I6828" t="str">
            <v>OK</v>
          </cell>
        </row>
        <row r="6829">
          <cell r="D6829">
            <v>2</v>
          </cell>
          <cell r="E6829">
            <v>350</v>
          </cell>
          <cell r="F6829">
            <v>130</v>
          </cell>
          <cell r="G6829">
            <v>88</v>
          </cell>
          <cell r="I6829" t="str">
            <v>Annuler</v>
          </cell>
        </row>
        <row r="6864">
          <cell r="D6864">
            <v>5</v>
          </cell>
          <cell r="E6864">
            <v>150</v>
          </cell>
          <cell r="F6864">
            <v>70</v>
          </cell>
          <cell r="I6864" t="str">
            <v>FENÊTRES</v>
          </cell>
        </row>
        <row r="6865">
          <cell r="D6865">
            <v>5</v>
          </cell>
          <cell r="E6865">
            <v>10</v>
          </cell>
          <cell r="F6865">
            <v>20</v>
          </cell>
          <cell r="I6865" t="str">
            <v>3523 X  8"</v>
          </cell>
        </row>
        <row r="6866">
          <cell r="D6866">
            <v>8</v>
          </cell>
          <cell r="E6866">
            <v>120</v>
          </cell>
          <cell r="F6866">
            <v>20</v>
          </cell>
          <cell r="G6866">
            <v>30</v>
          </cell>
        </row>
        <row r="6867">
          <cell r="D6867">
            <v>5</v>
          </cell>
          <cell r="E6867">
            <v>10</v>
          </cell>
          <cell r="F6867">
            <v>40</v>
          </cell>
          <cell r="I6867" t="str">
            <v>3523 X 10"</v>
          </cell>
        </row>
        <row r="6868">
          <cell r="D6868">
            <v>8</v>
          </cell>
          <cell r="E6868">
            <v>120</v>
          </cell>
          <cell r="F6868">
            <v>40</v>
          </cell>
          <cell r="G6868">
            <v>30</v>
          </cell>
        </row>
        <row r="6869">
          <cell r="D6869">
            <v>5</v>
          </cell>
          <cell r="E6869">
            <v>10</v>
          </cell>
          <cell r="F6869">
            <v>60</v>
          </cell>
          <cell r="I6869" t="str">
            <v>4723  X 8"</v>
          </cell>
        </row>
        <row r="6870">
          <cell r="D6870">
            <v>8</v>
          </cell>
          <cell r="E6870">
            <v>120</v>
          </cell>
          <cell r="F6870">
            <v>60</v>
          </cell>
          <cell r="G6870">
            <v>30</v>
          </cell>
        </row>
        <row r="6871">
          <cell r="D6871">
            <v>5</v>
          </cell>
          <cell r="E6871">
            <v>10</v>
          </cell>
          <cell r="F6871">
            <v>80</v>
          </cell>
          <cell r="I6871" t="str">
            <v>4723 X 10"</v>
          </cell>
        </row>
        <row r="6872">
          <cell r="D6872">
            <v>8</v>
          </cell>
          <cell r="E6872">
            <v>120</v>
          </cell>
          <cell r="F6872">
            <v>80</v>
          </cell>
          <cell r="G6872">
            <v>30</v>
          </cell>
        </row>
        <row r="6873">
          <cell r="D6873">
            <v>5</v>
          </cell>
          <cell r="E6873">
            <v>10</v>
          </cell>
          <cell r="F6873">
            <v>100</v>
          </cell>
          <cell r="I6873" t="str">
            <v>5523 X 8"</v>
          </cell>
        </row>
        <row r="6874">
          <cell r="D6874">
            <v>8</v>
          </cell>
          <cell r="E6874">
            <v>120</v>
          </cell>
          <cell r="F6874">
            <v>100</v>
          </cell>
          <cell r="G6874">
            <v>30</v>
          </cell>
        </row>
        <row r="6875">
          <cell r="D6875">
            <v>5</v>
          </cell>
          <cell r="E6875">
            <v>10</v>
          </cell>
          <cell r="F6875">
            <v>120</v>
          </cell>
          <cell r="I6875" t="str">
            <v>5523 X 10"</v>
          </cell>
        </row>
        <row r="6876">
          <cell r="D6876">
            <v>8</v>
          </cell>
          <cell r="E6876">
            <v>120</v>
          </cell>
          <cell r="F6876">
            <v>120</v>
          </cell>
          <cell r="G6876">
            <v>30</v>
          </cell>
        </row>
        <row r="6877">
          <cell r="D6877">
            <v>1</v>
          </cell>
          <cell r="E6877">
            <v>250</v>
          </cell>
          <cell r="F6877">
            <v>130</v>
          </cell>
          <cell r="G6877">
            <v>88</v>
          </cell>
          <cell r="I6877" t="str">
            <v>OK</v>
          </cell>
        </row>
        <row r="6878">
          <cell r="D6878">
            <v>2</v>
          </cell>
          <cell r="E6878">
            <v>350</v>
          </cell>
          <cell r="F6878">
            <v>130</v>
          </cell>
          <cell r="G6878">
            <v>88</v>
          </cell>
          <cell r="I6878" t="str">
            <v>Annuler</v>
          </cell>
        </row>
        <row r="6879">
          <cell r="B6879">
            <v>7</v>
          </cell>
        </row>
        <row r="6933">
          <cell r="B6933">
            <v>54</v>
          </cell>
          <cell r="D6933">
            <v>5</v>
          </cell>
          <cell r="E6933">
            <v>150</v>
          </cell>
          <cell r="F6933">
            <v>70</v>
          </cell>
          <cell r="I6933" t="str">
            <v>PERRON ET PATIO</v>
          </cell>
        </row>
        <row r="6934">
          <cell r="D6934">
            <v>5</v>
          </cell>
          <cell r="E6934">
            <v>10</v>
          </cell>
          <cell r="F6934">
            <v>20</v>
          </cell>
          <cell r="I6934" t="str">
            <v>Perron                       pieds carrés</v>
          </cell>
        </row>
        <row r="6935">
          <cell r="D6935">
            <v>8</v>
          </cell>
          <cell r="E6935">
            <v>80</v>
          </cell>
          <cell r="F6935">
            <v>20</v>
          </cell>
          <cell r="G6935">
            <v>50</v>
          </cell>
        </row>
        <row r="6936">
          <cell r="D6936">
            <v>5</v>
          </cell>
          <cell r="E6936">
            <v>10</v>
          </cell>
          <cell r="F6936">
            <v>40</v>
          </cell>
          <cell r="I6936" t="str">
            <v xml:space="preserve">Escalier (max. 8 marches) </v>
          </cell>
        </row>
        <row r="6937">
          <cell r="D6937">
            <v>8</v>
          </cell>
          <cell r="E6937">
            <v>220</v>
          </cell>
          <cell r="F6937">
            <v>40</v>
          </cell>
          <cell r="G6937">
            <v>30</v>
          </cell>
        </row>
        <row r="6938">
          <cell r="D6938">
            <v>5</v>
          </cell>
          <cell r="E6938">
            <v>10</v>
          </cell>
          <cell r="F6938">
            <v>60</v>
          </cell>
          <cell r="I6938" t="str">
            <v>Marches supplémentaires à 8:</v>
          </cell>
        </row>
        <row r="6939">
          <cell r="D6939">
            <v>8</v>
          </cell>
          <cell r="E6939">
            <v>220</v>
          </cell>
          <cell r="F6939">
            <v>60</v>
          </cell>
          <cell r="G6939">
            <v>30</v>
          </cell>
        </row>
        <row r="6940">
          <cell r="D6940">
            <v>5</v>
          </cell>
          <cell r="E6940">
            <v>10</v>
          </cell>
          <cell r="F6940">
            <v>80</v>
          </cell>
          <cell r="I6940" t="str">
            <v>Équerres:</v>
          </cell>
        </row>
        <row r="6941">
          <cell r="D6941">
            <v>8</v>
          </cell>
          <cell r="E6941">
            <v>90</v>
          </cell>
          <cell r="F6941">
            <v>80</v>
          </cell>
          <cell r="G6941">
            <v>30</v>
          </cell>
        </row>
        <row r="6942">
          <cell r="D6942">
            <v>5</v>
          </cell>
          <cell r="E6942">
            <v>10</v>
          </cell>
          <cell r="F6942">
            <v>100</v>
          </cell>
          <cell r="I6942" t="str">
            <v>Sonotubes ou pieux vissés:</v>
          </cell>
        </row>
        <row r="6943">
          <cell r="D6943">
            <v>8</v>
          </cell>
          <cell r="E6943">
            <v>220</v>
          </cell>
          <cell r="F6943">
            <v>100</v>
          </cell>
          <cell r="G6943">
            <v>30</v>
          </cell>
        </row>
        <row r="6944">
          <cell r="D6944">
            <v>5</v>
          </cell>
          <cell r="E6944">
            <v>10</v>
          </cell>
          <cell r="F6944">
            <v>120</v>
          </cell>
          <cell r="I6944" t="str">
            <v>2 ième perron                     pieds carrés</v>
          </cell>
        </row>
        <row r="6945">
          <cell r="D6945">
            <v>8</v>
          </cell>
          <cell r="E6945">
            <v>105</v>
          </cell>
          <cell r="F6945">
            <v>120</v>
          </cell>
          <cell r="G6945">
            <v>50</v>
          </cell>
        </row>
        <row r="6946">
          <cell r="D6946">
            <v>1</v>
          </cell>
          <cell r="E6946">
            <v>250</v>
          </cell>
          <cell r="F6946">
            <v>150</v>
          </cell>
          <cell r="G6946">
            <v>88</v>
          </cell>
          <cell r="I6946" t="str">
            <v>OK</v>
          </cell>
        </row>
        <row r="6947">
          <cell r="D6947">
            <v>2</v>
          </cell>
          <cell r="E6947">
            <v>350</v>
          </cell>
          <cell r="F6947">
            <v>150</v>
          </cell>
          <cell r="G6947">
            <v>88</v>
          </cell>
          <cell r="I6947" t="str">
            <v>Annuler</v>
          </cell>
        </row>
        <row r="7004">
          <cell r="D7004">
            <v>5</v>
          </cell>
          <cell r="E7004">
            <v>150</v>
          </cell>
          <cell r="F7004">
            <v>70</v>
          </cell>
          <cell r="I7004" t="str">
            <v>ENTRÉE EXTÉRIEURE</v>
          </cell>
        </row>
        <row r="7005">
          <cell r="D7005">
            <v>5</v>
          </cell>
          <cell r="E7005">
            <v>10</v>
          </cell>
          <cell r="F7005">
            <v>20</v>
          </cell>
          <cell r="I7005" t="str">
            <v>Sont inclus un escalier de bois et une porte A01 dans le solage</v>
          </cell>
        </row>
        <row r="7006">
          <cell r="D7006">
            <v>13</v>
          </cell>
          <cell r="E7006">
            <v>10</v>
          </cell>
          <cell r="F7006">
            <v>50</v>
          </cell>
          <cell r="I7006" t="str">
            <v>Régulière pour cabanon</v>
          </cell>
          <cell r="J7006" t="b">
            <v>0</v>
          </cell>
        </row>
        <row r="7007">
          <cell r="D7007">
            <v>13</v>
          </cell>
          <cell r="E7007">
            <v>10</v>
          </cell>
          <cell r="F7007">
            <v>70</v>
          </cell>
          <cell r="I7007" t="str">
            <v>Anti-gel</v>
          </cell>
          <cell r="J7007" t="b">
            <v>0</v>
          </cell>
        </row>
        <row r="7008">
          <cell r="D7008">
            <v>13</v>
          </cell>
          <cell r="E7008">
            <v>10</v>
          </cell>
          <cell r="F7008">
            <v>90</v>
          </cell>
          <cell r="I7008" t="str">
            <v>Escalier de béton</v>
          </cell>
          <cell r="J7008" t="b">
            <v>0</v>
          </cell>
        </row>
        <row r="7009">
          <cell r="D7009">
            <v>1</v>
          </cell>
          <cell r="E7009">
            <v>250</v>
          </cell>
          <cell r="F7009">
            <v>120</v>
          </cell>
          <cell r="G7009">
            <v>88</v>
          </cell>
          <cell r="I7009" t="str">
            <v>OK</v>
          </cell>
        </row>
        <row r="7010">
          <cell r="D7010">
            <v>2</v>
          </cell>
          <cell r="E7010">
            <v>350</v>
          </cell>
          <cell r="F7010">
            <v>120</v>
          </cell>
          <cell r="G7010">
            <v>88</v>
          </cell>
          <cell r="I7010" t="str">
            <v>Annuler</v>
          </cell>
        </row>
        <row r="7050">
          <cell r="D7050">
            <v>5</v>
          </cell>
          <cell r="E7050">
            <v>150</v>
          </cell>
          <cell r="F7050">
            <v>70</v>
          </cell>
          <cell r="I7050" t="str">
            <v>DIVERS</v>
          </cell>
        </row>
        <row r="7051">
          <cell r="D7051">
            <v>13</v>
          </cell>
          <cell r="E7051">
            <v>10</v>
          </cell>
          <cell r="F7051">
            <v>20</v>
          </cell>
          <cell r="I7051" t="str">
            <v>Base de cheminée 22"x22"x8"</v>
          </cell>
          <cell r="J7051" t="b">
            <v>0</v>
          </cell>
        </row>
        <row r="7052">
          <cell r="D7052">
            <v>13</v>
          </cell>
          <cell r="E7052">
            <v>10</v>
          </cell>
          <cell r="F7052">
            <v>40</v>
          </cell>
          <cell r="I7052" t="str">
            <v>Base de foyer plein 5'x2'x8"</v>
          </cell>
          <cell r="J7052" t="b">
            <v>0</v>
          </cell>
        </row>
        <row r="7053">
          <cell r="D7053">
            <v>13</v>
          </cell>
          <cell r="E7053">
            <v>10</v>
          </cell>
          <cell r="F7053">
            <v>60</v>
          </cell>
          <cell r="I7053" t="str">
            <v>Base de foyer contourné 5'x2'x8"</v>
          </cell>
          <cell r="J7053" t="b">
            <v>0</v>
          </cell>
        </row>
        <row r="7054">
          <cell r="D7054">
            <v>5</v>
          </cell>
          <cell r="E7054">
            <v>50</v>
          </cell>
          <cell r="F7054">
            <v>83</v>
          </cell>
          <cell r="I7054" t="str">
            <v>Margelle de fenêtre</v>
          </cell>
        </row>
        <row r="7055">
          <cell r="D7055">
            <v>8</v>
          </cell>
          <cell r="E7055">
            <v>10</v>
          </cell>
          <cell r="F7055">
            <v>80</v>
          </cell>
          <cell r="G7055">
            <v>30</v>
          </cell>
        </row>
        <row r="7056">
          <cell r="D7056">
            <v>13</v>
          </cell>
          <cell r="E7056">
            <v>10</v>
          </cell>
          <cell r="F7056">
            <v>100</v>
          </cell>
          <cell r="I7056" t="str">
            <v>Remblai avec sable    01-11 au 15-04</v>
          </cell>
          <cell r="J7056" t="b">
            <v>0</v>
          </cell>
        </row>
        <row r="7057">
          <cell r="D7057">
            <v>13</v>
          </cell>
          <cell r="E7057">
            <v>10</v>
          </cell>
          <cell r="F7057">
            <v>120</v>
          </cell>
          <cell r="I7057" t="str">
            <v>Frais d'HIVER   01-11 au 15-04</v>
          </cell>
          <cell r="J7057" t="b">
            <v>0</v>
          </cell>
        </row>
        <row r="7058">
          <cell r="D7058">
            <v>5</v>
          </cell>
          <cell r="E7058">
            <v>10</v>
          </cell>
          <cell r="F7058">
            <v>150</v>
          </cell>
          <cell r="I7058" t="str">
            <v>Autres                                                                               Prix</v>
          </cell>
        </row>
        <row r="7059">
          <cell r="D7059">
            <v>6</v>
          </cell>
          <cell r="E7059">
            <v>10</v>
          </cell>
          <cell r="F7059">
            <v>170</v>
          </cell>
          <cell r="G7059">
            <v>450</v>
          </cell>
        </row>
        <row r="7060">
          <cell r="D7060">
            <v>8</v>
          </cell>
          <cell r="E7060">
            <v>470</v>
          </cell>
          <cell r="F7060">
            <v>170</v>
          </cell>
          <cell r="G7060">
            <v>80</v>
          </cell>
        </row>
        <row r="7061">
          <cell r="D7061">
            <v>6</v>
          </cell>
          <cell r="E7061">
            <v>10</v>
          </cell>
          <cell r="F7061">
            <v>190</v>
          </cell>
          <cell r="G7061">
            <v>450</v>
          </cell>
        </row>
        <row r="7062">
          <cell r="D7062">
            <v>8</v>
          </cell>
          <cell r="E7062">
            <v>470</v>
          </cell>
          <cell r="F7062">
            <v>190</v>
          </cell>
          <cell r="G7062">
            <v>80</v>
          </cell>
        </row>
        <row r="7063">
          <cell r="D7063">
            <v>6</v>
          </cell>
          <cell r="E7063">
            <v>10</v>
          </cell>
          <cell r="F7063">
            <v>210</v>
          </cell>
          <cell r="G7063">
            <v>450</v>
          </cell>
        </row>
        <row r="7064">
          <cell r="D7064">
            <v>8</v>
          </cell>
          <cell r="E7064">
            <v>470</v>
          </cell>
          <cell r="F7064">
            <v>210</v>
          </cell>
          <cell r="G7064">
            <v>80</v>
          </cell>
        </row>
        <row r="7065">
          <cell r="D7065">
            <v>6</v>
          </cell>
          <cell r="E7065">
            <v>10</v>
          </cell>
          <cell r="F7065">
            <v>230</v>
          </cell>
          <cell r="G7065">
            <v>450</v>
          </cell>
        </row>
        <row r="7066">
          <cell r="D7066">
            <v>8</v>
          </cell>
          <cell r="E7066">
            <v>470</v>
          </cell>
          <cell r="F7066">
            <v>230</v>
          </cell>
          <cell r="G7066">
            <v>80</v>
          </cell>
        </row>
        <row r="7067">
          <cell r="D7067">
            <v>1</v>
          </cell>
          <cell r="E7067">
            <v>340</v>
          </cell>
          <cell r="F7067">
            <v>260</v>
          </cell>
          <cell r="G7067">
            <v>88</v>
          </cell>
          <cell r="I7067" t="str">
            <v>OK</v>
          </cell>
        </row>
        <row r="7068">
          <cell r="D7068">
            <v>2</v>
          </cell>
          <cell r="E7068">
            <v>440</v>
          </cell>
          <cell r="F7068">
            <v>260</v>
          </cell>
          <cell r="G7068">
            <v>88</v>
          </cell>
          <cell r="I7068" t="str">
            <v>Annuler</v>
          </cell>
        </row>
        <row r="7128">
          <cell r="B7128">
            <v>11</v>
          </cell>
        </row>
        <row r="7163">
          <cell r="B7163" t="b">
            <v>1</v>
          </cell>
        </row>
        <row r="7166">
          <cell r="B7166">
            <v>19</v>
          </cell>
          <cell r="D7166">
            <v>5</v>
          </cell>
          <cell r="E7166">
            <v>150</v>
          </cell>
          <cell r="F7166">
            <v>70</v>
          </cell>
          <cell r="I7166" t="str">
            <v>PLOMBERIE AVEC SERVICES</v>
          </cell>
        </row>
        <row r="7167">
          <cell r="D7167">
            <v>13</v>
          </cell>
          <cell r="E7167">
            <v>10</v>
          </cell>
          <cell r="F7167">
            <v>20</v>
          </cell>
          <cell r="I7167" t="str">
            <v>Raccord standard</v>
          </cell>
          <cell r="J7167" t="b">
            <v>0</v>
          </cell>
        </row>
        <row r="7168">
          <cell r="D7168">
            <v>13</v>
          </cell>
          <cell r="E7168">
            <v>10</v>
          </cell>
          <cell r="F7168">
            <v>40</v>
          </cell>
          <cell r="I7168" t="str">
            <v>Préparation laveuse-sécheuse au sous-sol</v>
          </cell>
          <cell r="J7168" t="b">
            <v>0</v>
          </cell>
        </row>
        <row r="7169">
          <cell r="D7169">
            <v>13</v>
          </cell>
          <cell r="E7169">
            <v>10</v>
          </cell>
          <cell r="F7169">
            <v>60</v>
          </cell>
          <cell r="I7169" t="str">
            <v>Préparation rough de salle de bain au sous-sol (toilette-lavabo-douche)</v>
          </cell>
          <cell r="J7169" t="b">
            <v>0</v>
          </cell>
        </row>
        <row r="7170">
          <cell r="D7170">
            <v>13</v>
          </cell>
          <cell r="E7170">
            <v>10</v>
          </cell>
          <cell r="F7170">
            <v>80</v>
          </cell>
          <cell r="I7170" t="str">
            <v>Cuve et drain si garage</v>
          </cell>
          <cell r="J7170" t="b">
            <v>0</v>
          </cell>
        </row>
        <row r="7171">
          <cell r="D7171">
            <v>13</v>
          </cell>
          <cell r="E7171">
            <v>10</v>
          </cell>
          <cell r="F7171">
            <v>100</v>
          </cell>
          <cell r="I7171" t="str">
            <v>Cuve de prévention sous-sol, sans pompe</v>
          </cell>
          <cell r="J7171" t="b">
            <v>0</v>
          </cell>
        </row>
        <row r="7172">
          <cell r="D7172">
            <v>13</v>
          </cell>
          <cell r="E7172">
            <v>10</v>
          </cell>
          <cell r="F7172">
            <v>120</v>
          </cell>
          <cell r="I7172" t="str">
            <v>Cuve de prévention sous-sol, avec pompe</v>
          </cell>
          <cell r="J7172" t="b">
            <v>0</v>
          </cell>
        </row>
        <row r="7173">
          <cell r="D7173">
            <v>13</v>
          </cell>
          <cell r="E7173">
            <v>10</v>
          </cell>
          <cell r="F7173">
            <v>140</v>
          </cell>
          <cell r="I7173" t="str">
            <v>2ième salle de bain au rez-de-chaussée</v>
          </cell>
          <cell r="J7173" t="b">
            <v>0</v>
          </cell>
        </row>
        <row r="7174">
          <cell r="D7174">
            <v>13</v>
          </cell>
          <cell r="E7174">
            <v>10</v>
          </cell>
          <cell r="F7174">
            <v>160</v>
          </cell>
          <cell r="I7174" t="str">
            <v>Maison à 2 étages</v>
          </cell>
          <cell r="J7174" t="b">
            <v>0</v>
          </cell>
        </row>
        <row r="7175">
          <cell r="D7175">
            <v>13</v>
          </cell>
          <cell r="E7175">
            <v>10</v>
          </cell>
          <cell r="F7175">
            <v>180</v>
          </cell>
          <cell r="I7175" t="str">
            <v xml:space="preserve">Chauffe-eau 60 gallons </v>
          </cell>
          <cell r="J7175" t="b">
            <v>0</v>
          </cell>
        </row>
        <row r="7176">
          <cell r="D7176">
            <v>6</v>
          </cell>
          <cell r="E7176">
            <v>10</v>
          </cell>
          <cell r="F7176">
            <v>210</v>
          </cell>
          <cell r="G7176">
            <v>450</v>
          </cell>
        </row>
        <row r="7177">
          <cell r="D7177">
            <v>8</v>
          </cell>
          <cell r="E7177">
            <v>470</v>
          </cell>
          <cell r="F7177">
            <v>210</v>
          </cell>
          <cell r="G7177">
            <v>80</v>
          </cell>
        </row>
        <row r="7178">
          <cell r="D7178">
            <v>1</v>
          </cell>
          <cell r="E7178">
            <v>340</v>
          </cell>
          <cell r="F7178">
            <v>240</v>
          </cell>
          <cell r="G7178">
            <v>88</v>
          </cell>
          <cell r="I7178" t="str">
            <v>OK</v>
          </cell>
        </row>
        <row r="7179">
          <cell r="D7179">
            <v>2</v>
          </cell>
          <cell r="E7179">
            <v>440</v>
          </cell>
          <cell r="F7179">
            <v>240</v>
          </cell>
          <cell r="G7179">
            <v>88</v>
          </cell>
          <cell r="I7179" t="str">
            <v>Annuler</v>
          </cell>
        </row>
        <row r="7291">
          <cell r="D7291">
            <v>5</v>
          </cell>
          <cell r="E7291">
            <v>150</v>
          </cell>
          <cell r="F7291">
            <v>70</v>
          </cell>
          <cell r="I7291" t="str">
            <v>PLOMBERIE SANS SERVICES</v>
          </cell>
        </row>
        <row r="7292">
          <cell r="D7292">
            <v>13</v>
          </cell>
          <cell r="E7292">
            <v>10</v>
          </cell>
          <cell r="F7292">
            <v>20</v>
          </cell>
          <cell r="I7292" t="str">
            <v>Raccord standard</v>
          </cell>
          <cell r="J7292" t="b">
            <v>0</v>
          </cell>
        </row>
        <row r="7293">
          <cell r="D7293">
            <v>13</v>
          </cell>
          <cell r="E7293">
            <v>10</v>
          </cell>
          <cell r="F7293">
            <v>40</v>
          </cell>
          <cell r="I7293" t="str">
            <v xml:space="preserve">Préparation laveuse-sécheuse au sous-sol </v>
          </cell>
          <cell r="J7293" t="b">
            <v>0</v>
          </cell>
        </row>
        <row r="7294">
          <cell r="D7294">
            <v>13</v>
          </cell>
          <cell r="E7294">
            <v>10</v>
          </cell>
          <cell r="F7294">
            <v>60</v>
          </cell>
          <cell r="I7294" t="str">
            <v>Préparation rough de salle de bain au sous-sol (toilette-lavabo-douche)</v>
          </cell>
          <cell r="J7294" t="b">
            <v>0</v>
          </cell>
        </row>
        <row r="7295">
          <cell r="D7295">
            <v>13</v>
          </cell>
          <cell r="E7295">
            <v>10</v>
          </cell>
          <cell r="F7295">
            <v>80</v>
          </cell>
          <cell r="I7295" t="str">
            <v>Cuve et drain si garage</v>
          </cell>
          <cell r="J7295" t="b">
            <v>0</v>
          </cell>
        </row>
        <row r="7296">
          <cell r="D7296">
            <v>13</v>
          </cell>
          <cell r="E7296">
            <v>10</v>
          </cell>
          <cell r="F7296">
            <v>100</v>
          </cell>
          <cell r="I7296" t="str">
            <v>2ième salle de bain au rez-de-chaussée</v>
          </cell>
          <cell r="J7296" t="b">
            <v>0</v>
          </cell>
        </row>
        <row r="7297">
          <cell r="D7297">
            <v>13</v>
          </cell>
          <cell r="E7297">
            <v>10</v>
          </cell>
          <cell r="F7297">
            <v>120</v>
          </cell>
          <cell r="I7297" t="str">
            <v>Maison à 2 étages</v>
          </cell>
          <cell r="J7297" t="b">
            <v>0</v>
          </cell>
        </row>
        <row r="7298">
          <cell r="D7298">
            <v>13</v>
          </cell>
          <cell r="E7298">
            <v>10</v>
          </cell>
          <cell r="F7298">
            <v>140</v>
          </cell>
          <cell r="I7298" t="str">
            <v xml:space="preserve">Chauffe-eau 60 gallons </v>
          </cell>
          <cell r="J7298" t="b">
            <v>0</v>
          </cell>
        </row>
        <row r="7299">
          <cell r="D7299">
            <v>6</v>
          </cell>
          <cell r="E7299">
            <v>10</v>
          </cell>
          <cell r="F7299">
            <v>170</v>
          </cell>
          <cell r="G7299">
            <v>450</v>
          </cell>
        </row>
        <row r="7300">
          <cell r="D7300">
            <v>8</v>
          </cell>
          <cell r="E7300">
            <v>470</v>
          </cell>
          <cell r="F7300">
            <v>170</v>
          </cell>
          <cell r="G7300">
            <v>80</v>
          </cell>
        </row>
        <row r="7301">
          <cell r="D7301">
            <v>1</v>
          </cell>
          <cell r="E7301">
            <v>340</v>
          </cell>
          <cell r="F7301">
            <v>200</v>
          </cell>
          <cell r="G7301">
            <v>88</v>
          </cell>
          <cell r="I7301" t="str">
            <v>OK</v>
          </cell>
        </row>
        <row r="7302">
          <cell r="D7302">
            <v>2</v>
          </cell>
          <cell r="E7302">
            <v>440</v>
          </cell>
          <cell r="F7302">
            <v>200</v>
          </cell>
          <cell r="G7302">
            <v>88</v>
          </cell>
          <cell r="I7302" t="str">
            <v>Annuler</v>
          </cell>
        </row>
        <row r="7346">
          <cell r="B7346">
            <v>22</v>
          </cell>
        </row>
        <row r="7394">
          <cell r="D7394">
            <v>5</v>
          </cell>
          <cell r="E7394">
            <v>150</v>
          </cell>
          <cell r="F7394">
            <v>70</v>
          </cell>
          <cell r="I7394" t="str">
            <v>ÉLECTRICITÉ</v>
          </cell>
        </row>
        <row r="7395">
          <cell r="D7395">
            <v>13</v>
          </cell>
          <cell r="E7395">
            <v>10</v>
          </cell>
          <cell r="F7395">
            <v>20</v>
          </cell>
          <cell r="I7395" t="str">
            <v>Raccord standard</v>
          </cell>
          <cell r="J7395" t="b">
            <v>0</v>
          </cell>
        </row>
        <row r="7396">
          <cell r="D7396">
            <v>13</v>
          </cell>
          <cell r="E7396">
            <v>10</v>
          </cell>
          <cell r="F7396">
            <v>40</v>
          </cell>
          <cell r="I7396" t="str">
            <v>Raccord maison à étages</v>
          </cell>
          <cell r="J7396" t="b">
            <v>0</v>
          </cell>
        </row>
        <row r="7397">
          <cell r="D7397">
            <v>1</v>
          </cell>
          <cell r="E7397">
            <v>100</v>
          </cell>
          <cell r="F7397">
            <v>70</v>
          </cell>
          <cell r="G7397">
            <v>88</v>
          </cell>
          <cell r="I7397" t="str">
            <v>OK</v>
          </cell>
        </row>
        <row r="7398">
          <cell r="D7398">
            <v>2</v>
          </cell>
          <cell r="E7398">
            <v>200</v>
          </cell>
          <cell r="F7398">
            <v>70</v>
          </cell>
          <cell r="G7398">
            <v>88</v>
          </cell>
          <cell r="I7398" t="str">
            <v>Annuler</v>
          </cell>
        </row>
        <row r="7427">
          <cell r="D7427">
            <v>5</v>
          </cell>
          <cell r="E7427">
            <v>150</v>
          </cell>
          <cell r="F7427">
            <v>70</v>
          </cell>
          <cell r="I7427" t="str">
            <v>JOINTS</v>
          </cell>
        </row>
        <row r="7428">
          <cell r="D7428">
            <v>13</v>
          </cell>
          <cell r="E7428">
            <v>10</v>
          </cell>
          <cell r="F7428">
            <v>20</v>
          </cell>
          <cell r="I7428" t="str">
            <v>Joints de gypse</v>
          </cell>
          <cell r="J7428" t="b">
            <v>0</v>
          </cell>
        </row>
        <row r="7429">
          <cell r="D7429">
            <v>13</v>
          </cell>
          <cell r="E7429">
            <v>10</v>
          </cell>
          <cell r="F7429">
            <v>40</v>
          </cell>
          <cell r="I7429" t="str">
            <v>Cathédral standard</v>
          </cell>
          <cell r="J7429" t="b">
            <v>0</v>
          </cell>
        </row>
        <row r="7430">
          <cell r="D7430">
            <v>13</v>
          </cell>
          <cell r="E7430">
            <v>10</v>
          </cell>
          <cell r="F7430">
            <v>60</v>
          </cell>
          <cell r="I7430" t="str">
            <v>Cathédral haut, 1 étage</v>
          </cell>
          <cell r="J7430" t="b">
            <v>0</v>
          </cell>
        </row>
        <row r="7431">
          <cell r="D7431">
            <v>13</v>
          </cell>
          <cell r="E7431">
            <v>10</v>
          </cell>
          <cell r="F7431">
            <v>80</v>
          </cell>
          <cell r="I7431" t="str">
            <v>Cathédrale 2 étages</v>
          </cell>
          <cell r="J7431" t="b">
            <v>0</v>
          </cell>
        </row>
        <row r="7432">
          <cell r="D7432">
            <v>13</v>
          </cell>
          <cell r="E7432">
            <v>10</v>
          </cell>
          <cell r="F7432">
            <v>100</v>
          </cell>
          <cell r="I7432" t="str">
            <v>Entrée split</v>
          </cell>
          <cell r="J7432" t="b">
            <v>0</v>
          </cell>
        </row>
        <row r="7433">
          <cell r="D7433">
            <v>13</v>
          </cell>
          <cell r="E7433">
            <v>10</v>
          </cell>
          <cell r="F7433">
            <v>120</v>
          </cell>
          <cell r="I7433" t="str">
            <v>Frais de chauffage,  15-10 au 15-04</v>
          </cell>
          <cell r="J7433" t="b">
            <v>0</v>
          </cell>
        </row>
        <row r="7434">
          <cell r="D7434">
            <v>1</v>
          </cell>
          <cell r="E7434">
            <v>130</v>
          </cell>
          <cell r="F7434">
            <v>150</v>
          </cell>
          <cell r="G7434">
            <v>88</v>
          </cell>
          <cell r="I7434" t="str">
            <v>OK</v>
          </cell>
        </row>
        <row r="7435">
          <cell r="D7435">
            <v>2</v>
          </cell>
          <cell r="E7435">
            <v>230</v>
          </cell>
          <cell r="F7435">
            <v>150</v>
          </cell>
          <cell r="G7435">
            <v>88</v>
          </cell>
          <cell r="I7435" t="str">
            <v>Annuler</v>
          </cell>
        </row>
        <row r="7457">
          <cell r="B7457">
            <v>21</v>
          </cell>
        </row>
        <row r="7503">
          <cell r="D7503">
            <v>5</v>
          </cell>
          <cell r="E7503">
            <v>150</v>
          </cell>
          <cell r="F7503">
            <v>70</v>
          </cell>
          <cell r="I7503" t="str">
            <v>PRIMER</v>
          </cell>
        </row>
        <row r="7504">
          <cell r="D7504">
            <v>13</v>
          </cell>
          <cell r="E7504">
            <v>10</v>
          </cell>
          <cell r="F7504">
            <v>20</v>
          </cell>
          <cell r="I7504" t="str">
            <v>Primer</v>
          </cell>
          <cell r="J7504" t="b">
            <v>0</v>
          </cell>
        </row>
        <row r="7505">
          <cell r="D7505">
            <v>5</v>
          </cell>
          <cell r="E7505">
            <v>10</v>
          </cell>
          <cell r="F7505">
            <v>40</v>
          </cell>
          <cell r="I7505" t="str">
            <v>Primer rampe                    pieds linéaires</v>
          </cell>
        </row>
        <row r="7506">
          <cell r="D7506">
            <v>8</v>
          </cell>
          <cell r="E7506">
            <v>130</v>
          </cell>
          <cell r="F7506">
            <v>40</v>
          </cell>
          <cell r="G7506">
            <v>40</v>
          </cell>
        </row>
        <row r="7507">
          <cell r="D7507">
            <v>1</v>
          </cell>
          <cell r="E7507">
            <v>100</v>
          </cell>
          <cell r="F7507">
            <v>70</v>
          </cell>
          <cell r="G7507">
            <v>88</v>
          </cell>
          <cell r="I7507" t="str">
            <v>OK</v>
          </cell>
        </row>
        <row r="7508">
          <cell r="D7508">
            <v>2</v>
          </cell>
          <cell r="E7508">
            <v>200</v>
          </cell>
          <cell r="F7508">
            <v>70</v>
          </cell>
          <cell r="G7508">
            <v>88</v>
          </cell>
          <cell r="I7508" t="str">
            <v>Annuler</v>
          </cell>
        </row>
        <row r="7536">
          <cell r="D7536">
            <v>5</v>
          </cell>
          <cell r="E7536">
            <v>150</v>
          </cell>
          <cell r="F7536">
            <v>70</v>
          </cell>
          <cell r="I7536" t="str">
            <v>POSE COUVRE-PLANCHER</v>
          </cell>
        </row>
        <row r="7537">
          <cell r="D7537">
            <v>5</v>
          </cell>
          <cell r="E7537">
            <v>10</v>
          </cell>
          <cell r="F7537">
            <v>20</v>
          </cell>
          <cell r="I7537" t="str">
            <v>Revêtement                                  /pieds carré</v>
          </cell>
        </row>
        <row r="7538">
          <cell r="B7538">
            <v>6</v>
          </cell>
          <cell r="D7538">
            <v>5</v>
          </cell>
          <cell r="E7538">
            <v>10</v>
          </cell>
          <cell r="F7538">
            <v>50</v>
          </cell>
          <cell r="I7538" t="str">
            <v>Tapis accroché</v>
          </cell>
        </row>
        <row r="7539">
          <cell r="D7539">
            <v>13</v>
          </cell>
          <cell r="E7539">
            <v>300</v>
          </cell>
          <cell r="F7539">
            <v>50</v>
          </cell>
          <cell r="G7539">
            <v>40</v>
          </cell>
          <cell r="J7539" t="b">
            <v>0</v>
          </cell>
        </row>
        <row r="7540">
          <cell r="D7540">
            <v>5</v>
          </cell>
          <cell r="E7540">
            <v>10</v>
          </cell>
          <cell r="F7540">
            <v>70</v>
          </cell>
          <cell r="I7540" t="str">
            <v>Prélart collé</v>
          </cell>
        </row>
        <row r="7541">
          <cell r="D7541">
            <v>13</v>
          </cell>
          <cell r="E7541">
            <v>300</v>
          </cell>
          <cell r="F7541">
            <v>70</v>
          </cell>
          <cell r="G7541">
            <v>40</v>
          </cell>
          <cell r="J7541" t="b">
            <v>0</v>
          </cell>
        </row>
        <row r="7542">
          <cell r="D7542">
            <v>5</v>
          </cell>
          <cell r="E7542">
            <v>10</v>
          </cell>
          <cell r="F7542">
            <v>90</v>
          </cell>
          <cell r="I7542" t="str">
            <v>Marquetterie,bois franc ou flottant</v>
          </cell>
        </row>
        <row r="7543">
          <cell r="D7543">
            <v>13</v>
          </cell>
          <cell r="E7543">
            <v>300</v>
          </cell>
          <cell r="F7543">
            <v>90</v>
          </cell>
          <cell r="G7543">
            <v>40</v>
          </cell>
          <cell r="J7543" t="b">
            <v>0</v>
          </cell>
        </row>
        <row r="7544">
          <cell r="D7544">
            <v>5</v>
          </cell>
          <cell r="E7544">
            <v>10</v>
          </cell>
          <cell r="F7544">
            <v>110</v>
          </cell>
          <cell r="I7544" t="str">
            <v>Sablage/vernissage de plancher</v>
          </cell>
        </row>
        <row r="7545">
          <cell r="D7545">
            <v>13</v>
          </cell>
          <cell r="E7545">
            <v>300</v>
          </cell>
          <cell r="F7545">
            <v>110</v>
          </cell>
          <cell r="G7545">
            <v>40</v>
          </cell>
          <cell r="J7545" t="b">
            <v>0</v>
          </cell>
        </row>
        <row r="7546">
          <cell r="D7546">
            <v>5</v>
          </cell>
          <cell r="E7546">
            <v>10</v>
          </cell>
          <cell r="F7546">
            <v>160</v>
          </cell>
          <cell r="I7546" t="str">
            <v>Sablage/vernissage d'escalier              / escalier</v>
          </cell>
        </row>
        <row r="7547">
          <cell r="D7547">
            <v>8</v>
          </cell>
          <cell r="E7547">
            <v>210</v>
          </cell>
          <cell r="F7547">
            <v>160</v>
          </cell>
          <cell r="G7547">
            <v>40</v>
          </cell>
        </row>
        <row r="7548">
          <cell r="D7548">
            <v>5</v>
          </cell>
          <cell r="E7548">
            <v>10</v>
          </cell>
          <cell r="F7548">
            <v>180</v>
          </cell>
          <cell r="I7548" t="str">
            <v>Tapis escalier                                        / marche</v>
          </cell>
        </row>
        <row r="7549">
          <cell r="D7549">
            <v>8</v>
          </cell>
          <cell r="E7549">
            <v>210</v>
          </cell>
          <cell r="F7549">
            <v>180</v>
          </cell>
          <cell r="G7549">
            <v>40</v>
          </cell>
        </row>
        <row r="7550">
          <cell r="D7550">
            <v>1</v>
          </cell>
          <cell r="E7550">
            <v>200</v>
          </cell>
          <cell r="F7550">
            <v>210</v>
          </cell>
          <cell r="G7550">
            <v>88</v>
          </cell>
          <cell r="I7550" t="str">
            <v>OK</v>
          </cell>
        </row>
        <row r="7551">
          <cell r="D7551">
            <v>2</v>
          </cell>
          <cell r="E7551">
            <v>300</v>
          </cell>
          <cell r="F7551">
            <v>210</v>
          </cell>
          <cell r="G7551">
            <v>88</v>
          </cell>
          <cell r="I7551" t="str">
            <v>Annuler</v>
          </cell>
        </row>
        <row r="7575">
          <cell r="B7575">
            <v>13</v>
          </cell>
        </row>
        <row r="7645">
          <cell r="B7645">
            <v>13</v>
          </cell>
        </row>
        <row r="7676">
          <cell r="D7676">
            <v>5</v>
          </cell>
          <cell r="E7676">
            <v>150</v>
          </cell>
          <cell r="F7676">
            <v>70</v>
          </cell>
          <cell r="I7676" t="str">
            <v>BRIQUES</v>
          </cell>
        </row>
        <row r="7677">
          <cell r="D7677">
            <v>11</v>
          </cell>
          <cell r="J7677">
            <v>3</v>
          </cell>
        </row>
        <row r="7678">
          <cell r="D7678">
            <v>12</v>
          </cell>
          <cell r="E7678">
            <v>10</v>
          </cell>
          <cell r="F7678">
            <v>20</v>
          </cell>
          <cell r="I7678" t="str">
            <v>PLUS DE 200 PIEDS CARRÉS</v>
          </cell>
        </row>
        <row r="7679">
          <cell r="D7679">
            <v>12</v>
          </cell>
          <cell r="E7679">
            <v>10</v>
          </cell>
          <cell r="F7679">
            <v>40</v>
          </cell>
          <cell r="I7679" t="str">
            <v>MOINS DE 200 PIEDS CARRÉS</v>
          </cell>
        </row>
        <row r="7680">
          <cell r="D7680">
            <v>12</v>
          </cell>
          <cell r="E7680">
            <v>10</v>
          </cell>
          <cell r="F7680">
            <v>60</v>
          </cell>
          <cell r="I7680" t="str">
            <v>PAS DE BRIQUES</v>
          </cell>
        </row>
        <row r="7681">
          <cell r="D7681">
            <v>5</v>
          </cell>
          <cell r="E7681">
            <v>10</v>
          </cell>
          <cell r="F7681">
            <v>80</v>
          </cell>
          <cell r="I7681" t="str">
            <v>Nombre de pieds carrés</v>
          </cell>
        </row>
        <row r="7682">
          <cell r="D7682">
            <v>8</v>
          </cell>
          <cell r="E7682">
            <v>190</v>
          </cell>
          <cell r="F7682">
            <v>80</v>
          </cell>
          <cell r="G7682">
            <v>50</v>
          </cell>
        </row>
        <row r="7683">
          <cell r="D7683">
            <v>5</v>
          </cell>
          <cell r="E7683">
            <v>10</v>
          </cell>
          <cell r="F7683">
            <v>130</v>
          </cell>
          <cell r="I7683" t="str">
            <v>Allèges              pieds linéaires</v>
          </cell>
        </row>
        <row r="7684">
          <cell r="D7684">
            <v>8</v>
          </cell>
          <cell r="E7684">
            <v>65</v>
          </cell>
          <cell r="F7684">
            <v>130</v>
          </cell>
          <cell r="G7684">
            <v>40</v>
          </cell>
        </row>
        <row r="7685">
          <cell r="D7685">
            <v>13</v>
          </cell>
          <cell r="E7685">
            <v>10</v>
          </cell>
          <cell r="F7685">
            <v>150</v>
          </cell>
          <cell r="I7685" t="str">
            <v>Joints blanc ou autre couleur</v>
          </cell>
          <cell r="J7685" t="b">
            <v>0</v>
          </cell>
        </row>
        <row r="7686">
          <cell r="D7686">
            <v>5</v>
          </cell>
          <cell r="E7686">
            <v>10</v>
          </cell>
          <cell r="F7686">
            <v>170</v>
          </cell>
          <cell r="I7686" t="str">
            <v>Fer angle              pieds linéaires</v>
          </cell>
        </row>
        <row r="7687">
          <cell r="D7687">
            <v>8</v>
          </cell>
          <cell r="E7687">
            <v>75</v>
          </cell>
          <cell r="F7687">
            <v>170</v>
          </cell>
          <cell r="G7687">
            <v>40</v>
          </cell>
        </row>
        <row r="7688">
          <cell r="D7688">
            <v>14</v>
          </cell>
          <cell r="E7688">
            <v>5</v>
          </cell>
          <cell r="F7688">
            <v>200</v>
          </cell>
          <cell r="G7688">
            <v>450</v>
          </cell>
          <cell r="H7688">
            <v>100</v>
          </cell>
          <cell r="I7688" t="str">
            <v>Installations spéciales</v>
          </cell>
        </row>
        <row r="7689">
          <cell r="D7689">
            <v>5</v>
          </cell>
          <cell r="E7689">
            <v>10</v>
          </cell>
          <cell r="F7689">
            <v>220</v>
          </cell>
          <cell r="I7689" t="str">
            <v>Briques alentour ½ rond ou rond</v>
          </cell>
        </row>
        <row r="7690">
          <cell r="D7690">
            <v>8</v>
          </cell>
          <cell r="E7690">
            <v>410</v>
          </cell>
          <cell r="F7690">
            <v>220</v>
          </cell>
          <cell r="G7690">
            <v>40</v>
          </cell>
        </row>
        <row r="7691">
          <cell r="D7691">
            <v>5</v>
          </cell>
          <cell r="E7691">
            <v>10</v>
          </cell>
          <cell r="F7691">
            <v>240</v>
          </cell>
          <cell r="I7691" t="str">
            <v>Briques alentour ventilateur exagone</v>
          </cell>
        </row>
        <row r="7692">
          <cell r="D7692">
            <v>8</v>
          </cell>
          <cell r="E7692">
            <v>410</v>
          </cell>
          <cell r="F7692">
            <v>240</v>
          </cell>
          <cell r="G7692">
            <v>40</v>
          </cell>
        </row>
        <row r="7693">
          <cell r="D7693">
            <v>5</v>
          </cell>
          <cell r="E7693">
            <v>10</v>
          </cell>
          <cell r="F7693">
            <v>260</v>
          </cell>
          <cell r="I7693" t="str">
            <v>Briques en relief (Ex. Maude, Jacinthe)</v>
          </cell>
        </row>
        <row r="7694">
          <cell r="D7694">
            <v>8</v>
          </cell>
          <cell r="E7694">
            <v>410</v>
          </cell>
          <cell r="F7694">
            <v>260</v>
          </cell>
          <cell r="G7694">
            <v>40</v>
          </cell>
        </row>
        <row r="7695">
          <cell r="D7695">
            <v>5</v>
          </cell>
          <cell r="E7695">
            <v>10</v>
          </cell>
          <cell r="F7695">
            <v>280</v>
          </cell>
          <cell r="I7695" t="str">
            <v>Briques en relief alontour grande fenêtre (Ex. Céline)</v>
          </cell>
        </row>
        <row r="7696">
          <cell r="D7696">
            <v>8</v>
          </cell>
          <cell r="E7696">
            <v>410</v>
          </cell>
          <cell r="F7696">
            <v>280</v>
          </cell>
          <cell r="G7696">
            <v>40</v>
          </cell>
        </row>
        <row r="7697">
          <cell r="D7697">
            <v>14</v>
          </cell>
          <cell r="E7697">
            <v>5</v>
          </cell>
          <cell r="F7697">
            <v>310</v>
          </cell>
          <cell r="G7697">
            <v>270</v>
          </cell>
          <cell r="H7697">
            <v>60</v>
          </cell>
          <cell r="I7697" t="str">
            <v>Cheminée</v>
          </cell>
        </row>
        <row r="7698">
          <cell r="D7698">
            <v>5</v>
          </cell>
          <cell r="E7698">
            <v>10</v>
          </cell>
          <cell r="F7698">
            <v>330</v>
          </cell>
          <cell r="I7698" t="str">
            <v>Simple                  pieds linéaires</v>
          </cell>
        </row>
        <row r="7699">
          <cell r="D7699">
            <v>8</v>
          </cell>
          <cell r="E7699">
            <v>80</v>
          </cell>
          <cell r="F7699">
            <v>330</v>
          </cell>
          <cell r="G7699">
            <v>40</v>
          </cell>
        </row>
        <row r="7700">
          <cell r="D7700">
            <v>5</v>
          </cell>
          <cell r="E7700">
            <v>10</v>
          </cell>
          <cell r="F7700">
            <v>350</v>
          </cell>
          <cell r="I7700" t="str">
            <v>Double                 pieds linéaires</v>
          </cell>
        </row>
        <row r="7701">
          <cell r="D7701">
            <v>8</v>
          </cell>
          <cell r="E7701">
            <v>80</v>
          </cell>
          <cell r="F7701">
            <v>350</v>
          </cell>
          <cell r="G7701">
            <v>40</v>
          </cell>
        </row>
        <row r="7702">
          <cell r="D7702">
            <v>13</v>
          </cell>
          <cell r="E7702">
            <v>10</v>
          </cell>
          <cell r="F7702">
            <v>380</v>
          </cell>
          <cell r="I7702" t="str">
            <v>Frais d'HIVER - que 200 p.c.,  01-11 au 01-04</v>
          </cell>
          <cell r="J7702" t="b">
            <v>0</v>
          </cell>
        </row>
        <row r="7703">
          <cell r="D7703">
            <v>13</v>
          </cell>
          <cell r="E7703">
            <v>10</v>
          </cell>
          <cell r="F7703">
            <v>400</v>
          </cell>
          <cell r="I7703" t="str">
            <v>Frais d'HIVER + que 200 p.c.,  01-11 au 01-04</v>
          </cell>
          <cell r="J7703" t="b">
            <v>0</v>
          </cell>
        </row>
        <row r="7704">
          <cell r="D7704">
            <v>5</v>
          </cell>
          <cell r="E7704">
            <v>10</v>
          </cell>
          <cell r="F7704">
            <v>430</v>
          </cell>
          <cell r="I7704" t="str">
            <v>ATTENTION: SURCHARGE SI BRIQUES BLANCHES</v>
          </cell>
        </row>
        <row r="7705">
          <cell r="D7705">
            <v>1</v>
          </cell>
          <cell r="E7705">
            <v>250</v>
          </cell>
          <cell r="F7705">
            <v>460</v>
          </cell>
          <cell r="G7705">
            <v>88</v>
          </cell>
          <cell r="I7705" t="str">
            <v>OK</v>
          </cell>
        </row>
        <row r="7706">
          <cell r="D7706">
            <v>2</v>
          </cell>
          <cell r="E7706">
            <v>350</v>
          </cell>
          <cell r="F7706">
            <v>460</v>
          </cell>
          <cell r="G7706">
            <v>88</v>
          </cell>
          <cell r="I7706" t="str">
            <v>Annuler</v>
          </cell>
        </row>
        <row r="7715">
          <cell r="B7715">
            <v>5</v>
          </cell>
        </row>
        <row r="7752">
          <cell r="B7752" t="b">
            <v>0</v>
          </cell>
        </row>
        <row r="7756">
          <cell r="J7756">
            <v>3</v>
          </cell>
        </row>
        <row r="7761">
          <cell r="J7761" t="b">
            <v>0</v>
          </cell>
        </row>
        <row r="7879">
          <cell r="B7879">
            <v>12</v>
          </cell>
        </row>
        <row r="8003">
          <cell r="B8003">
            <v>10</v>
          </cell>
        </row>
        <row r="8105">
          <cell r="B8105">
            <v>3</v>
          </cell>
        </row>
        <row r="8138">
          <cell r="B8138">
            <v>7</v>
          </cell>
        </row>
        <row r="8215">
          <cell r="B8215">
            <v>4</v>
          </cell>
        </row>
        <row r="8248">
          <cell r="B8248">
            <v>14</v>
          </cell>
        </row>
        <row r="8325">
          <cell r="B8325">
            <v>29</v>
          </cell>
        </row>
        <row r="8472">
          <cell r="B8472">
            <v>28</v>
          </cell>
        </row>
      </sheetData>
      <sheetData sheetId="1">
        <row r="4">
          <cell r="B4">
            <v>2</v>
          </cell>
        </row>
        <row r="17">
          <cell r="B17">
            <v>5</v>
          </cell>
        </row>
        <row r="49">
          <cell r="B49">
            <v>22</v>
          </cell>
        </row>
        <row r="98">
          <cell r="B98">
            <v>32</v>
          </cell>
        </row>
        <row r="164">
          <cell r="J164" t="b">
            <v>0</v>
          </cell>
        </row>
        <row r="201">
          <cell r="B201">
            <v>10</v>
          </cell>
        </row>
        <row r="238">
          <cell r="B238">
            <v>3</v>
          </cell>
        </row>
        <row r="253">
          <cell r="B253">
            <v>22</v>
          </cell>
        </row>
        <row r="267">
          <cell r="D267">
            <v>5</v>
          </cell>
          <cell r="E267">
            <v>150</v>
          </cell>
          <cell r="F267">
            <v>70</v>
          </cell>
          <cell r="I267" t="str">
            <v>OVERHANG</v>
          </cell>
        </row>
        <row r="268">
          <cell r="D268">
            <v>5</v>
          </cell>
          <cell r="E268">
            <v>10</v>
          </cell>
          <cell r="F268">
            <v>20</v>
          </cell>
          <cell r="I268" t="str">
            <v>4' overhang</v>
          </cell>
        </row>
        <row r="269">
          <cell r="D269">
            <v>5</v>
          </cell>
          <cell r="E269">
            <v>10</v>
          </cell>
          <cell r="F269">
            <v>40</v>
          </cell>
          <cell r="I269" t="str">
            <v>Exterior railing for overhang/balcony</v>
          </cell>
        </row>
        <row r="270">
          <cell r="D270">
            <v>5</v>
          </cell>
          <cell r="E270">
            <v>10</v>
          </cell>
          <cell r="F270">
            <v>60</v>
          </cell>
          <cell r="I270" t="str">
            <v>Simone overhang</v>
          </cell>
        </row>
        <row r="271">
          <cell r="D271">
            <v>5</v>
          </cell>
          <cell r="E271">
            <v>10</v>
          </cell>
          <cell r="F271">
            <v>80</v>
          </cell>
          <cell r="I271" t="str">
            <v>Overhang/1' wider eaves</v>
          </cell>
        </row>
        <row r="272">
          <cell r="D272">
            <v>5</v>
          </cell>
          <cell r="E272">
            <v>10</v>
          </cell>
          <cell r="F272">
            <v>100</v>
          </cell>
          <cell r="I272" t="str">
            <v>Overhang/2' wider eaves</v>
          </cell>
        </row>
        <row r="273">
          <cell r="D273">
            <v>5</v>
          </cell>
          <cell r="E273">
            <v>10</v>
          </cell>
          <cell r="F273">
            <v>120</v>
          </cell>
          <cell r="I273" t="str">
            <v>Overhang/3' wider eaves</v>
          </cell>
        </row>
        <row r="274">
          <cell r="D274">
            <v>5</v>
          </cell>
          <cell r="E274">
            <v>10</v>
          </cell>
          <cell r="F274">
            <v>140</v>
          </cell>
          <cell r="I274" t="str">
            <v>8'' fluty aluminium column</v>
          </cell>
        </row>
        <row r="275">
          <cell r="D275">
            <v>5</v>
          </cell>
          <cell r="E275">
            <v>340</v>
          </cell>
          <cell r="F275">
            <v>20</v>
          </cell>
          <cell r="I275" t="str">
            <v>linear feet</v>
          </cell>
        </row>
        <row r="276">
          <cell r="D276">
            <v>5</v>
          </cell>
          <cell r="E276">
            <v>340</v>
          </cell>
          <cell r="F276">
            <v>40</v>
          </cell>
          <cell r="I276" t="str">
            <v>linear feet</v>
          </cell>
        </row>
        <row r="277">
          <cell r="D277">
            <v>5</v>
          </cell>
          <cell r="E277">
            <v>340</v>
          </cell>
          <cell r="F277">
            <v>60</v>
          </cell>
          <cell r="I277" t="str">
            <v>unit</v>
          </cell>
        </row>
        <row r="278">
          <cell r="D278">
            <v>5</v>
          </cell>
          <cell r="E278">
            <v>340</v>
          </cell>
          <cell r="F278">
            <v>80</v>
          </cell>
          <cell r="I278" t="str">
            <v>linear feet</v>
          </cell>
        </row>
        <row r="279">
          <cell r="D279">
            <v>5</v>
          </cell>
          <cell r="E279">
            <v>340</v>
          </cell>
          <cell r="F279">
            <v>100</v>
          </cell>
          <cell r="I279" t="str">
            <v>linear feet</v>
          </cell>
        </row>
        <row r="280">
          <cell r="D280">
            <v>5</v>
          </cell>
          <cell r="E280">
            <v>340</v>
          </cell>
          <cell r="F280">
            <v>120</v>
          </cell>
          <cell r="I280" t="str">
            <v>linear feet</v>
          </cell>
        </row>
        <row r="281">
          <cell r="D281">
            <v>5</v>
          </cell>
          <cell r="E281">
            <v>340</v>
          </cell>
          <cell r="F281">
            <v>140</v>
          </cell>
          <cell r="I281" t="str">
            <v>unit</v>
          </cell>
        </row>
        <row r="282">
          <cell r="D282">
            <v>8</v>
          </cell>
          <cell r="E282">
            <v>270</v>
          </cell>
          <cell r="F282">
            <v>20</v>
          </cell>
          <cell r="G282">
            <v>50</v>
          </cell>
        </row>
        <row r="283">
          <cell r="D283">
            <v>8</v>
          </cell>
          <cell r="E283">
            <v>270</v>
          </cell>
          <cell r="F283">
            <v>40</v>
          </cell>
          <cell r="G283">
            <v>50</v>
          </cell>
        </row>
        <row r="284">
          <cell r="D284">
            <v>8</v>
          </cell>
          <cell r="E284">
            <v>270</v>
          </cell>
          <cell r="F284">
            <v>60</v>
          </cell>
          <cell r="G284">
            <v>50</v>
          </cell>
        </row>
        <row r="285">
          <cell r="D285">
            <v>8</v>
          </cell>
          <cell r="E285">
            <v>270</v>
          </cell>
          <cell r="F285">
            <v>80</v>
          </cell>
          <cell r="G285">
            <v>50</v>
          </cell>
        </row>
        <row r="286">
          <cell r="D286">
            <v>8</v>
          </cell>
          <cell r="E286">
            <v>270</v>
          </cell>
          <cell r="F286">
            <v>100</v>
          </cell>
          <cell r="G286">
            <v>50</v>
          </cell>
        </row>
        <row r="287">
          <cell r="D287">
            <v>8</v>
          </cell>
          <cell r="E287">
            <v>270</v>
          </cell>
          <cell r="F287">
            <v>120</v>
          </cell>
          <cell r="G287">
            <v>50</v>
          </cell>
        </row>
        <row r="288">
          <cell r="D288">
            <v>8</v>
          </cell>
          <cell r="E288">
            <v>270</v>
          </cell>
          <cell r="F288">
            <v>140</v>
          </cell>
          <cell r="G288">
            <v>50</v>
          </cell>
        </row>
        <row r="289">
          <cell r="D289">
            <v>1</v>
          </cell>
          <cell r="E289">
            <v>200</v>
          </cell>
          <cell r="F289">
            <v>180</v>
          </cell>
          <cell r="G289">
            <v>88</v>
          </cell>
          <cell r="I289" t="str">
            <v>OK</v>
          </cell>
        </row>
        <row r="290">
          <cell r="D290">
            <v>2</v>
          </cell>
          <cell r="E290">
            <v>300</v>
          </cell>
          <cell r="F290">
            <v>180</v>
          </cell>
          <cell r="G290">
            <v>88</v>
          </cell>
          <cell r="I290" t="str">
            <v>Cancel</v>
          </cell>
        </row>
        <row r="305">
          <cell r="J305">
            <v>2</v>
          </cell>
        </row>
        <row r="334">
          <cell r="B334">
            <v>4</v>
          </cell>
        </row>
        <row r="349">
          <cell r="B349">
            <v>4</v>
          </cell>
        </row>
        <row r="364">
          <cell r="B364">
            <v>7</v>
          </cell>
        </row>
        <row r="390">
          <cell r="B390">
            <v>11</v>
          </cell>
        </row>
        <row r="449">
          <cell r="B449">
            <v>11</v>
          </cell>
        </row>
        <row r="499">
          <cell r="B499">
            <v>8</v>
          </cell>
        </row>
        <row r="536">
          <cell r="B536">
            <v>9</v>
          </cell>
        </row>
        <row r="584">
          <cell r="B584">
            <v>4</v>
          </cell>
        </row>
        <row r="599">
          <cell r="B599">
            <v>10</v>
          </cell>
        </row>
        <row r="636">
          <cell r="B636">
            <v>7</v>
          </cell>
        </row>
        <row r="641">
          <cell r="D641">
            <v>5</v>
          </cell>
          <cell r="E641">
            <v>150</v>
          </cell>
          <cell r="F641">
            <v>70</v>
          </cell>
          <cell r="I641" t="str">
            <v>FRONT AND FULL DORMERS</v>
          </cell>
        </row>
        <row r="642">
          <cell r="D642">
            <v>5</v>
          </cell>
          <cell r="E642">
            <v>10</v>
          </cell>
          <cell r="F642">
            <v>20</v>
          </cell>
          <cell r="I642" t="str">
            <v>Front dormers</v>
          </cell>
        </row>
        <row r="643">
          <cell r="D643">
            <v>5</v>
          </cell>
          <cell r="E643">
            <v>230</v>
          </cell>
          <cell r="F643">
            <v>20</v>
          </cell>
          <cell r="I643" t="str">
            <v>unit(s)</v>
          </cell>
        </row>
        <row r="644">
          <cell r="D644">
            <v>5</v>
          </cell>
          <cell r="E644">
            <v>10</v>
          </cell>
          <cell r="F644">
            <v>40</v>
          </cell>
          <cell r="I644" t="str">
            <v>Full dormer</v>
          </cell>
        </row>
        <row r="645">
          <cell r="D645">
            <v>5</v>
          </cell>
          <cell r="E645">
            <v>230</v>
          </cell>
          <cell r="F645">
            <v>40</v>
          </cell>
          <cell r="I645" t="str">
            <v>liner feet</v>
          </cell>
        </row>
        <row r="646">
          <cell r="D646">
            <v>8</v>
          </cell>
          <cell r="E646">
            <v>175</v>
          </cell>
          <cell r="F646">
            <v>20</v>
          </cell>
          <cell r="G646">
            <v>30</v>
          </cell>
        </row>
        <row r="647">
          <cell r="D647">
            <v>8</v>
          </cell>
          <cell r="E647">
            <v>175</v>
          </cell>
          <cell r="F647">
            <v>40</v>
          </cell>
          <cell r="G647">
            <v>30</v>
          </cell>
        </row>
        <row r="648">
          <cell r="D648">
            <v>1</v>
          </cell>
          <cell r="E648">
            <v>150</v>
          </cell>
          <cell r="F648">
            <v>70</v>
          </cell>
          <cell r="G648">
            <v>88</v>
          </cell>
          <cell r="I648" t="str">
            <v>OK</v>
          </cell>
        </row>
        <row r="649">
          <cell r="D649">
            <v>2</v>
          </cell>
          <cell r="E649">
            <v>250</v>
          </cell>
          <cell r="F649">
            <v>70</v>
          </cell>
          <cell r="G649">
            <v>88</v>
          </cell>
          <cell r="I649" t="str">
            <v>Cancel</v>
          </cell>
        </row>
        <row r="662">
          <cell r="B662">
            <v>7</v>
          </cell>
        </row>
        <row r="689">
          <cell r="B689">
            <v>7</v>
          </cell>
        </row>
        <row r="715">
          <cell r="B715">
            <v>19</v>
          </cell>
        </row>
        <row r="764">
          <cell r="D764">
            <v>5</v>
          </cell>
          <cell r="E764">
            <v>150</v>
          </cell>
          <cell r="F764">
            <v>70</v>
          </cell>
          <cell r="I764" t="str">
            <v>PLYWOOD OPTION</v>
          </cell>
        </row>
        <row r="765">
          <cell r="D765">
            <v>5</v>
          </cell>
          <cell r="E765">
            <v>10</v>
          </cell>
          <cell r="F765">
            <v>20</v>
          </cell>
          <cell r="I765" t="str">
            <v>5/8 plywood on floor</v>
          </cell>
        </row>
        <row r="766">
          <cell r="D766">
            <v>5</v>
          </cell>
          <cell r="E766">
            <v>10</v>
          </cell>
          <cell r="F766">
            <v>40</v>
          </cell>
          <cell r="I766" t="str">
            <v>3/8 plywood on ext. wall</v>
          </cell>
        </row>
        <row r="767">
          <cell r="D767">
            <v>5</v>
          </cell>
          <cell r="E767">
            <v>10</v>
          </cell>
          <cell r="F767">
            <v>60</v>
          </cell>
          <cell r="I767" t="str">
            <v>½ plywood on roof</v>
          </cell>
        </row>
        <row r="768">
          <cell r="D768">
            <v>5</v>
          </cell>
          <cell r="E768">
            <v>310</v>
          </cell>
          <cell r="F768">
            <v>20</v>
          </cell>
          <cell r="I768" t="str">
            <v>square feet</v>
          </cell>
        </row>
        <row r="769">
          <cell r="D769">
            <v>5</v>
          </cell>
          <cell r="E769">
            <v>310</v>
          </cell>
          <cell r="F769">
            <v>40</v>
          </cell>
          <cell r="I769" t="str">
            <v>square feet</v>
          </cell>
        </row>
        <row r="770">
          <cell r="D770">
            <v>5</v>
          </cell>
          <cell r="E770">
            <v>310</v>
          </cell>
          <cell r="F770">
            <v>60</v>
          </cell>
          <cell r="I770" t="str">
            <v>square feet</v>
          </cell>
        </row>
        <row r="771">
          <cell r="D771">
            <v>8</v>
          </cell>
          <cell r="E771">
            <v>250</v>
          </cell>
          <cell r="F771">
            <v>20</v>
          </cell>
          <cell r="G771">
            <v>50</v>
          </cell>
        </row>
        <row r="772">
          <cell r="D772">
            <v>8</v>
          </cell>
          <cell r="E772">
            <v>250</v>
          </cell>
          <cell r="F772">
            <v>40</v>
          </cell>
          <cell r="G772">
            <v>50</v>
          </cell>
        </row>
        <row r="773">
          <cell r="D773">
            <v>8</v>
          </cell>
          <cell r="E773">
            <v>250</v>
          </cell>
          <cell r="F773">
            <v>60</v>
          </cell>
          <cell r="G773">
            <v>50</v>
          </cell>
        </row>
        <row r="774">
          <cell r="D774">
            <v>1</v>
          </cell>
          <cell r="E774">
            <v>220</v>
          </cell>
          <cell r="F774">
            <v>150</v>
          </cell>
          <cell r="G774">
            <v>88</v>
          </cell>
          <cell r="I774" t="str">
            <v>OK</v>
          </cell>
        </row>
        <row r="775">
          <cell r="D775">
            <v>2</v>
          </cell>
          <cell r="E775">
            <v>320</v>
          </cell>
          <cell r="F775">
            <v>150</v>
          </cell>
          <cell r="G775">
            <v>88</v>
          </cell>
          <cell r="I775" t="str">
            <v>Annuler</v>
          </cell>
        </row>
        <row r="785">
          <cell r="B785">
            <v>10</v>
          </cell>
        </row>
        <row r="822">
          <cell r="B822">
            <v>15</v>
          </cell>
        </row>
        <row r="903">
          <cell r="B903">
            <v>21</v>
          </cell>
        </row>
        <row r="973">
          <cell r="B973">
            <v>16</v>
          </cell>
        </row>
        <row r="1018">
          <cell r="B1018">
            <v>19</v>
          </cell>
        </row>
        <row r="1088">
          <cell r="B1088">
            <v>34</v>
          </cell>
        </row>
        <row r="1224">
          <cell r="B1224">
            <v>19</v>
          </cell>
        </row>
        <row r="1294">
          <cell r="B1294">
            <v>4</v>
          </cell>
        </row>
        <row r="1309">
          <cell r="B1309">
            <v>13</v>
          </cell>
        </row>
        <row r="1379">
          <cell r="B1379">
            <v>4</v>
          </cell>
        </row>
        <row r="1394">
          <cell r="B1394">
            <v>4</v>
          </cell>
        </row>
        <row r="1409">
          <cell r="B1409">
            <v>4</v>
          </cell>
        </row>
        <row r="1424">
          <cell r="B1424">
            <v>6</v>
          </cell>
        </row>
        <row r="1441">
          <cell r="B1441">
            <v>13</v>
          </cell>
        </row>
        <row r="1489">
          <cell r="B1489">
            <v>7</v>
          </cell>
        </row>
        <row r="1515">
          <cell r="B1515">
            <v>32</v>
          </cell>
        </row>
        <row r="1517">
          <cell r="J1517">
            <v>1</v>
          </cell>
        </row>
        <row r="1557">
          <cell r="D1557">
            <v>5</v>
          </cell>
          <cell r="E1557">
            <v>150</v>
          </cell>
          <cell r="F1557">
            <v>70</v>
          </cell>
          <cell r="I1557" t="str">
            <v>VICTORIAN MOULDINGS</v>
          </cell>
        </row>
        <row r="1558">
          <cell r="D1558">
            <v>5</v>
          </cell>
          <cell r="E1558">
            <v>10</v>
          </cell>
          <cell r="F1558">
            <v>20</v>
          </cell>
          <cell r="I1558">
            <v>2363</v>
          </cell>
        </row>
        <row r="1559">
          <cell r="D1559">
            <v>5</v>
          </cell>
          <cell r="E1559">
            <v>10</v>
          </cell>
          <cell r="F1559">
            <v>40</v>
          </cell>
          <cell r="I1559">
            <v>4763</v>
          </cell>
        </row>
        <row r="1560">
          <cell r="D1560">
            <v>5</v>
          </cell>
          <cell r="E1560">
            <v>10</v>
          </cell>
          <cell r="F1560">
            <v>60</v>
          </cell>
          <cell r="I1560" t="str">
            <v>4763SO</v>
          </cell>
        </row>
        <row r="1561">
          <cell r="D1561">
            <v>5</v>
          </cell>
          <cell r="E1561">
            <v>10</v>
          </cell>
          <cell r="F1561">
            <v>80</v>
          </cell>
          <cell r="I1561" t="str">
            <v>ovale 2640</v>
          </cell>
        </row>
        <row r="1562">
          <cell r="D1562">
            <v>5</v>
          </cell>
          <cell r="E1562">
            <v>10</v>
          </cell>
          <cell r="F1562">
            <v>100</v>
          </cell>
          <cell r="I1562">
            <v>6963</v>
          </cell>
        </row>
        <row r="1563">
          <cell r="D1563">
            <v>5</v>
          </cell>
          <cell r="E1563">
            <v>10</v>
          </cell>
          <cell r="F1563">
            <v>120</v>
          </cell>
          <cell r="I1563" t="str">
            <v>6963SO</v>
          </cell>
        </row>
        <row r="1564">
          <cell r="D1564">
            <v>5</v>
          </cell>
          <cell r="E1564">
            <v>10</v>
          </cell>
          <cell r="F1564">
            <v>140</v>
          </cell>
          <cell r="I1564" t="str">
            <v>GB for posts</v>
          </cell>
        </row>
        <row r="1565">
          <cell r="D1565">
            <v>5</v>
          </cell>
          <cell r="E1565">
            <v>10</v>
          </cell>
          <cell r="F1565">
            <v>160</v>
          </cell>
          <cell r="I1565" t="str">
            <v>gable</v>
          </cell>
        </row>
        <row r="1566">
          <cell r="D1566">
            <v>5</v>
          </cell>
          <cell r="E1566">
            <v>10</v>
          </cell>
          <cell r="F1566">
            <v>180</v>
          </cell>
          <cell r="I1566" t="str">
            <v>door</v>
          </cell>
        </row>
        <row r="1567">
          <cell r="D1567">
            <v>5</v>
          </cell>
          <cell r="E1567">
            <v>15</v>
          </cell>
          <cell r="F1567">
            <v>200</v>
          </cell>
          <cell r="I1567" t="str">
            <v>ne pas vendre peinture si possible!</v>
          </cell>
        </row>
        <row r="1568">
          <cell r="D1568">
            <v>11</v>
          </cell>
          <cell r="E1568">
            <v>10</v>
          </cell>
          <cell r="F1568">
            <v>220</v>
          </cell>
          <cell r="I1568" t="str">
            <v>peinturé en usine</v>
          </cell>
          <cell r="J1568">
            <v>2</v>
          </cell>
        </row>
        <row r="1569">
          <cell r="D1569">
            <v>12</v>
          </cell>
          <cell r="E1569">
            <v>10</v>
          </cell>
          <cell r="F1569">
            <v>240</v>
          </cell>
          <cell r="I1569" t="str">
            <v>oui</v>
          </cell>
        </row>
        <row r="1570">
          <cell r="D1570">
            <v>12</v>
          </cell>
          <cell r="E1570">
            <v>110</v>
          </cell>
          <cell r="F1570">
            <v>240</v>
          </cell>
          <cell r="I1570" t="str">
            <v>non</v>
          </cell>
        </row>
        <row r="1571">
          <cell r="D1571">
            <v>8</v>
          </cell>
          <cell r="E1571">
            <v>110</v>
          </cell>
          <cell r="F1571">
            <v>20</v>
          </cell>
          <cell r="G1571">
            <v>40</v>
          </cell>
        </row>
        <row r="1572">
          <cell r="D1572">
            <v>8</v>
          </cell>
          <cell r="E1572">
            <v>110</v>
          </cell>
          <cell r="F1572">
            <v>40</v>
          </cell>
          <cell r="G1572">
            <v>40</v>
          </cell>
        </row>
        <row r="1573">
          <cell r="D1573">
            <v>8</v>
          </cell>
          <cell r="E1573">
            <v>110</v>
          </cell>
          <cell r="F1573">
            <v>60</v>
          </cell>
          <cell r="G1573">
            <v>40</v>
          </cell>
        </row>
        <row r="1574">
          <cell r="D1574">
            <v>8</v>
          </cell>
          <cell r="E1574">
            <v>110</v>
          </cell>
          <cell r="F1574">
            <v>80</v>
          </cell>
          <cell r="G1574">
            <v>40</v>
          </cell>
        </row>
        <row r="1575">
          <cell r="D1575">
            <v>8</v>
          </cell>
          <cell r="E1575">
            <v>110</v>
          </cell>
          <cell r="F1575">
            <v>100</v>
          </cell>
          <cell r="G1575">
            <v>40</v>
          </cell>
        </row>
        <row r="1576">
          <cell r="D1576">
            <v>8</v>
          </cell>
          <cell r="E1576">
            <v>110</v>
          </cell>
          <cell r="F1576">
            <v>120</v>
          </cell>
          <cell r="G1576">
            <v>40</v>
          </cell>
        </row>
        <row r="1577">
          <cell r="D1577">
            <v>8</v>
          </cell>
          <cell r="E1577">
            <v>110</v>
          </cell>
          <cell r="F1577">
            <v>140</v>
          </cell>
          <cell r="G1577">
            <v>40</v>
          </cell>
        </row>
        <row r="1578">
          <cell r="D1578">
            <v>8</v>
          </cell>
          <cell r="E1578">
            <v>110</v>
          </cell>
          <cell r="F1578">
            <v>160</v>
          </cell>
          <cell r="G1578">
            <v>40</v>
          </cell>
        </row>
        <row r="1579">
          <cell r="D1579">
            <v>8</v>
          </cell>
          <cell r="E1579">
            <v>110</v>
          </cell>
          <cell r="F1579">
            <v>180</v>
          </cell>
          <cell r="G1579">
            <v>40</v>
          </cell>
        </row>
        <row r="1580">
          <cell r="D1580">
            <v>5</v>
          </cell>
          <cell r="E1580">
            <v>160</v>
          </cell>
          <cell r="F1580">
            <v>20</v>
          </cell>
          <cell r="I1580" t="str">
            <v>unit(s)</v>
          </cell>
        </row>
        <row r="1581">
          <cell r="D1581">
            <v>5</v>
          </cell>
          <cell r="E1581">
            <v>160</v>
          </cell>
          <cell r="F1581">
            <v>40</v>
          </cell>
          <cell r="I1581" t="str">
            <v>unit(s)</v>
          </cell>
        </row>
        <row r="1582">
          <cell r="D1582">
            <v>5</v>
          </cell>
          <cell r="E1582">
            <v>160</v>
          </cell>
          <cell r="F1582">
            <v>60</v>
          </cell>
          <cell r="I1582" t="str">
            <v>unit(s)</v>
          </cell>
        </row>
        <row r="1583">
          <cell r="D1583">
            <v>5</v>
          </cell>
          <cell r="E1583">
            <v>160</v>
          </cell>
          <cell r="F1583">
            <v>80</v>
          </cell>
          <cell r="I1583" t="str">
            <v>unit(s)</v>
          </cell>
        </row>
        <row r="1584">
          <cell r="D1584">
            <v>5</v>
          </cell>
          <cell r="E1584">
            <v>160</v>
          </cell>
          <cell r="F1584">
            <v>100</v>
          </cell>
          <cell r="I1584" t="str">
            <v>unit(s)</v>
          </cell>
        </row>
        <row r="1585">
          <cell r="D1585">
            <v>5</v>
          </cell>
          <cell r="E1585">
            <v>160</v>
          </cell>
          <cell r="F1585">
            <v>120</v>
          </cell>
          <cell r="I1585" t="str">
            <v>unit(s)</v>
          </cell>
        </row>
        <row r="1586">
          <cell r="D1586">
            <v>5</v>
          </cell>
          <cell r="E1586">
            <v>160</v>
          </cell>
          <cell r="F1586">
            <v>140</v>
          </cell>
          <cell r="I1586" t="str">
            <v>pair(s)</v>
          </cell>
        </row>
        <row r="1587">
          <cell r="D1587">
            <v>5</v>
          </cell>
          <cell r="E1587">
            <v>160</v>
          </cell>
          <cell r="F1587">
            <v>160</v>
          </cell>
          <cell r="I1587" t="str">
            <v>unit(s)</v>
          </cell>
        </row>
        <row r="1588">
          <cell r="D1588">
            <v>5</v>
          </cell>
          <cell r="E1588">
            <v>160</v>
          </cell>
          <cell r="F1588">
            <v>180</v>
          </cell>
          <cell r="I1588" t="str">
            <v>unit(s)</v>
          </cell>
        </row>
        <row r="1589">
          <cell r="D1589">
            <v>1</v>
          </cell>
          <cell r="E1589">
            <v>60</v>
          </cell>
          <cell r="F1589">
            <v>270</v>
          </cell>
          <cell r="G1589">
            <v>88</v>
          </cell>
          <cell r="I1589" t="str">
            <v>OK</v>
          </cell>
        </row>
        <row r="1590">
          <cell r="D1590">
            <v>2</v>
          </cell>
          <cell r="E1590">
            <v>160</v>
          </cell>
          <cell r="F1590">
            <v>270</v>
          </cell>
          <cell r="G1590">
            <v>88</v>
          </cell>
          <cell r="I1590" t="str">
            <v>Cancel</v>
          </cell>
        </row>
        <row r="1630">
          <cell r="B1630">
            <v>33</v>
          </cell>
        </row>
        <row r="1724">
          <cell r="B1724">
            <v>47</v>
          </cell>
        </row>
        <row r="1776">
          <cell r="D1776">
            <v>5</v>
          </cell>
          <cell r="E1776">
            <v>150</v>
          </cell>
          <cell r="F1776">
            <v>70</v>
          </cell>
          <cell r="I1776" t="str">
            <v>CASEMENT WINDOWS</v>
          </cell>
        </row>
        <row r="1777">
          <cell r="D1777">
            <v>14</v>
          </cell>
          <cell r="E1777">
            <v>180</v>
          </cell>
          <cell r="F1777">
            <v>10</v>
          </cell>
          <cell r="G1777">
            <v>250</v>
          </cell>
          <cell r="H1777">
            <v>340</v>
          </cell>
          <cell r="I1777" t="str">
            <v># section</v>
          </cell>
        </row>
        <row r="1778">
          <cell r="D1778">
            <v>14</v>
          </cell>
          <cell r="E1778">
            <v>5</v>
          </cell>
          <cell r="F1778">
            <v>10</v>
          </cell>
          <cell r="G1778">
            <v>170</v>
          </cell>
          <cell r="H1778">
            <v>340</v>
          </cell>
          <cell r="I1778" t="str">
            <v># sections</v>
          </cell>
        </row>
        <row r="1779">
          <cell r="D1779">
            <v>5</v>
          </cell>
          <cell r="E1779">
            <v>10</v>
          </cell>
          <cell r="F1779">
            <v>30</v>
          </cell>
          <cell r="I1779" t="str">
            <v>PVC (Que. Ont. US)</v>
          </cell>
        </row>
        <row r="1780">
          <cell r="D1780">
            <v>5</v>
          </cell>
          <cell r="E1780">
            <v>160</v>
          </cell>
          <cell r="F1780">
            <v>0</v>
          </cell>
          <cell r="I1780" t="str">
            <v>OR</v>
          </cell>
        </row>
        <row r="1781">
          <cell r="D1781">
            <v>5</v>
          </cell>
          <cell r="E1781">
            <v>185</v>
          </cell>
          <cell r="F1781">
            <v>30</v>
          </cell>
          <cell r="I1781" t="str">
            <v>ANDERSEN serie 400, low-e HP</v>
          </cell>
        </row>
        <row r="1782">
          <cell r="D1782">
            <v>5</v>
          </cell>
          <cell r="E1782">
            <v>100</v>
          </cell>
          <cell r="F1782">
            <v>50</v>
          </cell>
          <cell r="I1782" t="str">
            <v>1763                Section imposte</v>
          </cell>
        </row>
        <row r="1783">
          <cell r="D1783">
            <v>5</v>
          </cell>
          <cell r="E1783">
            <v>100</v>
          </cell>
          <cell r="F1783">
            <v>70</v>
          </cell>
          <cell r="I1783" t="str">
            <v>2039                2052</v>
          </cell>
        </row>
        <row r="1784">
          <cell r="D1784">
            <v>5</v>
          </cell>
          <cell r="E1784">
            <v>54</v>
          </cell>
          <cell r="F1784">
            <v>310</v>
          </cell>
          <cell r="I1784" t="str">
            <v>low-e (NFRC si US)</v>
          </cell>
        </row>
        <row r="1785">
          <cell r="D1785">
            <v>5</v>
          </cell>
          <cell r="E1785">
            <v>100</v>
          </cell>
          <cell r="F1785">
            <v>90</v>
          </cell>
          <cell r="I1785" t="str">
            <v>2046                2065</v>
          </cell>
        </row>
        <row r="1786">
          <cell r="D1786">
            <v>5</v>
          </cell>
          <cell r="E1786">
            <v>100</v>
          </cell>
          <cell r="F1786">
            <v>110</v>
          </cell>
          <cell r="I1786" t="str">
            <v>2054                2441</v>
          </cell>
        </row>
        <row r="1787">
          <cell r="D1787">
            <v>5</v>
          </cell>
          <cell r="E1787">
            <v>100</v>
          </cell>
          <cell r="F1787">
            <v>130</v>
          </cell>
          <cell r="I1787" t="str">
            <v>2063                2448</v>
          </cell>
        </row>
        <row r="1788">
          <cell r="D1788">
            <v>5</v>
          </cell>
          <cell r="E1788">
            <v>100</v>
          </cell>
          <cell r="F1788">
            <v>150</v>
          </cell>
          <cell r="I1788" t="str">
            <v>2439                2452</v>
          </cell>
        </row>
        <row r="1789">
          <cell r="D1789">
            <v>5</v>
          </cell>
          <cell r="E1789">
            <v>100</v>
          </cell>
          <cell r="F1789">
            <v>170</v>
          </cell>
          <cell r="I1789" t="str">
            <v>2446                2459</v>
          </cell>
        </row>
        <row r="1790">
          <cell r="D1790">
            <v>5</v>
          </cell>
          <cell r="E1790">
            <v>100</v>
          </cell>
          <cell r="F1790">
            <v>190</v>
          </cell>
          <cell r="I1790" t="str">
            <v>2454                2465</v>
          </cell>
        </row>
        <row r="1791">
          <cell r="D1791">
            <v>5</v>
          </cell>
          <cell r="E1791">
            <v>100</v>
          </cell>
          <cell r="F1791">
            <v>210</v>
          </cell>
          <cell r="I1791" t="str">
            <v>2463                2841E</v>
          </cell>
        </row>
        <row r="1792">
          <cell r="D1792">
            <v>5</v>
          </cell>
          <cell r="E1792">
            <v>100</v>
          </cell>
          <cell r="F1792">
            <v>230</v>
          </cell>
          <cell r="I1792" t="str">
            <v>29.539                2848E</v>
          </cell>
        </row>
        <row r="1793">
          <cell r="D1793">
            <v>5</v>
          </cell>
          <cell r="E1793">
            <v>100</v>
          </cell>
          <cell r="F1793">
            <v>250</v>
          </cell>
          <cell r="I1793" t="str">
            <v>29.546                2852E</v>
          </cell>
        </row>
        <row r="1794">
          <cell r="D1794">
            <v>5</v>
          </cell>
          <cell r="E1794">
            <v>100</v>
          </cell>
          <cell r="F1794">
            <v>270</v>
          </cell>
          <cell r="I1794" t="str">
            <v>29.554                2859E</v>
          </cell>
        </row>
        <row r="1795">
          <cell r="D1795">
            <v>5</v>
          </cell>
          <cell r="E1795">
            <v>100</v>
          </cell>
          <cell r="F1795">
            <v>290</v>
          </cell>
          <cell r="I1795" t="str">
            <v>29.563                2865E</v>
          </cell>
        </row>
        <row r="1796">
          <cell r="D1796">
            <v>8</v>
          </cell>
          <cell r="E1796">
            <v>20</v>
          </cell>
          <cell r="F1796">
            <v>50</v>
          </cell>
          <cell r="G1796">
            <v>30</v>
          </cell>
        </row>
        <row r="1797">
          <cell r="D1797">
            <v>8</v>
          </cell>
          <cell r="E1797">
            <v>20</v>
          </cell>
          <cell r="F1797">
            <v>70</v>
          </cell>
          <cell r="G1797">
            <v>30</v>
          </cell>
        </row>
        <row r="1798">
          <cell r="D1798">
            <v>13</v>
          </cell>
          <cell r="E1798">
            <v>20</v>
          </cell>
          <cell r="F1798">
            <v>310</v>
          </cell>
          <cell r="J1798" t="b">
            <v>0</v>
          </cell>
        </row>
        <row r="1799">
          <cell r="D1799">
            <v>8</v>
          </cell>
          <cell r="E1799">
            <v>20</v>
          </cell>
          <cell r="F1799">
            <v>90</v>
          </cell>
          <cell r="G1799">
            <v>30</v>
          </cell>
        </row>
        <row r="1800">
          <cell r="D1800">
            <v>8</v>
          </cell>
          <cell r="E1800">
            <v>20</v>
          </cell>
          <cell r="F1800">
            <v>110</v>
          </cell>
          <cell r="G1800">
            <v>30</v>
          </cell>
        </row>
        <row r="1801">
          <cell r="D1801">
            <v>8</v>
          </cell>
          <cell r="E1801">
            <v>20</v>
          </cell>
          <cell r="F1801">
            <v>130</v>
          </cell>
          <cell r="G1801">
            <v>30</v>
          </cell>
        </row>
        <row r="1802">
          <cell r="D1802">
            <v>8</v>
          </cell>
          <cell r="E1802">
            <v>20</v>
          </cell>
          <cell r="F1802">
            <v>150</v>
          </cell>
          <cell r="G1802">
            <v>30</v>
          </cell>
        </row>
        <row r="1803">
          <cell r="D1803">
            <v>8</v>
          </cell>
          <cell r="E1803">
            <v>20</v>
          </cell>
          <cell r="F1803">
            <v>170</v>
          </cell>
          <cell r="G1803">
            <v>30</v>
          </cell>
        </row>
        <row r="1804">
          <cell r="D1804">
            <v>8</v>
          </cell>
          <cell r="E1804">
            <v>20</v>
          </cell>
          <cell r="F1804">
            <v>190</v>
          </cell>
          <cell r="G1804">
            <v>30</v>
          </cell>
        </row>
        <row r="1805">
          <cell r="D1805">
            <v>8</v>
          </cell>
          <cell r="E1805">
            <v>20</v>
          </cell>
          <cell r="F1805">
            <v>210</v>
          </cell>
          <cell r="G1805">
            <v>30</v>
          </cell>
        </row>
        <row r="1806">
          <cell r="D1806">
            <v>8</v>
          </cell>
          <cell r="E1806">
            <v>20</v>
          </cell>
          <cell r="F1806">
            <v>230</v>
          </cell>
          <cell r="G1806">
            <v>30</v>
          </cell>
        </row>
        <row r="1807">
          <cell r="D1807">
            <v>8</v>
          </cell>
          <cell r="E1807">
            <v>20</v>
          </cell>
          <cell r="F1807">
            <v>250</v>
          </cell>
          <cell r="G1807">
            <v>30</v>
          </cell>
        </row>
        <row r="1808">
          <cell r="D1808">
            <v>8</v>
          </cell>
          <cell r="E1808">
            <v>20</v>
          </cell>
          <cell r="F1808">
            <v>270</v>
          </cell>
          <cell r="G1808">
            <v>30</v>
          </cell>
        </row>
        <row r="1809">
          <cell r="D1809">
            <v>8</v>
          </cell>
          <cell r="E1809">
            <v>20</v>
          </cell>
          <cell r="F1809">
            <v>290</v>
          </cell>
          <cell r="G1809">
            <v>30</v>
          </cell>
        </row>
        <row r="1810">
          <cell r="D1810">
            <v>8</v>
          </cell>
          <cell r="E1810">
            <v>300</v>
          </cell>
          <cell r="F1810">
            <v>50</v>
          </cell>
          <cell r="G1810">
            <v>30</v>
          </cell>
        </row>
        <row r="1811">
          <cell r="D1811">
            <v>8</v>
          </cell>
          <cell r="E1811">
            <v>250</v>
          </cell>
          <cell r="F1811">
            <v>70</v>
          </cell>
          <cell r="G1811">
            <v>30</v>
          </cell>
        </row>
        <row r="1812">
          <cell r="D1812">
            <v>8</v>
          </cell>
          <cell r="E1812">
            <v>340</v>
          </cell>
          <cell r="F1812">
            <v>310</v>
          </cell>
          <cell r="G1812">
            <v>2</v>
          </cell>
        </row>
        <row r="1813">
          <cell r="D1813">
            <v>8</v>
          </cell>
          <cell r="E1813">
            <v>250</v>
          </cell>
          <cell r="F1813">
            <v>90</v>
          </cell>
          <cell r="G1813">
            <v>30</v>
          </cell>
        </row>
        <row r="1814">
          <cell r="D1814">
            <v>8</v>
          </cell>
          <cell r="E1814">
            <v>250</v>
          </cell>
          <cell r="F1814">
            <v>110</v>
          </cell>
          <cell r="G1814">
            <v>30</v>
          </cell>
        </row>
        <row r="1815">
          <cell r="D1815">
            <v>8</v>
          </cell>
          <cell r="E1815">
            <v>250</v>
          </cell>
          <cell r="F1815">
            <v>130</v>
          </cell>
          <cell r="G1815">
            <v>30</v>
          </cell>
        </row>
        <row r="1816">
          <cell r="D1816">
            <v>8</v>
          </cell>
          <cell r="E1816">
            <v>250</v>
          </cell>
          <cell r="F1816">
            <v>150</v>
          </cell>
          <cell r="G1816">
            <v>30</v>
          </cell>
        </row>
        <row r="1817">
          <cell r="D1817">
            <v>8</v>
          </cell>
          <cell r="E1817">
            <v>250</v>
          </cell>
          <cell r="F1817">
            <v>170</v>
          </cell>
          <cell r="G1817">
            <v>30</v>
          </cell>
        </row>
        <row r="1818">
          <cell r="D1818">
            <v>8</v>
          </cell>
          <cell r="E1818">
            <v>250</v>
          </cell>
          <cell r="F1818">
            <v>190</v>
          </cell>
          <cell r="G1818">
            <v>30</v>
          </cell>
        </row>
        <row r="1819">
          <cell r="D1819">
            <v>8</v>
          </cell>
          <cell r="E1819">
            <v>250</v>
          </cell>
          <cell r="F1819">
            <v>210</v>
          </cell>
          <cell r="G1819">
            <v>30</v>
          </cell>
        </row>
        <row r="1820">
          <cell r="D1820">
            <v>8</v>
          </cell>
          <cell r="E1820">
            <v>250</v>
          </cell>
          <cell r="F1820">
            <v>230</v>
          </cell>
          <cell r="G1820">
            <v>30</v>
          </cell>
        </row>
        <row r="1821">
          <cell r="D1821">
            <v>8</v>
          </cell>
          <cell r="E1821">
            <v>250</v>
          </cell>
          <cell r="F1821">
            <v>250</v>
          </cell>
          <cell r="G1821">
            <v>30</v>
          </cell>
        </row>
        <row r="1822">
          <cell r="D1822">
            <v>8</v>
          </cell>
          <cell r="E1822">
            <v>250</v>
          </cell>
          <cell r="F1822">
            <v>270</v>
          </cell>
          <cell r="G1822">
            <v>30</v>
          </cell>
        </row>
        <row r="1823">
          <cell r="D1823">
            <v>8</v>
          </cell>
          <cell r="E1823">
            <v>250</v>
          </cell>
          <cell r="F1823">
            <v>290</v>
          </cell>
          <cell r="G1823">
            <v>30</v>
          </cell>
        </row>
        <row r="1824">
          <cell r="D1824">
            <v>13</v>
          </cell>
          <cell r="E1824">
            <v>10</v>
          </cell>
          <cell r="F1824">
            <v>330</v>
          </cell>
          <cell r="I1824" t="str">
            <v>IN BETWEEN GRILLS</v>
          </cell>
          <cell r="J1824" t="b">
            <v>0</v>
          </cell>
        </row>
        <row r="1825">
          <cell r="D1825">
            <v>13</v>
          </cell>
          <cell r="E1825">
            <v>200</v>
          </cell>
          <cell r="F1825">
            <v>330</v>
          </cell>
          <cell r="I1825" t="str">
            <v>FINELIGHT IN BETWEEN GRILLS</v>
          </cell>
          <cell r="J1825" t="b">
            <v>0</v>
          </cell>
        </row>
        <row r="1826">
          <cell r="D1826">
            <v>5</v>
          </cell>
          <cell r="E1826">
            <v>10</v>
          </cell>
          <cell r="F1826">
            <v>350</v>
          </cell>
          <cell r="I1826" t="str">
            <v>U.S. &gt; BEDROOMS SECTIONS MUST BE EGRESS = E</v>
          </cell>
        </row>
        <row r="1827">
          <cell r="D1827">
            <v>5</v>
          </cell>
          <cell r="E1827">
            <v>200</v>
          </cell>
          <cell r="F1827">
            <v>310</v>
          </cell>
          <cell r="I1827" t="str">
            <v>low-e HP NFRC, INCLUDED</v>
          </cell>
        </row>
        <row r="1828">
          <cell r="D1828">
            <v>1</v>
          </cell>
          <cell r="E1828">
            <v>320</v>
          </cell>
          <cell r="F1828">
            <v>380</v>
          </cell>
          <cell r="G1828">
            <v>88</v>
          </cell>
          <cell r="I1828" t="str">
            <v>OK</v>
          </cell>
        </row>
        <row r="1829">
          <cell r="D1829">
            <v>2</v>
          </cell>
          <cell r="E1829">
            <v>420</v>
          </cell>
          <cell r="F1829">
            <v>380</v>
          </cell>
          <cell r="G1829">
            <v>88</v>
          </cell>
          <cell r="I1829" t="str">
            <v>Cancel</v>
          </cell>
        </row>
        <row r="1851">
          <cell r="D1851">
            <v>5</v>
          </cell>
          <cell r="E1851">
            <v>150</v>
          </cell>
          <cell r="F1851">
            <v>70</v>
          </cell>
          <cell r="I1851" t="str">
            <v>PVC CASEMENT WINDOWS loose for knee wall</v>
          </cell>
        </row>
        <row r="1852">
          <cell r="D1852">
            <v>14</v>
          </cell>
          <cell r="E1852">
            <v>180</v>
          </cell>
          <cell r="F1852">
            <v>10</v>
          </cell>
          <cell r="G1852">
            <v>280</v>
          </cell>
          <cell r="H1852">
            <v>100</v>
          </cell>
          <cell r="I1852" t="str">
            <v># of section  - US</v>
          </cell>
        </row>
        <row r="1853">
          <cell r="D1853">
            <v>14</v>
          </cell>
          <cell r="E1853">
            <v>5</v>
          </cell>
          <cell r="F1853">
            <v>10</v>
          </cell>
          <cell r="G1853">
            <v>160</v>
          </cell>
          <cell r="H1853">
            <v>100</v>
          </cell>
          <cell r="I1853" t="str">
            <v># of sections</v>
          </cell>
        </row>
        <row r="1854">
          <cell r="D1854">
            <v>5</v>
          </cell>
          <cell r="E1854">
            <v>10</v>
          </cell>
          <cell r="F1854">
            <v>30</v>
          </cell>
          <cell r="I1854" t="str">
            <v>PVC (Que. Ont.)</v>
          </cell>
        </row>
        <row r="1855">
          <cell r="D1855">
            <v>5</v>
          </cell>
          <cell r="E1855">
            <v>185</v>
          </cell>
          <cell r="F1855">
            <v>30</v>
          </cell>
          <cell r="I1855" t="str">
            <v>PVC (NFRC, US) (low-e)</v>
          </cell>
        </row>
        <row r="1856">
          <cell r="D1856">
            <v>5</v>
          </cell>
          <cell r="E1856">
            <v>100</v>
          </cell>
          <cell r="F1856">
            <v>50</v>
          </cell>
          <cell r="I1856" t="str">
            <v>2030                2030</v>
          </cell>
        </row>
        <row r="1857">
          <cell r="D1857">
            <v>5</v>
          </cell>
          <cell r="E1857">
            <v>100</v>
          </cell>
          <cell r="F1857">
            <v>70</v>
          </cell>
          <cell r="I1857" t="str">
            <v>2430                2430</v>
          </cell>
        </row>
        <row r="1858">
          <cell r="D1858">
            <v>5</v>
          </cell>
          <cell r="E1858">
            <v>100</v>
          </cell>
          <cell r="F1858">
            <v>90</v>
          </cell>
          <cell r="I1858" t="str">
            <v>29.530             29.530</v>
          </cell>
        </row>
        <row r="1859">
          <cell r="D1859">
            <v>8</v>
          </cell>
          <cell r="E1859">
            <v>20</v>
          </cell>
          <cell r="F1859">
            <v>50</v>
          </cell>
          <cell r="G1859">
            <v>30</v>
          </cell>
        </row>
        <row r="1860">
          <cell r="D1860">
            <v>8</v>
          </cell>
          <cell r="E1860">
            <v>20</v>
          </cell>
          <cell r="F1860">
            <v>70</v>
          </cell>
          <cell r="G1860">
            <v>30</v>
          </cell>
        </row>
        <row r="1861">
          <cell r="D1861">
            <v>8</v>
          </cell>
          <cell r="E1861">
            <v>20</v>
          </cell>
          <cell r="F1861">
            <v>90</v>
          </cell>
          <cell r="G1861">
            <v>30</v>
          </cell>
        </row>
        <row r="1862">
          <cell r="D1862">
            <v>8</v>
          </cell>
          <cell r="E1862">
            <v>250</v>
          </cell>
          <cell r="F1862">
            <v>50</v>
          </cell>
          <cell r="G1862">
            <v>30</v>
          </cell>
        </row>
        <row r="1863">
          <cell r="D1863">
            <v>8</v>
          </cell>
          <cell r="E1863">
            <v>250</v>
          </cell>
          <cell r="F1863">
            <v>70</v>
          </cell>
          <cell r="G1863">
            <v>30</v>
          </cell>
        </row>
        <row r="1864">
          <cell r="D1864">
            <v>8</v>
          </cell>
          <cell r="E1864">
            <v>250</v>
          </cell>
          <cell r="F1864">
            <v>90</v>
          </cell>
          <cell r="G1864">
            <v>30</v>
          </cell>
        </row>
        <row r="1865">
          <cell r="D1865">
            <v>1</v>
          </cell>
          <cell r="E1865">
            <v>320</v>
          </cell>
          <cell r="F1865">
            <v>120</v>
          </cell>
          <cell r="G1865">
            <v>88</v>
          </cell>
          <cell r="I1865" t="str">
            <v>OK</v>
          </cell>
        </row>
        <row r="1866">
          <cell r="D1866">
            <v>2</v>
          </cell>
          <cell r="E1866">
            <v>420</v>
          </cell>
          <cell r="F1866">
            <v>120</v>
          </cell>
          <cell r="G1866">
            <v>88</v>
          </cell>
          <cell r="I1866" t="str">
            <v>Cancel</v>
          </cell>
        </row>
        <row r="1948">
          <cell r="B1948" t="b">
            <v>0</v>
          </cell>
        </row>
        <row r="2264">
          <cell r="D2264">
            <v>5</v>
          </cell>
          <cell r="E2264">
            <v>150</v>
          </cell>
          <cell r="F2264">
            <v>70</v>
          </cell>
          <cell r="I2264" t="str">
            <v>SLIDING WINDOWS/ unit</v>
          </cell>
        </row>
        <row r="2265">
          <cell r="D2265">
            <v>5</v>
          </cell>
          <cell r="E2265">
            <v>60</v>
          </cell>
          <cell r="F2265">
            <v>20</v>
          </cell>
          <cell r="I2265" t="str">
            <v>4723 loose for fondation</v>
          </cell>
        </row>
        <row r="2266">
          <cell r="D2266">
            <v>5</v>
          </cell>
          <cell r="E2266">
            <v>60</v>
          </cell>
          <cell r="F2266">
            <v>40</v>
          </cell>
          <cell r="I2266">
            <v>2339</v>
          </cell>
        </row>
        <row r="2267">
          <cell r="D2267">
            <v>5</v>
          </cell>
          <cell r="E2267">
            <v>60</v>
          </cell>
          <cell r="F2267">
            <v>60</v>
          </cell>
          <cell r="I2267">
            <v>3139</v>
          </cell>
        </row>
        <row r="2268">
          <cell r="D2268">
            <v>5</v>
          </cell>
          <cell r="E2268">
            <v>60</v>
          </cell>
          <cell r="F2268">
            <v>80</v>
          </cell>
          <cell r="I2268">
            <v>4755</v>
          </cell>
        </row>
        <row r="2269">
          <cell r="D2269">
            <v>5</v>
          </cell>
          <cell r="E2269">
            <v>60</v>
          </cell>
          <cell r="F2269">
            <v>100</v>
          </cell>
          <cell r="I2269">
            <v>6363</v>
          </cell>
        </row>
        <row r="2270">
          <cell r="D2270">
            <v>5</v>
          </cell>
          <cell r="E2270">
            <v>60</v>
          </cell>
          <cell r="F2270">
            <v>120</v>
          </cell>
          <cell r="I2270">
            <v>7163</v>
          </cell>
        </row>
        <row r="2271">
          <cell r="D2271">
            <v>8</v>
          </cell>
          <cell r="E2271">
            <v>10</v>
          </cell>
          <cell r="F2271">
            <v>20</v>
          </cell>
          <cell r="G2271">
            <v>30</v>
          </cell>
        </row>
        <row r="2272">
          <cell r="D2272">
            <v>8</v>
          </cell>
          <cell r="E2272">
            <v>10</v>
          </cell>
          <cell r="F2272">
            <v>40</v>
          </cell>
          <cell r="G2272">
            <v>30</v>
          </cell>
        </row>
        <row r="2273">
          <cell r="D2273">
            <v>8</v>
          </cell>
          <cell r="E2273">
            <v>10</v>
          </cell>
          <cell r="F2273">
            <v>60</v>
          </cell>
          <cell r="G2273">
            <v>30</v>
          </cell>
        </row>
        <row r="2274">
          <cell r="D2274">
            <v>8</v>
          </cell>
          <cell r="E2274">
            <v>10</v>
          </cell>
          <cell r="F2274">
            <v>80</v>
          </cell>
          <cell r="G2274">
            <v>30</v>
          </cell>
        </row>
        <row r="2275">
          <cell r="D2275">
            <v>8</v>
          </cell>
          <cell r="E2275">
            <v>10</v>
          </cell>
          <cell r="F2275">
            <v>100</v>
          </cell>
          <cell r="G2275">
            <v>30</v>
          </cell>
        </row>
        <row r="2276">
          <cell r="D2276">
            <v>8</v>
          </cell>
          <cell r="E2276">
            <v>10</v>
          </cell>
          <cell r="F2276">
            <v>120</v>
          </cell>
          <cell r="G2276">
            <v>30</v>
          </cell>
        </row>
        <row r="2277">
          <cell r="D2277">
            <v>1</v>
          </cell>
          <cell r="E2277">
            <v>250</v>
          </cell>
          <cell r="F2277">
            <v>150</v>
          </cell>
          <cell r="G2277">
            <v>88</v>
          </cell>
          <cell r="I2277" t="str">
            <v>OK</v>
          </cell>
        </row>
        <row r="2278">
          <cell r="D2278">
            <v>2</v>
          </cell>
          <cell r="E2278">
            <v>350</v>
          </cell>
          <cell r="F2278">
            <v>150</v>
          </cell>
          <cell r="G2278">
            <v>88</v>
          </cell>
          <cell r="I2278" t="str">
            <v>Cancel</v>
          </cell>
        </row>
        <row r="2279">
          <cell r="B2279">
            <v>14</v>
          </cell>
        </row>
        <row r="2349">
          <cell r="B2349">
            <v>29</v>
          </cell>
        </row>
        <row r="2514">
          <cell r="D2514">
            <v>5</v>
          </cell>
          <cell r="E2514">
            <v>150</v>
          </cell>
          <cell r="F2514">
            <v>70</v>
          </cell>
          <cell r="I2514" t="str">
            <v>FENÊTRES À GUILLOTINE, PVC, LOW-E, (NFRC USA)</v>
          </cell>
        </row>
        <row r="2515">
          <cell r="D2515">
            <v>5</v>
          </cell>
          <cell r="E2515">
            <v>10</v>
          </cell>
          <cell r="F2515">
            <v>10</v>
          </cell>
          <cell r="I2515" t="str">
            <v>Installed</v>
          </cell>
        </row>
        <row r="2516">
          <cell r="D2516">
            <v>5</v>
          </cell>
          <cell r="E2516">
            <v>50</v>
          </cell>
          <cell r="F2516">
            <v>220</v>
          </cell>
        </row>
        <row r="2517">
          <cell r="D2517">
            <v>5</v>
          </cell>
          <cell r="E2517">
            <v>10</v>
          </cell>
          <cell r="F2517">
            <v>30</v>
          </cell>
          <cell r="I2517">
            <v>2738</v>
          </cell>
        </row>
        <row r="2518">
          <cell r="B2518">
            <v>4</v>
          </cell>
          <cell r="D2518">
            <v>5</v>
          </cell>
          <cell r="E2518">
            <v>10</v>
          </cell>
          <cell r="F2518">
            <v>50</v>
          </cell>
          <cell r="I2518" t="str">
            <v>xxxx</v>
          </cell>
        </row>
        <row r="2519">
          <cell r="D2519">
            <v>5</v>
          </cell>
          <cell r="E2519">
            <v>10</v>
          </cell>
          <cell r="F2519">
            <v>50</v>
          </cell>
          <cell r="I2519">
            <v>3646</v>
          </cell>
        </row>
        <row r="2520">
          <cell r="D2520">
            <v>5</v>
          </cell>
          <cell r="E2520">
            <v>10</v>
          </cell>
          <cell r="F2520">
            <v>70</v>
          </cell>
          <cell r="I2520">
            <v>3654</v>
          </cell>
        </row>
        <row r="2521">
          <cell r="D2521">
            <v>5</v>
          </cell>
          <cell r="E2521">
            <v>10</v>
          </cell>
          <cell r="F2521">
            <v>90</v>
          </cell>
          <cell r="I2521">
            <v>3662</v>
          </cell>
        </row>
        <row r="2522">
          <cell r="D2522">
            <v>5</v>
          </cell>
          <cell r="E2522">
            <v>10</v>
          </cell>
          <cell r="F2522">
            <v>110</v>
          </cell>
          <cell r="I2522">
            <v>3946</v>
          </cell>
        </row>
        <row r="2523">
          <cell r="D2523">
            <v>5</v>
          </cell>
          <cell r="E2523">
            <v>10</v>
          </cell>
          <cell r="F2523">
            <v>130</v>
          </cell>
          <cell r="I2523">
            <v>3954</v>
          </cell>
        </row>
        <row r="2524">
          <cell r="D2524">
            <v>5</v>
          </cell>
          <cell r="E2524">
            <v>10</v>
          </cell>
          <cell r="F2524">
            <v>150</v>
          </cell>
          <cell r="I2524" t="str">
            <v>3962E</v>
          </cell>
        </row>
        <row r="2525">
          <cell r="D2525">
            <v>5</v>
          </cell>
          <cell r="E2525">
            <v>10</v>
          </cell>
          <cell r="F2525">
            <v>170</v>
          </cell>
          <cell r="I2525" t="str">
            <v>4362E</v>
          </cell>
        </row>
        <row r="2526">
          <cell r="D2526">
            <v>5</v>
          </cell>
          <cell r="E2526">
            <v>10</v>
          </cell>
          <cell r="F2526">
            <v>220</v>
          </cell>
          <cell r="I2526">
            <v>2746</v>
          </cell>
        </row>
        <row r="2527">
          <cell r="D2527">
            <v>5</v>
          </cell>
          <cell r="E2527">
            <v>10</v>
          </cell>
          <cell r="F2527">
            <v>240</v>
          </cell>
          <cell r="I2527">
            <v>2754</v>
          </cell>
        </row>
        <row r="2528">
          <cell r="D2528">
            <v>5</v>
          </cell>
          <cell r="E2528">
            <v>10</v>
          </cell>
          <cell r="F2528">
            <v>260</v>
          </cell>
          <cell r="I2528" t="str">
            <v>2762E</v>
          </cell>
        </row>
        <row r="2529">
          <cell r="D2529">
            <v>8</v>
          </cell>
          <cell r="E2529">
            <v>100</v>
          </cell>
          <cell r="F2529">
            <v>30</v>
          </cell>
          <cell r="G2529">
            <v>30</v>
          </cell>
        </row>
        <row r="2530">
          <cell r="D2530">
            <v>13</v>
          </cell>
          <cell r="E2530">
            <v>10</v>
          </cell>
          <cell r="F2530">
            <v>280</v>
          </cell>
          <cell r="I2530" t="str">
            <v>in between grills</v>
          </cell>
          <cell r="J2530" t="b">
            <v>0</v>
          </cell>
        </row>
        <row r="2531">
          <cell r="D2531">
            <v>8</v>
          </cell>
          <cell r="E2531">
            <v>100</v>
          </cell>
          <cell r="F2531">
            <v>50</v>
          </cell>
          <cell r="G2531">
            <v>30</v>
          </cell>
        </row>
        <row r="2532">
          <cell r="D2532">
            <v>8</v>
          </cell>
          <cell r="E2532">
            <v>100</v>
          </cell>
          <cell r="F2532">
            <v>70</v>
          </cell>
          <cell r="G2532">
            <v>30</v>
          </cell>
        </row>
        <row r="2533">
          <cell r="B2533" t="b">
            <v>0</v>
          </cell>
          <cell r="D2533">
            <v>8</v>
          </cell>
          <cell r="E2533">
            <v>100</v>
          </cell>
          <cell r="F2533">
            <v>90</v>
          </cell>
          <cell r="G2533">
            <v>30</v>
          </cell>
        </row>
        <row r="2534">
          <cell r="D2534">
            <v>8</v>
          </cell>
          <cell r="E2534">
            <v>100</v>
          </cell>
          <cell r="F2534">
            <v>110</v>
          </cell>
          <cell r="G2534">
            <v>30</v>
          </cell>
        </row>
        <row r="2535">
          <cell r="D2535">
            <v>8</v>
          </cell>
          <cell r="E2535">
            <v>100</v>
          </cell>
          <cell r="F2535">
            <v>130</v>
          </cell>
          <cell r="G2535">
            <v>30</v>
          </cell>
        </row>
        <row r="2536">
          <cell r="D2536">
            <v>8</v>
          </cell>
          <cell r="E2536">
            <v>100</v>
          </cell>
          <cell r="F2536">
            <v>150</v>
          </cell>
          <cell r="G2536">
            <v>30</v>
          </cell>
        </row>
        <row r="2537">
          <cell r="D2537">
            <v>8</v>
          </cell>
          <cell r="E2537">
            <v>100</v>
          </cell>
          <cell r="F2537">
            <v>170</v>
          </cell>
          <cell r="G2537">
            <v>30</v>
          </cell>
        </row>
        <row r="2538">
          <cell r="D2538">
            <v>8</v>
          </cell>
          <cell r="E2538">
            <v>100</v>
          </cell>
          <cell r="F2538">
            <v>220</v>
          </cell>
          <cell r="G2538">
            <v>30</v>
          </cell>
        </row>
        <row r="2539">
          <cell r="D2539">
            <v>8</v>
          </cell>
          <cell r="E2539">
            <v>100</v>
          </cell>
          <cell r="F2539">
            <v>240</v>
          </cell>
          <cell r="G2539">
            <v>30</v>
          </cell>
        </row>
        <row r="2540">
          <cell r="D2540">
            <v>8</v>
          </cell>
          <cell r="E2540">
            <v>100</v>
          </cell>
          <cell r="F2540">
            <v>260</v>
          </cell>
          <cell r="G2540">
            <v>30</v>
          </cell>
        </row>
        <row r="2541">
          <cell r="D2541">
            <v>1</v>
          </cell>
          <cell r="E2541">
            <v>400</v>
          </cell>
          <cell r="F2541">
            <v>340</v>
          </cell>
          <cell r="G2541">
            <v>88</v>
          </cell>
          <cell r="I2541" t="str">
            <v>OK</v>
          </cell>
        </row>
        <row r="2542">
          <cell r="D2542">
            <v>2</v>
          </cell>
          <cell r="E2542">
            <v>500</v>
          </cell>
          <cell r="F2542">
            <v>340</v>
          </cell>
          <cell r="G2542">
            <v>88</v>
          </cell>
          <cell r="I2542" t="str">
            <v>Cancel</v>
          </cell>
        </row>
        <row r="2576">
          <cell r="D2576">
            <v>5</v>
          </cell>
          <cell r="E2576">
            <v>150</v>
          </cell>
          <cell r="F2576">
            <v>70</v>
          </cell>
          <cell r="I2576" t="str">
            <v>BAY WINDOW - PVC, LOW-E</v>
          </cell>
        </row>
        <row r="2577">
          <cell r="D2577">
            <v>5</v>
          </cell>
          <cell r="E2577">
            <v>10</v>
          </cell>
          <cell r="F2577">
            <v>20</v>
          </cell>
          <cell r="I2577" t="str">
            <v>± 96'' casement</v>
          </cell>
        </row>
        <row r="2578">
          <cell r="D2578">
            <v>5</v>
          </cell>
          <cell r="E2578">
            <v>10</v>
          </cell>
          <cell r="F2578">
            <v>40</v>
          </cell>
          <cell r="I2578" t="str">
            <v>± 90'' double hung</v>
          </cell>
        </row>
        <row r="2579">
          <cell r="D2579">
            <v>13</v>
          </cell>
          <cell r="E2579">
            <v>10</v>
          </cell>
          <cell r="F2579">
            <v>60</v>
          </cell>
          <cell r="I2579" t="str">
            <v>In between grills</v>
          </cell>
          <cell r="J2579" t="b">
            <v>0</v>
          </cell>
        </row>
        <row r="2580">
          <cell r="D2580">
            <v>13</v>
          </cell>
          <cell r="E2580">
            <v>10</v>
          </cell>
          <cell r="F2580">
            <v>80</v>
          </cell>
          <cell r="J2580" t="b">
            <v>0</v>
          </cell>
        </row>
        <row r="2581">
          <cell r="D2581">
            <v>13</v>
          </cell>
          <cell r="E2581">
            <v>10</v>
          </cell>
          <cell r="F2581">
            <v>100</v>
          </cell>
          <cell r="J2581" t="b">
            <v>0</v>
          </cell>
        </row>
        <row r="2582">
          <cell r="D2582">
            <v>8</v>
          </cell>
          <cell r="E2582">
            <v>260</v>
          </cell>
          <cell r="F2582">
            <v>20</v>
          </cell>
          <cell r="G2582">
            <v>30</v>
          </cell>
        </row>
        <row r="2583">
          <cell r="D2583">
            <v>8</v>
          </cell>
          <cell r="E2583">
            <v>260</v>
          </cell>
          <cell r="F2583">
            <v>40</v>
          </cell>
          <cell r="G2583">
            <v>30</v>
          </cell>
        </row>
        <row r="2584">
          <cell r="D2584">
            <v>1</v>
          </cell>
          <cell r="E2584">
            <v>200</v>
          </cell>
          <cell r="F2584">
            <v>120</v>
          </cell>
          <cell r="G2584">
            <v>88</v>
          </cell>
          <cell r="I2584" t="str">
            <v>OK</v>
          </cell>
        </row>
        <row r="2585">
          <cell r="D2585">
            <v>2</v>
          </cell>
          <cell r="E2585">
            <v>300</v>
          </cell>
          <cell r="F2585">
            <v>120</v>
          </cell>
          <cell r="G2585">
            <v>88</v>
          </cell>
          <cell r="I2585" t="str">
            <v>Cancel</v>
          </cell>
        </row>
        <row r="2603">
          <cell r="B2603">
            <v>27</v>
          </cell>
        </row>
        <row r="2720">
          <cell r="D2720">
            <v>5</v>
          </cell>
          <cell r="E2720">
            <v>150</v>
          </cell>
          <cell r="F2720">
            <v>70</v>
          </cell>
          <cell r="I2720" t="str">
            <v>SERIE 200 ANDERSEN TILT WASH DOUBLE-HUNG LOW-E NFRC</v>
          </cell>
        </row>
        <row r="2721">
          <cell r="D2721">
            <v>5</v>
          </cell>
          <cell r="E2721">
            <v>10</v>
          </cell>
          <cell r="F2721">
            <v>20</v>
          </cell>
          <cell r="I2721" t="str">
            <v>Dimensions</v>
          </cell>
        </row>
        <row r="2722">
          <cell r="D2722">
            <v>5</v>
          </cell>
          <cell r="E2722">
            <v>140</v>
          </cell>
          <cell r="F2722">
            <v>20</v>
          </cell>
          <cell r="I2722" t="str">
            <v>Number of sections</v>
          </cell>
        </row>
        <row r="2723">
          <cell r="D2723">
            <v>5</v>
          </cell>
          <cell r="E2723">
            <v>10</v>
          </cell>
          <cell r="F2723">
            <v>50</v>
          </cell>
          <cell r="I2723">
            <v>2741</v>
          </cell>
        </row>
        <row r="2724">
          <cell r="D2724">
            <v>5</v>
          </cell>
          <cell r="E2724">
            <v>10</v>
          </cell>
          <cell r="F2724">
            <v>70</v>
          </cell>
          <cell r="I2724">
            <v>2747</v>
          </cell>
        </row>
        <row r="2725">
          <cell r="D2725">
            <v>5</v>
          </cell>
          <cell r="E2725">
            <v>10</v>
          </cell>
          <cell r="F2725">
            <v>90</v>
          </cell>
          <cell r="I2725">
            <v>2756</v>
          </cell>
        </row>
        <row r="2726">
          <cell r="D2726">
            <v>5</v>
          </cell>
          <cell r="E2726">
            <v>10</v>
          </cell>
          <cell r="F2726">
            <v>110</v>
          </cell>
          <cell r="I2726">
            <v>2765</v>
          </cell>
        </row>
        <row r="2727">
          <cell r="D2727">
            <v>5</v>
          </cell>
          <cell r="E2727">
            <v>10</v>
          </cell>
          <cell r="F2727">
            <v>130</v>
          </cell>
          <cell r="I2727">
            <v>3147</v>
          </cell>
        </row>
        <row r="2728">
          <cell r="D2728">
            <v>5</v>
          </cell>
          <cell r="E2728">
            <v>10</v>
          </cell>
          <cell r="F2728">
            <v>150</v>
          </cell>
          <cell r="I2728">
            <v>3156</v>
          </cell>
        </row>
        <row r="2729">
          <cell r="D2729">
            <v>5</v>
          </cell>
          <cell r="E2729">
            <v>10</v>
          </cell>
          <cell r="F2729">
            <v>170</v>
          </cell>
          <cell r="I2729">
            <v>3165</v>
          </cell>
        </row>
        <row r="2730">
          <cell r="D2730">
            <v>5</v>
          </cell>
          <cell r="E2730">
            <v>10</v>
          </cell>
          <cell r="F2730">
            <v>190</v>
          </cell>
          <cell r="I2730">
            <v>3547</v>
          </cell>
        </row>
        <row r="2731">
          <cell r="D2731">
            <v>5</v>
          </cell>
          <cell r="E2731">
            <v>10</v>
          </cell>
          <cell r="F2731">
            <v>210</v>
          </cell>
          <cell r="I2731">
            <v>3556</v>
          </cell>
        </row>
        <row r="2732">
          <cell r="D2732">
            <v>5</v>
          </cell>
          <cell r="E2732">
            <v>10</v>
          </cell>
          <cell r="F2732">
            <v>230</v>
          </cell>
          <cell r="I2732">
            <v>3565</v>
          </cell>
        </row>
        <row r="2733">
          <cell r="D2733">
            <v>5</v>
          </cell>
          <cell r="E2733">
            <v>10</v>
          </cell>
          <cell r="F2733">
            <v>250</v>
          </cell>
          <cell r="I2733" t="str">
            <v>impost</v>
          </cell>
        </row>
        <row r="2734">
          <cell r="D2734">
            <v>8</v>
          </cell>
          <cell r="E2734">
            <v>140</v>
          </cell>
          <cell r="F2734">
            <v>50</v>
          </cell>
          <cell r="G2734">
            <v>30</v>
          </cell>
        </row>
        <row r="2735">
          <cell r="D2735">
            <v>8</v>
          </cell>
          <cell r="E2735">
            <v>140</v>
          </cell>
          <cell r="F2735">
            <v>70</v>
          </cell>
          <cell r="G2735">
            <v>30</v>
          </cell>
        </row>
        <row r="2736">
          <cell r="D2736">
            <v>8</v>
          </cell>
          <cell r="E2736">
            <v>140</v>
          </cell>
          <cell r="F2736">
            <v>90</v>
          </cell>
          <cell r="G2736">
            <v>30</v>
          </cell>
        </row>
        <row r="2737">
          <cell r="D2737">
            <v>8</v>
          </cell>
          <cell r="E2737">
            <v>140</v>
          </cell>
          <cell r="F2737">
            <v>110</v>
          </cell>
          <cell r="G2737">
            <v>30</v>
          </cell>
        </row>
        <row r="2738">
          <cell r="D2738">
            <v>8</v>
          </cell>
          <cell r="E2738">
            <v>140</v>
          </cell>
          <cell r="F2738">
            <v>130</v>
          </cell>
          <cell r="G2738">
            <v>30</v>
          </cell>
        </row>
        <row r="2739">
          <cell r="B2739">
            <v>26</v>
          </cell>
          <cell r="D2739">
            <v>8</v>
          </cell>
          <cell r="E2739">
            <v>140</v>
          </cell>
          <cell r="F2739">
            <v>150</v>
          </cell>
          <cell r="G2739">
            <v>30</v>
          </cell>
        </row>
        <row r="2740">
          <cell r="D2740">
            <v>8</v>
          </cell>
          <cell r="E2740">
            <v>140</v>
          </cell>
          <cell r="F2740">
            <v>170</v>
          </cell>
          <cell r="G2740">
            <v>30</v>
          </cell>
        </row>
        <row r="2741">
          <cell r="D2741">
            <v>8</v>
          </cell>
          <cell r="E2741">
            <v>140</v>
          </cell>
          <cell r="F2741">
            <v>190</v>
          </cell>
          <cell r="G2741">
            <v>30</v>
          </cell>
        </row>
        <row r="2742">
          <cell r="D2742">
            <v>8</v>
          </cell>
          <cell r="E2742">
            <v>140</v>
          </cell>
          <cell r="F2742">
            <v>210</v>
          </cell>
          <cell r="G2742">
            <v>30</v>
          </cell>
        </row>
        <row r="2743">
          <cell r="D2743">
            <v>8</v>
          </cell>
          <cell r="E2743">
            <v>140</v>
          </cell>
          <cell r="F2743">
            <v>230</v>
          </cell>
          <cell r="G2743">
            <v>30</v>
          </cell>
        </row>
        <row r="2744">
          <cell r="D2744">
            <v>8</v>
          </cell>
          <cell r="E2744">
            <v>140</v>
          </cell>
          <cell r="F2744">
            <v>250</v>
          </cell>
          <cell r="G2744">
            <v>30</v>
          </cell>
        </row>
        <row r="2745">
          <cell r="D2745">
            <v>13</v>
          </cell>
          <cell r="E2745">
            <v>10</v>
          </cell>
          <cell r="F2745">
            <v>270</v>
          </cell>
          <cell r="I2745" t="str">
            <v>In between grills</v>
          </cell>
          <cell r="J2745" t="b">
            <v>0</v>
          </cell>
        </row>
        <row r="2746">
          <cell r="D2746">
            <v>1</v>
          </cell>
          <cell r="E2746">
            <v>400</v>
          </cell>
          <cell r="F2746">
            <v>290</v>
          </cell>
          <cell r="G2746">
            <v>88</v>
          </cell>
          <cell r="I2746" t="str">
            <v>OK</v>
          </cell>
        </row>
        <row r="2747">
          <cell r="D2747">
            <v>2</v>
          </cell>
          <cell r="E2747">
            <v>500</v>
          </cell>
          <cell r="F2747">
            <v>290</v>
          </cell>
          <cell r="G2747">
            <v>88</v>
          </cell>
          <cell r="I2747" t="str">
            <v>Cancel</v>
          </cell>
        </row>
        <row r="2820">
          <cell r="D2820">
            <v>5</v>
          </cell>
          <cell r="E2820">
            <v>150</v>
          </cell>
          <cell r="F2820">
            <v>70</v>
          </cell>
          <cell r="I2820" t="str">
            <v>PATIO DOOR / GARDEN DOOR</v>
          </cell>
        </row>
        <row r="2821">
          <cell r="D2821">
            <v>5</v>
          </cell>
          <cell r="E2821">
            <v>300</v>
          </cell>
          <cell r="F2821">
            <v>20</v>
          </cell>
          <cell r="I2821" t="str">
            <v>Per unit</v>
          </cell>
        </row>
        <row r="2822">
          <cell r="D2822">
            <v>5</v>
          </cell>
          <cell r="E2822">
            <v>400</v>
          </cell>
          <cell r="F2822">
            <v>20</v>
          </cell>
          <cell r="I2822" t="str">
            <v>Low-e gas glazing</v>
          </cell>
        </row>
        <row r="2823">
          <cell r="D2823">
            <v>14</v>
          </cell>
          <cell r="E2823">
            <v>5</v>
          </cell>
          <cell r="F2823">
            <v>40</v>
          </cell>
          <cell r="G2823">
            <v>480</v>
          </cell>
          <cell r="H2823">
            <v>90</v>
          </cell>
        </row>
        <row r="2824">
          <cell r="D2824">
            <v>5</v>
          </cell>
          <cell r="E2824">
            <v>10</v>
          </cell>
          <cell r="F2824">
            <v>50</v>
          </cell>
          <cell r="I2824" t="str">
            <v>6' white sliding door</v>
          </cell>
        </row>
        <row r="2825">
          <cell r="D2825">
            <v>5</v>
          </cell>
          <cell r="E2825">
            <v>10</v>
          </cell>
          <cell r="F2825">
            <v>90</v>
          </cell>
          <cell r="I2825" t="str">
            <v>European 6' sliding door without grills</v>
          </cell>
        </row>
        <row r="2826">
          <cell r="D2826">
            <v>5</v>
          </cell>
          <cell r="E2826">
            <v>10</v>
          </cell>
          <cell r="F2826">
            <v>110</v>
          </cell>
          <cell r="I2826" t="str">
            <v>European 6' sliding door with grills</v>
          </cell>
        </row>
        <row r="2827">
          <cell r="D2827">
            <v>5</v>
          </cell>
          <cell r="E2827">
            <v>10</v>
          </cell>
          <cell r="F2827">
            <v>140</v>
          </cell>
          <cell r="I2827" t="str">
            <v>6' garden door</v>
          </cell>
        </row>
        <row r="2828">
          <cell r="D2828">
            <v>8</v>
          </cell>
          <cell r="E2828">
            <v>310</v>
          </cell>
          <cell r="F2828">
            <v>50</v>
          </cell>
          <cell r="G2828">
            <v>30</v>
          </cell>
        </row>
        <row r="2829">
          <cell r="D2829">
            <v>8</v>
          </cell>
          <cell r="E2829">
            <v>310</v>
          </cell>
          <cell r="F2829">
            <v>90</v>
          </cell>
          <cell r="G2829">
            <v>30</v>
          </cell>
        </row>
        <row r="2830">
          <cell r="D2830">
            <v>8</v>
          </cell>
          <cell r="E2830">
            <v>310</v>
          </cell>
          <cell r="F2830">
            <v>110</v>
          </cell>
          <cell r="G2830">
            <v>30</v>
          </cell>
        </row>
        <row r="2831">
          <cell r="D2831">
            <v>8</v>
          </cell>
          <cell r="E2831">
            <v>310</v>
          </cell>
          <cell r="F2831">
            <v>140</v>
          </cell>
          <cell r="G2831">
            <v>30</v>
          </cell>
        </row>
        <row r="2832">
          <cell r="D2832">
            <v>13</v>
          </cell>
          <cell r="E2832">
            <v>420</v>
          </cell>
          <cell r="F2832">
            <v>80</v>
          </cell>
          <cell r="J2832" t="b">
            <v>0</v>
          </cell>
        </row>
        <row r="2833">
          <cell r="D2833">
            <v>13</v>
          </cell>
          <cell r="E2833">
            <v>420</v>
          </cell>
          <cell r="F2833">
            <v>140</v>
          </cell>
          <cell r="J2833" t="b">
            <v>0</v>
          </cell>
        </row>
        <row r="2834">
          <cell r="D2834">
            <v>5</v>
          </cell>
          <cell r="E2834">
            <v>10</v>
          </cell>
          <cell r="F2834">
            <v>170</v>
          </cell>
          <cell r="I2834" t="str">
            <v>Rough opening only</v>
          </cell>
        </row>
        <row r="2835">
          <cell r="D2835">
            <v>8</v>
          </cell>
          <cell r="E2835">
            <v>310</v>
          </cell>
          <cell r="F2835">
            <v>170</v>
          </cell>
          <cell r="G2835">
            <v>30</v>
          </cell>
        </row>
        <row r="2836">
          <cell r="D2836">
            <v>13</v>
          </cell>
          <cell r="E2836">
            <v>160</v>
          </cell>
          <cell r="F2836">
            <v>60</v>
          </cell>
          <cell r="I2836" t="str">
            <v>grills</v>
          </cell>
          <cell r="J2836" t="b">
            <v>0</v>
          </cell>
        </row>
        <row r="2837">
          <cell r="D2837">
            <v>1</v>
          </cell>
          <cell r="E2837">
            <v>240</v>
          </cell>
          <cell r="F2837">
            <v>200</v>
          </cell>
          <cell r="G2837">
            <v>88</v>
          </cell>
          <cell r="I2837" t="str">
            <v>OK</v>
          </cell>
        </row>
        <row r="2838">
          <cell r="D2838">
            <v>2</v>
          </cell>
          <cell r="E2838">
            <v>340</v>
          </cell>
          <cell r="F2838">
            <v>200</v>
          </cell>
          <cell r="G2838">
            <v>88</v>
          </cell>
          <cell r="I2838" t="str">
            <v>Cancel</v>
          </cell>
        </row>
        <row r="2875">
          <cell r="B2875">
            <v>8</v>
          </cell>
        </row>
        <row r="2937">
          <cell r="B2937">
            <v>11</v>
          </cell>
        </row>
        <row r="2985">
          <cell r="B2985">
            <v>24</v>
          </cell>
        </row>
        <row r="3028">
          <cell r="D3028">
            <v>5</v>
          </cell>
          <cell r="E3028">
            <v>150</v>
          </cell>
          <cell r="F3028">
            <v>70</v>
          </cell>
          <cell r="I3028" t="str">
            <v>ADD FLOOR COVERINGS</v>
          </cell>
        </row>
        <row r="3029">
          <cell r="D3029">
            <v>14</v>
          </cell>
          <cell r="E3029">
            <v>5</v>
          </cell>
          <cell r="F3029">
            <v>10</v>
          </cell>
          <cell r="G3029">
            <v>700</v>
          </cell>
          <cell r="H3029">
            <v>80</v>
          </cell>
          <cell r="I3029" t="str">
            <v>CARPET AND LINOLEUM (  ± 2/3:carpet , 1/3:linoleum)</v>
          </cell>
        </row>
        <row r="3030">
          <cell r="D3030">
            <v>5</v>
          </cell>
          <cell r="E3030">
            <v>10</v>
          </cell>
          <cell r="F3030">
            <v>30</v>
          </cell>
          <cell r="I3030" t="str">
            <v>REGULAR carpet</v>
          </cell>
        </row>
        <row r="3031">
          <cell r="D3031">
            <v>5</v>
          </cell>
          <cell r="E3031">
            <v>10</v>
          </cell>
          <cell r="F3031">
            <v>50</v>
          </cell>
          <cell r="I3031" t="str">
            <v>REGULAR linoleum &amp; 5/16 underlayment</v>
          </cell>
        </row>
        <row r="3032">
          <cell r="D3032">
            <v>5</v>
          </cell>
          <cell r="E3032">
            <v>10</v>
          </cell>
          <cell r="F3032">
            <v>70</v>
          </cell>
          <cell r="I3032" t="str">
            <v>5/16 underlayment</v>
          </cell>
        </row>
        <row r="3033">
          <cell r="D3033">
            <v>5</v>
          </cell>
          <cell r="E3033">
            <v>380</v>
          </cell>
          <cell r="F3033">
            <v>30</v>
          </cell>
          <cell r="I3033" t="str">
            <v>OR               OPTIONAL carpet</v>
          </cell>
        </row>
        <row r="3034">
          <cell r="D3034">
            <v>5</v>
          </cell>
          <cell r="E3034">
            <v>380</v>
          </cell>
          <cell r="F3034">
            <v>50</v>
          </cell>
          <cell r="I3034" t="str">
            <v>OR               OPTIONAL linoleum</v>
          </cell>
        </row>
        <row r="3035">
          <cell r="D3035">
            <v>5</v>
          </cell>
          <cell r="E3035">
            <v>280</v>
          </cell>
          <cell r="F3035">
            <v>30</v>
          </cell>
          <cell r="I3035" t="str">
            <v>square ft.</v>
          </cell>
        </row>
        <row r="3036">
          <cell r="D3036">
            <v>5</v>
          </cell>
          <cell r="E3036">
            <v>280</v>
          </cell>
          <cell r="F3036">
            <v>50</v>
          </cell>
          <cell r="I3036" t="str">
            <v>square ft.</v>
          </cell>
        </row>
        <row r="3037">
          <cell r="D3037">
            <v>5</v>
          </cell>
          <cell r="E3037">
            <v>280</v>
          </cell>
          <cell r="F3037">
            <v>70</v>
          </cell>
          <cell r="I3037" t="str">
            <v>square ft.</v>
          </cell>
        </row>
        <row r="3038">
          <cell r="D3038">
            <v>5</v>
          </cell>
          <cell r="E3038">
            <v>650</v>
          </cell>
          <cell r="F3038">
            <v>30</v>
          </cell>
          <cell r="I3038" t="str">
            <v>square ft.</v>
          </cell>
        </row>
        <row r="3039">
          <cell r="D3039">
            <v>5</v>
          </cell>
          <cell r="E3039">
            <v>650</v>
          </cell>
          <cell r="F3039">
            <v>50</v>
          </cell>
          <cell r="I3039" t="str">
            <v>square ft.</v>
          </cell>
        </row>
        <row r="3040">
          <cell r="D3040">
            <v>8</v>
          </cell>
          <cell r="E3040">
            <v>220</v>
          </cell>
          <cell r="F3040">
            <v>30</v>
          </cell>
          <cell r="G3040">
            <v>50</v>
          </cell>
        </row>
        <row r="3041">
          <cell r="D3041">
            <v>8</v>
          </cell>
          <cell r="E3041">
            <v>220</v>
          </cell>
          <cell r="F3041">
            <v>50</v>
          </cell>
          <cell r="G3041">
            <v>50</v>
          </cell>
        </row>
        <row r="3042">
          <cell r="D3042">
            <v>8</v>
          </cell>
          <cell r="E3042">
            <v>220</v>
          </cell>
          <cell r="F3042">
            <v>70</v>
          </cell>
          <cell r="G3042">
            <v>50</v>
          </cell>
        </row>
        <row r="3043">
          <cell r="D3043">
            <v>8</v>
          </cell>
          <cell r="E3043">
            <v>590</v>
          </cell>
          <cell r="F3043">
            <v>30</v>
          </cell>
        </row>
        <row r="3044">
          <cell r="D3044">
            <v>8</v>
          </cell>
          <cell r="E3044">
            <v>590</v>
          </cell>
          <cell r="F3044">
            <v>50</v>
          </cell>
        </row>
        <row r="3045">
          <cell r="D3045">
            <v>14</v>
          </cell>
          <cell r="E3045">
            <v>5</v>
          </cell>
          <cell r="F3045">
            <v>100</v>
          </cell>
          <cell r="G3045">
            <v>640</v>
          </cell>
          <cell r="H3045">
            <v>145</v>
          </cell>
          <cell r="I3045" t="str">
            <v>Options: parquet flooring</v>
          </cell>
        </row>
        <row r="3046">
          <cell r="D3046">
            <v>5</v>
          </cell>
          <cell r="E3046">
            <v>10</v>
          </cell>
          <cell r="F3046">
            <v>120</v>
          </cell>
          <cell r="I3046" t="str">
            <v>Oak, maple or birck not installed, not finished</v>
          </cell>
        </row>
        <row r="3047">
          <cell r="D3047">
            <v>5</v>
          </cell>
          <cell r="E3047">
            <v>10</v>
          </cell>
          <cell r="F3047">
            <v>140</v>
          </cell>
        </row>
        <row r="3048">
          <cell r="D3048">
            <v>5</v>
          </cell>
          <cell r="E3048">
            <v>10</v>
          </cell>
          <cell r="F3048">
            <v>160</v>
          </cell>
        </row>
        <row r="3049">
          <cell r="D3049">
            <v>5</v>
          </cell>
          <cell r="E3049">
            <v>10</v>
          </cell>
          <cell r="F3049">
            <v>180</v>
          </cell>
          <cell r="I3049" t="str">
            <v>Oak, maple or birch pre-finished, not installed, including 5/16 underlayment</v>
          </cell>
        </row>
        <row r="3050">
          <cell r="D3050">
            <v>5</v>
          </cell>
          <cell r="E3050">
            <v>10</v>
          </cell>
          <cell r="F3050">
            <v>200</v>
          </cell>
        </row>
        <row r="3051">
          <cell r="D3051">
            <v>5</v>
          </cell>
          <cell r="E3051">
            <v>10</v>
          </cell>
          <cell r="F3051">
            <v>220</v>
          </cell>
        </row>
        <row r="3052">
          <cell r="D3052">
            <v>5</v>
          </cell>
          <cell r="E3052">
            <v>540</v>
          </cell>
          <cell r="F3052">
            <v>120</v>
          </cell>
          <cell r="I3052" t="str">
            <v>square ft.</v>
          </cell>
        </row>
        <row r="3053">
          <cell r="D3053">
            <v>5</v>
          </cell>
          <cell r="E3053">
            <v>540</v>
          </cell>
          <cell r="F3053">
            <v>140</v>
          </cell>
        </row>
        <row r="3054">
          <cell r="D3054">
            <v>5</v>
          </cell>
          <cell r="E3054">
            <v>540</v>
          </cell>
          <cell r="F3054">
            <v>160</v>
          </cell>
        </row>
        <row r="3055">
          <cell r="D3055">
            <v>5</v>
          </cell>
          <cell r="E3055">
            <v>540</v>
          </cell>
          <cell r="F3055">
            <v>180</v>
          </cell>
          <cell r="I3055" t="str">
            <v>square ft.</v>
          </cell>
        </row>
        <row r="3056">
          <cell r="D3056">
            <v>5</v>
          </cell>
          <cell r="E3056">
            <v>540</v>
          </cell>
          <cell r="F3056">
            <v>200</v>
          </cell>
        </row>
        <row r="3057">
          <cell r="D3057">
            <v>5</v>
          </cell>
          <cell r="E3057">
            <v>540</v>
          </cell>
          <cell r="F3057">
            <v>220</v>
          </cell>
        </row>
        <row r="3058">
          <cell r="D3058">
            <v>8</v>
          </cell>
          <cell r="E3058">
            <v>480</v>
          </cell>
          <cell r="F3058">
            <v>120</v>
          </cell>
          <cell r="G3058">
            <v>50</v>
          </cell>
        </row>
        <row r="3059">
          <cell r="D3059">
            <v>8</v>
          </cell>
          <cell r="E3059">
            <v>480</v>
          </cell>
          <cell r="F3059">
            <v>140</v>
          </cell>
          <cell r="G3059">
            <v>10</v>
          </cell>
        </row>
        <row r="3060">
          <cell r="D3060">
            <v>8</v>
          </cell>
          <cell r="E3060">
            <v>480</v>
          </cell>
          <cell r="F3060">
            <v>160</v>
          </cell>
          <cell r="G3060">
            <v>10</v>
          </cell>
        </row>
        <row r="3061">
          <cell r="D3061">
            <v>8</v>
          </cell>
          <cell r="E3061">
            <v>480</v>
          </cell>
          <cell r="F3061">
            <v>180</v>
          </cell>
          <cell r="G3061">
            <v>50</v>
          </cell>
        </row>
        <row r="3062">
          <cell r="D3062">
            <v>8</v>
          </cell>
          <cell r="E3062">
            <v>480</v>
          </cell>
          <cell r="F3062">
            <v>200</v>
          </cell>
          <cell r="G3062">
            <v>10</v>
          </cell>
        </row>
        <row r="3063">
          <cell r="D3063">
            <v>8</v>
          </cell>
          <cell r="E3063">
            <v>480</v>
          </cell>
          <cell r="F3063">
            <v>220</v>
          </cell>
          <cell r="G3063">
            <v>10</v>
          </cell>
        </row>
        <row r="3064">
          <cell r="D3064">
            <v>1</v>
          </cell>
          <cell r="E3064">
            <v>325</v>
          </cell>
          <cell r="F3064">
            <v>250</v>
          </cell>
          <cell r="G3064">
            <v>88</v>
          </cell>
          <cell r="I3064" t="str">
            <v>OK</v>
          </cell>
        </row>
        <row r="3065">
          <cell r="D3065">
            <v>2</v>
          </cell>
          <cell r="E3065">
            <v>425</v>
          </cell>
          <cell r="F3065">
            <v>250</v>
          </cell>
          <cell r="G3065">
            <v>88</v>
          </cell>
          <cell r="I3065" t="str">
            <v>Cancel</v>
          </cell>
        </row>
        <row r="3110">
          <cell r="B3110">
            <v>17</v>
          </cell>
        </row>
        <row r="3125">
          <cell r="D3125">
            <v>5</v>
          </cell>
          <cell r="E3125">
            <v>150</v>
          </cell>
          <cell r="F3125">
            <v>70</v>
          </cell>
          <cell r="I3125" t="str">
            <v>ADD FLOOR COVERINGS</v>
          </cell>
        </row>
        <row r="3126">
          <cell r="D3126">
            <v>14</v>
          </cell>
          <cell r="E3126">
            <v>5</v>
          </cell>
          <cell r="F3126">
            <v>20</v>
          </cell>
          <cell r="G3126">
            <v>480</v>
          </cell>
          <cell r="H3126">
            <v>260</v>
          </cell>
          <cell r="I3126" t="str">
            <v>Hardwood option, PRE-FINISHED, NOT-INSTALLED,</v>
          </cell>
        </row>
        <row r="3127">
          <cell r="D3127">
            <v>5</v>
          </cell>
          <cell r="E3127">
            <v>10</v>
          </cell>
          <cell r="F3127">
            <v>40</v>
          </cell>
          <cell r="I3127" t="str">
            <v>select oak 2¼</v>
          </cell>
        </row>
        <row r="3128">
          <cell r="D3128">
            <v>5</v>
          </cell>
          <cell r="E3128">
            <v>10</v>
          </cell>
          <cell r="F3128">
            <v>60</v>
          </cell>
          <cell r="I3128" t="str">
            <v>select oak 3¼</v>
          </cell>
        </row>
        <row r="3129">
          <cell r="D3129">
            <v>5</v>
          </cell>
          <cell r="E3129">
            <v>10</v>
          </cell>
          <cell r="F3129">
            <v>80</v>
          </cell>
          <cell r="I3129" t="str">
            <v>naturel oak 2¼</v>
          </cell>
        </row>
        <row r="3130">
          <cell r="D3130">
            <v>5</v>
          </cell>
          <cell r="E3130">
            <v>10</v>
          </cell>
          <cell r="F3130">
            <v>100</v>
          </cell>
          <cell r="I3130" t="str">
            <v>naturel oak 3¼</v>
          </cell>
        </row>
        <row r="3131">
          <cell r="D3131">
            <v>5</v>
          </cell>
          <cell r="E3131">
            <v>10</v>
          </cell>
          <cell r="F3131">
            <v>120</v>
          </cell>
          <cell r="I3131" t="str">
            <v>STAINED colonial oak 2¼ or 3¼</v>
          </cell>
        </row>
        <row r="3132">
          <cell r="D3132">
            <v>5</v>
          </cell>
          <cell r="E3132">
            <v>30</v>
          </cell>
          <cell r="F3132">
            <v>140</v>
          </cell>
          <cell r="I3132" t="str">
            <v>select maple 2¼</v>
          </cell>
        </row>
        <row r="3133">
          <cell r="D3133">
            <v>5</v>
          </cell>
          <cell r="E3133">
            <v>30</v>
          </cell>
          <cell r="F3133">
            <v>160</v>
          </cell>
          <cell r="I3133" t="str">
            <v>select maple 3¼</v>
          </cell>
        </row>
        <row r="3134">
          <cell r="D3134">
            <v>5</v>
          </cell>
          <cell r="E3134">
            <v>30</v>
          </cell>
          <cell r="F3134">
            <v>180</v>
          </cell>
          <cell r="I3134" t="str">
            <v>natural maple 2¼</v>
          </cell>
        </row>
        <row r="3135">
          <cell r="D3135">
            <v>5</v>
          </cell>
          <cell r="E3135">
            <v>30</v>
          </cell>
          <cell r="F3135">
            <v>200</v>
          </cell>
          <cell r="I3135" t="str">
            <v>natural maple 3¼</v>
          </cell>
        </row>
        <row r="3136">
          <cell r="D3136">
            <v>5</v>
          </cell>
          <cell r="E3136">
            <v>30</v>
          </cell>
          <cell r="F3136">
            <v>220</v>
          </cell>
          <cell r="I3136" t="str">
            <v>STAINED colonial maple 2¼ ou 3¼</v>
          </cell>
        </row>
        <row r="3137">
          <cell r="D3137">
            <v>5</v>
          </cell>
          <cell r="E3137">
            <v>10</v>
          </cell>
          <cell r="F3137">
            <v>240</v>
          </cell>
          <cell r="I3137" t="str">
            <v>natural birch 2¼</v>
          </cell>
        </row>
        <row r="3138">
          <cell r="D3138">
            <v>5</v>
          </cell>
          <cell r="E3138">
            <v>10</v>
          </cell>
          <cell r="F3138">
            <v>260</v>
          </cell>
          <cell r="I3138" t="str">
            <v>natural birch 3¼</v>
          </cell>
        </row>
        <row r="3139">
          <cell r="D3139">
            <v>8</v>
          </cell>
          <cell r="E3139">
            <v>240</v>
          </cell>
          <cell r="F3139">
            <v>40</v>
          </cell>
          <cell r="G3139">
            <v>50</v>
          </cell>
        </row>
        <row r="3140">
          <cell r="D3140">
            <v>8</v>
          </cell>
          <cell r="E3140">
            <v>240</v>
          </cell>
          <cell r="F3140">
            <v>60</v>
          </cell>
          <cell r="G3140">
            <v>50</v>
          </cell>
        </row>
        <row r="3141">
          <cell r="D3141">
            <v>8</v>
          </cell>
          <cell r="E3141">
            <v>240</v>
          </cell>
          <cell r="F3141">
            <v>80</v>
          </cell>
          <cell r="G3141">
            <v>50</v>
          </cell>
        </row>
        <row r="3142">
          <cell r="D3142">
            <v>8</v>
          </cell>
          <cell r="E3142">
            <v>240</v>
          </cell>
          <cell r="F3142">
            <v>100</v>
          </cell>
          <cell r="G3142">
            <v>50</v>
          </cell>
        </row>
        <row r="3143">
          <cell r="D3143">
            <v>8</v>
          </cell>
          <cell r="E3143">
            <v>240</v>
          </cell>
          <cell r="F3143">
            <v>120</v>
          </cell>
          <cell r="G3143">
            <v>50</v>
          </cell>
        </row>
        <row r="3144">
          <cell r="D3144">
            <v>8</v>
          </cell>
          <cell r="E3144">
            <v>240</v>
          </cell>
          <cell r="F3144">
            <v>140</v>
          </cell>
          <cell r="G3144">
            <v>50</v>
          </cell>
        </row>
        <row r="3145">
          <cell r="D3145">
            <v>8</v>
          </cell>
          <cell r="E3145">
            <v>240</v>
          </cell>
          <cell r="F3145">
            <v>160</v>
          </cell>
          <cell r="G3145">
            <v>50</v>
          </cell>
        </row>
        <row r="3146">
          <cell r="D3146">
            <v>8</v>
          </cell>
          <cell r="E3146">
            <v>240</v>
          </cell>
          <cell r="F3146">
            <v>180</v>
          </cell>
          <cell r="G3146">
            <v>50</v>
          </cell>
        </row>
        <row r="3147">
          <cell r="D3147">
            <v>8</v>
          </cell>
          <cell r="E3147">
            <v>240</v>
          </cell>
          <cell r="F3147">
            <v>200</v>
          </cell>
          <cell r="G3147">
            <v>50</v>
          </cell>
        </row>
        <row r="3148">
          <cell r="D3148">
            <v>8</v>
          </cell>
          <cell r="E3148">
            <v>240</v>
          </cell>
          <cell r="F3148">
            <v>220</v>
          </cell>
          <cell r="G3148">
            <v>50</v>
          </cell>
        </row>
        <row r="3149">
          <cell r="D3149">
            <v>8</v>
          </cell>
          <cell r="E3149">
            <v>240</v>
          </cell>
          <cell r="F3149">
            <v>240</v>
          </cell>
          <cell r="G3149">
            <v>50</v>
          </cell>
        </row>
        <row r="3150">
          <cell r="D3150">
            <v>8</v>
          </cell>
          <cell r="E3150">
            <v>240</v>
          </cell>
          <cell r="F3150">
            <v>260</v>
          </cell>
          <cell r="G3150">
            <v>50</v>
          </cell>
        </row>
        <row r="3151">
          <cell r="D3151">
            <v>5</v>
          </cell>
          <cell r="E3151">
            <v>300</v>
          </cell>
          <cell r="F3151">
            <v>40</v>
          </cell>
          <cell r="I3151" t="str">
            <v>20 square foot bundle</v>
          </cell>
        </row>
        <row r="3152">
          <cell r="D3152">
            <v>5</v>
          </cell>
          <cell r="E3152">
            <v>300</v>
          </cell>
          <cell r="F3152">
            <v>60</v>
          </cell>
          <cell r="I3152" t="str">
            <v>20 square foot bundle</v>
          </cell>
        </row>
        <row r="3153">
          <cell r="D3153">
            <v>5</v>
          </cell>
          <cell r="E3153">
            <v>300</v>
          </cell>
          <cell r="F3153">
            <v>80</v>
          </cell>
          <cell r="I3153" t="str">
            <v>20 square foot bundle</v>
          </cell>
        </row>
        <row r="3154">
          <cell r="D3154">
            <v>5</v>
          </cell>
          <cell r="E3154">
            <v>300</v>
          </cell>
          <cell r="F3154">
            <v>100</v>
          </cell>
          <cell r="I3154" t="str">
            <v>20 square foot bundle</v>
          </cell>
        </row>
        <row r="3155">
          <cell r="D3155">
            <v>5</v>
          </cell>
          <cell r="E3155">
            <v>300</v>
          </cell>
          <cell r="F3155">
            <v>120</v>
          </cell>
          <cell r="I3155" t="str">
            <v>20 square foot bundle</v>
          </cell>
        </row>
        <row r="3156">
          <cell r="D3156">
            <v>5</v>
          </cell>
          <cell r="E3156">
            <v>300</v>
          </cell>
          <cell r="F3156">
            <v>140</v>
          </cell>
          <cell r="I3156" t="str">
            <v>20 square foot bundle</v>
          </cell>
        </row>
        <row r="3157">
          <cell r="D3157">
            <v>5</v>
          </cell>
          <cell r="E3157">
            <v>300</v>
          </cell>
          <cell r="F3157">
            <v>160</v>
          </cell>
          <cell r="I3157" t="str">
            <v>20 square foot bundle</v>
          </cell>
        </row>
        <row r="3158">
          <cell r="D3158">
            <v>5</v>
          </cell>
          <cell r="E3158">
            <v>300</v>
          </cell>
          <cell r="F3158">
            <v>180</v>
          </cell>
          <cell r="I3158" t="str">
            <v>20 square foot bundle</v>
          </cell>
        </row>
        <row r="3159">
          <cell r="D3159">
            <v>5</v>
          </cell>
          <cell r="E3159">
            <v>300</v>
          </cell>
          <cell r="F3159">
            <v>200</v>
          </cell>
          <cell r="I3159" t="str">
            <v>20 square foot bundle</v>
          </cell>
        </row>
        <row r="3160">
          <cell r="D3160">
            <v>5</v>
          </cell>
          <cell r="E3160">
            <v>300</v>
          </cell>
          <cell r="F3160">
            <v>220</v>
          </cell>
          <cell r="I3160" t="str">
            <v>20 square foot bundle</v>
          </cell>
        </row>
        <row r="3161">
          <cell r="D3161">
            <v>5</v>
          </cell>
          <cell r="E3161">
            <v>300</v>
          </cell>
          <cell r="F3161">
            <v>240</v>
          </cell>
          <cell r="I3161" t="str">
            <v>20 square foot bundle</v>
          </cell>
        </row>
        <row r="3162">
          <cell r="D3162">
            <v>5</v>
          </cell>
          <cell r="E3162">
            <v>300</v>
          </cell>
          <cell r="F3162">
            <v>260</v>
          </cell>
          <cell r="I3162" t="str">
            <v>20 square foot bundle</v>
          </cell>
        </row>
        <row r="3163">
          <cell r="D3163">
            <v>1</v>
          </cell>
          <cell r="E3163">
            <v>300</v>
          </cell>
          <cell r="F3163">
            <v>290</v>
          </cell>
          <cell r="G3163">
            <v>88</v>
          </cell>
          <cell r="I3163" t="str">
            <v>OK</v>
          </cell>
        </row>
        <row r="3164">
          <cell r="D3164">
            <v>2</v>
          </cell>
          <cell r="E3164">
            <v>400</v>
          </cell>
          <cell r="F3164">
            <v>290</v>
          </cell>
          <cell r="G3164">
            <v>88</v>
          </cell>
          <cell r="I3164" t="str">
            <v>Cancel</v>
          </cell>
        </row>
        <row r="3212">
          <cell r="B3212">
            <v>17</v>
          </cell>
        </row>
        <row r="3276">
          <cell r="B3276">
            <v>14</v>
          </cell>
        </row>
        <row r="3324">
          <cell r="B3324">
            <v>4</v>
          </cell>
        </row>
        <row r="3339">
          <cell r="B3339">
            <v>14</v>
          </cell>
        </row>
        <row r="3371">
          <cell r="B3371">
            <v>36</v>
          </cell>
        </row>
        <row r="3492">
          <cell r="B3492">
            <v>38</v>
          </cell>
        </row>
        <row r="3628">
          <cell r="B3628">
            <v>11</v>
          </cell>
        </row>
        <row r="3650">
          <cell r="B3650">
            <v>11</v>
          </cell>
        </row>
        <row r="3672">
          <cell r="B3672">
            <v>11</v>
          </cell>
        </row>
        <row r="3694">
          <cell r="B3694">
            <v>11</v>
          </cell>
        </row>
        <row r="3716">
          <cell r="B3716">
            <v>11</v>
          </cell>
        </row>
        <row r="3717">
          <cell r="D3717">
            <v>5</v>
          </cell>
          <cell r="E3717">
            <v>150</v>
          </cell>
          <cell r="F3717">
            <v>70</v>
          </cell>
          <cell r="I3717" t="str">
            <v>CUPBOARDS</v>
          </cell>
        </row>
        <row r="3718">
          <cell r="D3718">
            <v>6</v>
          </cell>
          <cell r="E3718">
            <v>10</v>
          </cell>
          <cell r="F3718">
            <v>250</v>
          </cell>
          <cell r="G3718">
            <v>280</v>
          </cell>
        </row>
        <row r="3719">
          <cell r="D3719">
            <v>8</v>
          </cell>
          <cell r="E3719">
            <v>300</v>
          </cell>
          <cell r="F3719">
            <v>250</v>
          </cell>
          <cell r="G3719">
            <v>50</v>
          </cell>
        </row>
        <row r="3720">
          <cell r="D3720">
            <v>11</v>
          </cell>
        </row>
        <row r="3721">
          <cell r="D3721">
            <v>12</v>
          </cell>
          <cell r="E3721">
            <v>10</v>
          </cell>
          <cell r="F3721">
            <v>20</v>
          </cell>
          <cell r="I3721" t="str">
            <v>Melamine (15 colors)</v>
          </cell>
        </row>
        <row r="3722">
          <cell r="D3722">
            <v>12</v>
          </cell>
          <cell r="E3722">
            <v>10</v>
          </cell>
          <cell r="F3722">
            <v>40</v>
          </cell>
          <cell r="I3722" t="str">
            <v>Oak natural or antique white</v>
          </cell>
        </row>
        <row r="3723">
          <cell r="D3723">
            <v>12</v>
          </cell>
          <cell r="E3723">
            <v>10</v>
          </cell>
          <cell r="F3723">
            <v>60</v>
          </cell>
          <cell r="I3723" t="str">
            <v>Birch natural or antique white</v>
          </cell>
        </row>
        <row r="3724">
          <cell r="D3724">
            <v>12</v>
          </cell>
          <cell r="E3724">
            <v>10</v>
          </cell>
          <cell r="F3724">
            <v>80</v>
          </cell>
          <cell r="I3724" t="str">
            <v>Oak colored</v>
          </cell>
        </row>
        <row r="3725">
          <cell r="D3725">
            <v>12</v>
          </cell>
          <cell r="E3725">
            <v>10</v>
          </cell>
          <cell r="F3725">
            <v>100</v>
          </cell>
          <cell r="I3725" t="str">
            <v>Birch colored</v>
          </cell>
        </row>
        <row r="3726">
          <cell r="D3726">
            <v>12</v>
          </cell>
          <cell r="E3726">
            <v>10</v>
          </cell>
          <cell r="F3726">
            <v>120</v>
          </cell>
          <cell r="I3726" t="str">
            <v>Thermoplastic #B21R, #B21W</v>
          </cell>
        </row>
        <row r="3727">
          <cell r="D3727">
            <v>12</v>
          </cell>
          <cell r="E3727">
            <v>10</v>
          </cell>
          <cell r="F3727">
            <v>140</v>
          </cell>
          <cell r="I3727" t="str">
            <v>Thermoplastic #C17W, #C78W, #C83W</v>
          </cell>
        </row>
        <row r="3728">
          <cell r="D3728">
            <v>12</v>
          </cell>
          <cell r="E3728">
            <v>10</v>
          </cell>
          <cell r="F3728">
            <v>160</v>
          </cell>
          <cell r="I3728" t="str">
            <v>Thermoplastic #R61W, B28WP</v>
          </cell>
        </row>
        <row r="3729">
          <cell r="D3729">
            <v>12</v>
          </cell>
          <cell r="E3729">
            <v>10</v>
          </cell>
          <cell r="F3729">
            <v>180</v>
          </cell>
          <cell r="I3729" t="str">
            <v>Thermoplastic #R61WL</v>
          </cell>
        </row>
        <row r="3730">
          <cell r="D3730">
            <v>13</v>
          </cell>
          <cell r="E3730">
            <v>10</v>
          </cell>
          <cell r="F3730">
            <v>200</v>
          </cell>
          <cell r="I3730" t="str">
            <v>Versaille ou Château optionnal doors</v>
          </cell>
        </row>
        <row r="3731">
          <cell r="D3731">
            <v>5</v>
          </cell>
          <cell r="E3731">
            <v>10</v>
          </cell>
          <cell r="F3731">
            <v>220</v>
          </cell>
        </row>
        <row r="3732">
          <cell r="D3732">
            <v>1</v>
          </cell>
          <cell r="E3732">
            <v>125</v>
          </cell>
          <cell r="F3732">
            <v>280</v>
          </cell>
          <cell r="G3732">
            <v>88</v>
          </cell>
          <cell r="I3732" t="str">
            <v>OK</v>
          </cell>
        </row>
        <row r="3738">
          <cell r="B3738">
            <v>11</v>
          </cell>
        </row>
        <row r="3760">
          <cell r="B3760">
            <v>11</v>
          </cell>
        </row>
        <row r="3782">
          <cell r="B3782">
            <v>11</v>
          </cell>
        </row>
        <row r="3804">
          <cell r="B3804">
            <v>6</v>
          </cell>
        </row>
        <row r="3816">
          <cell r="B3816">
            <v>6</v>
          </cell>
        </row>
        <row r="3828">
          <cell r="B3828">
            <v>7</v>
          </cell>
        </row>
        <row r="3842">
          <cell r="B3842">
            <v>7</v>
          </cell>
        </row>
        <row r="3856">
          <cell r="B3856">
            <v>13</v>
          </cell>
        </row>
        <row r="3880">
          <cell r="B3880">
            <v>26</v>
          </cell>
        </row>
        <row r="3966">
          <cell r="B3966">
            <v>9</v>
          </cell>
        </row>
        <row r="4012">
          <cell r="B4012">
            <v>39</v>
          </cell>
        </row>
        <row r="4304">
          <cell r="J4304" t="b">
            <v>0</v>
          </cell>
        </row>
        <row r="4315">
          <cell r="B4315">
            <v>5</v>
          </cell>
        </row>
        <row r="4350">
          <cell r="B4350">
            <v>10</v>
          </cell>
        </row>
        <row r="4378">
          <cell r="B4378">
            <v>10</v>
          </cell>
        </row>
        <row r="4421">
          <cell r="B4421">
            <v>2</v>
          </cell>
        </row>
        <row r="4444">
          <cell r="J4444" t="b">
            <v>0</v>
          </cell>
        </row>
        <row r="4445">
          <cell r="J4445" t="b">
            <v>0</v>
          </cell>
        </row>
        <row r="4446">
          <cell r="J4446" t="b">
            <v>0</v>
          </cell>
        </row>
        <row r="4447">
          <cell r="J4447" t="b">
            <v>0</v>
          </cell>
        </row>
        <row r="4449">
          <cell r="J4449" t="b">
            <v>0</v>
          </cell>
        </row>
        <row r="4507">
          <cell r="B4507">
            <v>21</v>
          </cell>
        </row>
        <row r="4669">
          <cell r="J4669" t="b">
            <v>0</v>
          </cell>
        </row>
        <row r="4670">
          <cell r="B4670">
            <v>20</v>
          </cell>
        </row>
        <row r="4766">
          <cell r="B4766">
            <v>29</v>
          </cell>
        </row>
        <row r="4886">
          <cell r="B4886">
            <v>27</v>
          </cell>
          <cell r="J4886" t="b">
            <v>0</v>
          </cell>
        </row>
        <row r="5062">
          <cell r="B5062">
            <v>20</v>
          </cell>
        </row>
        <row r="5103">
          <cell r="J5103">
            <v>1</v>
          </cell>
        </row>
        <row r="5170">
          <cell r="B5170">
            <v>29</v>
          </cell>
        </row>
        <row r="5292">
          <cell r="B5292">
            <v>20</v>
          </cell>
        </row>
        <row r="5399">
          <cell r="B5399">
            <v>29</v>
          </cell>
        </row>
        <row r="5400">
          <cell r="J5400">
            <v>4</v>
          </cell>
        </row>
        <row r="5405">
          <cell r="J5405">
            <v>4</v>
          </cell>
        </row>
        <row r="5410">
          <cell r="J5410">
            <v>4</v>
          </cell>
        </row>
        <row r="5520">
          <cell r="B5520">
            <v>9</v>
          </cell>
        </row>
        <row r="5556">
          <cell r="B5556">
            <v>22</v>
          </cell>
        </row>
        <row r="5644">
          <cell r="B5644">
            <v>7</v>
          </cell>
        </row>
        <row r="5670">
          <cell r="B5670">
            <v>22</v>
          </cell>
          <cell r="D5670">
            <v>5</v>
          </cell>
          <cell r="E5670">
            <v>150</v>
          </cell>
          <cell r="F5670">
            <v>70</v>
          </cell>
          <cell r="I5670" t="str">
            <v>GARAGE KIT (not available in USA)</v>
          </cell>
        </row>
        <row r="5671">
          <cell r="D5671">
            <v>14</v>
          </cell>
          <cell r="E5671">
            <v>10</v>
          </cell>
          <cell r="F5671">
            <v>10</v>
          </cell>
          <cell r="G5671">
            <v>260</v>
          </cell>
          <cell r="H5671">
            <v>100</v>
          </cell>
          <cell r="I5671" t="str">
            <v>Structure / square feet</v>
          </cell>
        </row>
        <row r="5672">
          <cell r="D5672">
            <v>5</v>
          </cell>
          <cell r="E5672">
            <v>15</v>
          </cell>
          <cell r="F5672">
            <v>30</v>
          </cell>
          <cell r="I5672" t="str">
            <v>Panelized walls</v>
          </cell>
        </row>
        <row r="5673">
          <cell r="D5673">
            <v>5</v>
          </cell>
          <cell r="E5673">
            <v>15</v>
          </cell>
          <cell r="F5673">
            <v>50</v>
          </cell>
          <cell r="I5673" t="str">
            <v>Material for 4/12 roof</v>
          </cell>
        </row>
        <row r="5674">
          <cell r="D5674">
            <v>5</v>
          </cell>
          <cell r="E5674">
            <v>15</v>
          </cell>
          <cell r="F5674">
            <v>70</v>
          </cell>
          <cell r="I5674" t="str">
            <v>Material for 5/12 roof</v>
          </cell>
        </row>
        <row r="5675">
          <cell r="D5675">
            <v>5</v>
          </cell>
          <cell r="E5675">
            <v>15</v>
          </cell>
          <cell r="F5675">
            <v>90</v>
          </cell>
          <cell r="I5675" t="str">
            <v>Material for 6/12 roof</v>
          </cell>
        </row>
        <row r="5676">
          <cell r="D5676">
            <v>8</v>
          </cell>
          <cell r="E5676">
            <v>200</v>
          </cell>
          <cell r="F5676">
            <v>30</v>
          </cell>
          <cell r="G5676">
            <v>50</v>
          </cell>
        </row>
        <row r="5677">
          <cell r="D5677">
            <v>8</v>
          </cell>
          <cell r="E5677">
            <v>200</v>
          </cell>
          <cell r="F5677">
            <v>50</v>
          </cell>
          <cell r="G5677">
            <v>50</v>
          </cell>
        </row>
        <row r="5678">
          <cell r="D5678">
            <v>8</v>
          </cell>
          <cell r="E5678">
            <v>200</v>
          </cell>
          <cell r="F5678">
            <v>70</v>
          </cell>
          <cell r="G5678">
            <v>50</v>
          </cell>
        </row>
        <row r="5679">
          <cell r="D5679">
            <v>8</v>
          </cell>
          <cell r="E5679">
            <v>200</v>
          </cell>
          <cell r="F5679">
            <v>90</v>
          </cell>
          <cell r="G5679">
            <v>50</v>
          </cell>
        </row>
        <row r="5680">
          <cell r="D5680">
            <v>14</v>
          </cell>
          <cell r="E5680">
            <v>10</v>
          </cell>
          <cell r="F5680">
            <v>120</v>
          </cell>
          <cell r="G5680">
            <v>205</v>
          </cell>
          <cell r="H5680">
            <v>80</v>
          </cell>
          <cell r="I5680" t="str">
            <v>Front gable</v>
          </cell>
        </row>
        <row r="5681">
          <cell r="D5681">
            <v>5</v>
          </cell>
          <cell r="E5681">
            <v>15</v>
          </cell>
          <cell r="F5681">
            <v>140</v>
          </cell>
          <cell r="I5681" t="str">
            <v>4/12                  linear feet</v>
          </cell>
        </row>
        <row r="5682">
          <cell r="D5682">
            <v>5</v>
          </cell>
          <cell r="E5682">
            <v>15</v>
          </cell>
          <cell r="F5682">
            <v>160</v>
          </cell>
          <cell r="I5682" t="str">
            <v>5/12                  linear feet</v>
          </cell>
        </row>
        <row r="5683">
          <cell r="D5683">
            <v>5</v>
          </cell>
          <cell r="E5683">
            <v>15</v>
          </cell>
          <cell r="F5683">
            <v>180</v>
          </cell>
          <cell r="I5683" t="str">
            <v>6/12                  linear feet</v>
          </cell>
        </row>
        <row r="5684">
          <cell r="D5684">
            <v>8</v>
          </cell>
          <cell r="E5684">
            <v>60</v>
          </cell>
          <cell r="F5684">
            <v>140</v>
          </cell>
          <cell r="G5684">
            <v>50</v>
          </cell>
        </row>
        <row r="5685">
          <cell r="D5685">
            <v>8</v>
          </cell>
          <cell r="E5685">
            <v>60</v>
          </cell>
          <cell r="F5685">
            <v>160</v>
          </cell>
          <cell r="G5685">
            <v>50</v>
          </cell>
        </row>
        <row r="5686">
          <cell r="D5686">
            <v>8</v>
          </cell>
          <cell r="E5686">
            <v>60</v>
          </cell>
          <cell r="F5686">
            <v>180</v>
          </cell>
          <cell r="G5686">
            <v>50</v>
          </cell>
        </row>
        <row r="5687">
          <cell r="D5687">
            <v>14</v>
          </cell>
          <cell r="E5687">
            <v>10</v>
          </cell>
          <cell r="F5687">
            <v>210</v>
          </cell>
          <cell r="G5687">
            <v>280</v>
          </cell>
          <cell r="H5687">
            <v>80</v>
          </cell>
          <cell r="I5687" t="str">
            <v>Miscellaneous</v>
          </cell>
        </row>
        <row r="5688">
          <cell r="D5688">
            <v>5</v>
          </cell>
          <cell r="E5688">
            <v>15</v>
          </cell>
          <cell r="F5688">
            <v>230</v>
          </cell>
          <cell r="I5688" t="str">
            <v>Credit vinyl                   square feet</v>
          </cell>
        </row>
        <row r="5689">
          <cell r="D5689">
            <v>8</v>
          </cell>
          <cell r="E5689">
            <v>105</v>
          </cell>
          <cell r="F5689">
            <v>230</v>
          </cell>
          <cell r="G5689">
            <v>50</v>
          </cell>
        </row>
        <row r="5690">
          <cell r="D5690">
            <v>13</v>
          </cell>
          <cell r="E5690">
            <v>15</v>
          </cell>
          <cell r="F5690">
            <v>260</v>
          </cell>
          <cell r="I5690" t="str">
            <v>Wider eaves front</v>
          </cell>
          <cell r="J5690" t="b">
            <v>0</v>
          </cell>
        </row>
        <row r="5691">
          <cell r="D5691">
            <v>1</v>
          </cell>
          <cell r="E5691">
            <v>360</v>
          </cell>
          <cell r="F5691">
            <v>290</v>
          </cell>
          <cell r="G5691">
            <v>88</v>
          </cell>
          <cell r="I5691" t="str">
            <v>OK</v>
          </cell>
        </row>
        <row r="5692">
          <cell r="D5692">
            <v>2</v>
          </cell>
          <cell r="E5692">
            <v>460</v>
          </cell>
          <cell r="F5692">
            <v>290</v>
          </cell>
          <cell r="G5692">
            <v>88</v>
          </cell>
          <cell r="I5692" t="str">
            <v>Cancel</v>
          </cell>
        </row>
        <row r="5772">
          <cell r="B5772">
            <v>11</v>
          </cell>
        </row>
        <row r="5778">
          <cell r="D5778">
            <v>5</v>
          </cell>
          <cell r="E5778">
            <v>150</v>
          </cell>
          <cell r="F5778">
            <v>70</v>
          </cell>
          <cell r="I5778" t="str">
            <v>OPENINGS AND OTHERS (kit)</v>
          </cell>
        </row>
        <row r="5779">
          <cell r="D5779">
            <v>14</v>
          </cell>
          <cell r="E5779">
            <v>10</v>
          </cell>
          <cell r="F5779">
            <v>10</v>
          </cell>
          <cell r="G5779">
            <v>240</v>
          </cell>
          <cell r="H5779">
            <v>240</v>
          </cell>
          <cell r="I5779" t="str">
            <v>Openings / unit</v>
          </cell>
        </row>
        <row r="5780">
          <cell r="D5780">
            <v>5</v>
          </cell>
          <cell r="E5780">
            <v>15</v>
          </cell>
          <cell r="F5780">
            <v>30</v>
          </cell>
          <cell r="I5780" t="str">
            <v>9x7 insulated steel door</v>
          </cell>
        </row>
        <row r="5781">
          <cell r="D5781">
            <v>5</v>
          </cell>
          <cell r="E5781">
            <v>15</v>
          </cell>
          <cell r="F5781">
            <v>50</v>
          </cell>
          <cell r="I5781" t="str">
            <v>16x7 insulated steel door</v>
          </cell>
        </row>
        <row r="5782">
          <cell r="D5782">
            <v>5</v>
          </cell>
          <cell r="E5782">
            <v>15</v>
          </cell>
          <cell r="F5782">
            <v>70</v>
          </cell>
          <cell r="I5782" t="str">
            <v>4739 sliding windows</v>
          </cell>
        </row>
        <row r="5783">
          <cell r="D5783">
            <v>5</v>
          </cell>
          <cell r="E5783">
            <v>15</v>
          </cell>
          <cell r="F5783">
            <v>90</v>
          </cell>
          <cell r="I5783" t="str">
            <v>4739 casement windows</v>
          </cell>
        </row>
        <row r="5784">
          <cell r="D5784">
            <v>8</v>
          </cell>
          <cell r="E5784">
            <v>210</v>
          </cell>
          <cell r="F5784">
            <v>30</v>
          </cell>
          <cell r="G5784">
            <v>30</v>
          </cell>
        </row>
        <row r="5785">
          <cell r="D5785">
            <v>8</v>
          </cell>
          <cell r="E5785">
            <v>210</v>
          </cell>
          <cell r="F5785">
            <v>50</v>
          </cell>
          <cell r="G5785">
            <v>30</v>
          </cell>
        </row>
        <row r="5786">
          <cell r="D5786">
            <v>8</v>
          </cell>
          <cell r="E5786">
            <v>210</v>
          </cell>
          <cell r="F5786">
            <v>70</v>
          </cell>
          <cell r="G5786">
            <v>30</v>
          </cell>
        </row>
        <row r="5787">
          <cell r="D5787">
            <v>8</v>
          </cell>
          <cell r="E5787">
            <v>210</v>
          </cell>
          <cell r="F5787">
            <v>90</v>
          </cell>
          <cell r="G5787">
            <v>30</v>
          </cell>
        </row>
        <row r="5788">
          <cell r="D5788">
            <v>5</v>
          </cell>
          <cell r="E5788">
            <v>15</v>
          </cell>
          <cell r="F5788">
            <v>110</v>
          </cell>
          <cell r="I5788" t="str">
            <v>B01 door</v>
          </cell>
        </row>
        <row r="5789">
          <cell r="D5789">
            <v>5</v>
          </cell>
          <cell r="E5789">
            <v>15</v>
          </cell>
          <cell r="F5789">
            <v>130</v>
          </cell>
          <cell r="I5789" t="str">
            <v>B06 door</v>
          </cell>
        </row>
        <row r="5790">
          <cell r="D5790">
            <v>5</v>
          </cell>
          <cell r="E5790">
            <v>15</v>
          </cell>
          <cell r="F5790">
            <v>150</v>
          </cell>
          <cell r="I5790" t="str">
            <v>B03 door</v>
          </cell>
        </row>
        <row r="5791">
          <cell r="D5791">
            <v>5</v>
          </cell>
          <cell r="E5791">
            <v>15</v>
          </cell>
          <cell r="F5791">
            <v>170</v>
          </cell>
          <cell r="I5791" t="str">
            <v>B18 door</v>
          </cell>
        </row>
        <row r="5792">
          <cell r="D5792">
            <v>5</v>
          </cell>
          <cell r="E5792">
            <v>15</v>
          </cell>
          <cell r="F5792">
            <v>190</v>
          </cell>
          <cell r="I5792" t="str">
            <v>xxx</v>
          </cell>
        </row>
        <row r="5793">
          <cell r="D5793">
            <v>5</v>
          </cell>
          <cell r="E5793">
            <v>15</v>
          </cell>
          <cell r="F5793">
            <v>210</v>
          </cell>
          <cell r="I5793" t="str">
            <v>xxx</v>
          </cell>
        </row>
        <row r="5794">
          <cell r="D5794">
            <v>5</v>
          </cell>
          <cell r="E5794">
            <v>15</v>
          </cell>
          <cell r="F5794">
            <v>230</v>
          </cell>
          <cell r="I5794" t="str">
            <v>D01 door</v>
          </cell>
        </row>
        <row r="5795">
          <cell r="D5795">
            <v>8</v>
          </cell>
          <cell r="E5795">
            <v>210</v>
          </cell>
          <cell r="F5795">
            <v>110</v>
          </cell>
          <cell r="G5795">
            <v>30</v>
          </cell>
        </row>
        <row r="5796">
          <cell r="D5796">
            <v>8</v>
          </cell>
          <cell r="E5796">
            <v>210</v>
          </cell>
          <cell r="F5796">
            <v>130</v>
          </cell>
          <cell r="G5796">
            <v>30</v>
          </cell>
        </row>
        <row r="5797">
          <cell r="D5797">
            <v>8</v>
          </cell>
          <cell r="E5797">
            <v>210</v>
          </cell>
          <cell r="F5797">
            <v>150</v>
          </cell>
          <cell r="G5797">
            <v>30</v>
          </cell>
        </row>
        <row r="5798">
          <cell r="D5798">
            <v>8</v>
          </cell>
          <cell r="E5798">
            <v>210</v>
          </cell>
          <cell r="F5798">
            <v>170</v>
          </cell>
          <cell r="G5798">
            <v>30</v>
          </cell>
        </row>
        <row r="5799">
          <cell r="D5799">
            <v>8</v>
          </cell>
          <cell r="E5799">
            <v>210</v>
          </cell>
          <cell r="F5799">
            <v>190</v>
          </cell>
          <cell r="G5799">
            <v>30</v>
          </cell>
        </row>
        <row r="5800">
          <cell r="D5800">
            <v>8</v>
          </cell>
          <cell r="E5800">
            <v>210</v>
          </cell>
          <cell r="F5800">
            <v>210</v>
          </cell>
          <cell r="G5800">
            <v>30</v>
          </cell>
        </row>
        <row r="5801">
          <cell r="D5801">
            <v>8</v>
          </cell>
          <cell r="E5801">
            <v>210</v>
          </cell>
          <cell r="F5801">
            <v>230</v>
          </cell>
          <cell r="G5801">
            <v>30</v>
          </cell>
        </row>
        <row r="5802">
          <cell r="D5802">
            <v>14</v>
          </cell>
          <cell r="E5802">
            <v>10</v>
          </cell>
          <cell r="F5802">
            <v>260</v>
          </cell>
          <cell r="G5802">
            <v>350</v>
          </cell>
          <cell r="H5802">
            <v>90</v>
          </cell>
          <cell r="I5802" t="str">
            <v>Others</v>
          </cell>
        </row>
        <row r="5803">
          <cell r="D5803">
            <v>5</v>
          </cell>
          <cell r="E5803">
            <v>15</v>
          </cell>
          <cell r="F5803">
            <v>280</v>
          </cell>
          <cell r="I5803" t="str">
            <v>Item                                              Prix</v>
          </cell>
        </row>
        <row r="5804">
          <cell r="D5804">
            <v>6</v>
          </cell>
          <cell r="E5804">
            <v>15</v>
          </cell>
          <cell r="F5804">
            <v>300</v>
          </cell>
          <cell r="G5804">
            <v>220</v>
          </cell>
        </row>
        <row r="5805">
          <cell r="D5805">
            <v>8</v>
          </cell>
          <cell r="E5805">
            <v>280</v>
          </cell>
          <cell r="F5805">
            <v>300</v>
          </cell>
          <cell r="G5805">
            <v>50</v>
          </cell>
        </row>
        <row r="5806">
          <cell r="D5806">
            <v>6</v>
          </cell>
          <cell r="E5806">
            <v>15</v>
          </cell>
          <cell r="F5806">
            <v>320</v>
          </cell>
          <cell r="G5806">
            <v>220</v>
          </cell>
        </row>
        <row r="5807">
          <cell r="D5807">
            <v>8</v>
          </cell>
          <cell r="E5807">
            <v>280</v>
          </cell>
          <cell r="F5807">
            <v>320</v>
          </cell>
          <cell r="G5807">
            <v>50</v>
          </cell>
        </row>
        <row r="5808">
          <cell r="D5808">
            <v>1</v>
          </cell>
          <cell r="E5808">
            <v>220</v>
          </cell>
          <cell r="F5808">
            <v>350</v>
          </cell>
          <cell r="G5808">
            <v>88</v>
          </cell>
          <cell r="I5808" t="str">
            <v>OK</v>
          </cell>
        </row>
        <row r="5809">
          <cell r="D5809">
            <v>2</v>
          </cell>
          <cell r="E5809">
            <v>320</v>
          </cell>
          <cell r="F5809">
            <v>350</v>
          </cell>
          <cell r="G5809">
            <v>88</v>
          </cell>
          <cell r="I5809" t="str">
            <v>Cancel</v>
          </cell>
        </row>
        <row r="5831">
          <cell r="B5831">
            <v>5</v>
          </cell>
        </row>
        <row r="5849">
          <cell r="B5849">
            <v>2</v>
          </cell>
        </row>
        <row r="5865">
          <cell r="B5865">
            <v>9</v>
          </cell>
        </row>
        <row r="5899">
          <cell r="B5899">
            <v>5</v>
          </cell>
        </row>
        <row r="5925">
          <cell r="B5925">
            <v>8</v>
          </cell>
        </row>
        <row r="5951">
          <cell r="B5951">
            <v>16</v>
          </cell>
        </row>
        <row r="6021">
          <cell r="B6021">
            <v>21</v>
          </cell>
        </row>
        <row r="6110">
          <cell r="B6110">
            <v>20</v>
          </cell>
        </row>
        <row r="6238">
          <cell r="B6238">
            <v>16</v>
          </cell>
        </row>
        <row r="6314">
          <cell r="B6314">
            <v>21</v>
          </cell>
        </row>
        <row r="6426">
          <cell r="B6426">
            <v>30</v>
          </cell>
        </row>
        <row r="6525">
          <cell r="J6525">
            <v>1</v>
          </cell>
        </row>
        <row r="6540">
          <cell r="J6540">
            <v>16</v>
          </cell>
        </row>
        <row r="6542">
          <cell r="J6542" t="b">
            <v>1</v>
          </cell>
        </row>
        <row r="6579">
          <cell r="B6579">
            <v>22</v>
          </cell>
        </row>
        <row r="6724">
          <cell r="B6724">
            <v>6</v>
          </cell>
        </row>
        <row r="6933">
          <cell r="B6933">
            <v>54</v>
          </cell>
        </row>
        <row r="7128">
          <cell r="B7128">
            <v>11</v>
          </cell>
        </row>
        <row r="7166">
          <cell r="B7166">
            <v>19</v>
          </cell>
        </row>
        <row r="7346">
          <cell r="B7346">
            <v>22</v>
          </cell>
        </row>
        <row r="7457">
          <cell r="B7457">
            <v>21</v>
          </cell>
        </row>
        <row r="7538">
          <cell r="B7538" t="b">
            <v>0</v>
          </cell>
        </row>
        <row r="7539">
          <cell r="J7539" t="b">
            <v>0</v>
          </cell>
        </row>
        <row r="7541">
          <cell r="J7541" t="b">
            <v>0</v>
          </cell>
        </row>
        <row r="7543">
          <cell r="J7543" t="b">
            <v>0</v>
          </cell>
        </row>
        <row r="7545">
          <cell r="J7545" t="b">
            <v>0</v>
          </cell>
        </row>
        <row r="7575">
          <cell r="B7575">
            <v>13</v>
          </cell>
        </row>
        <row r="7645">
          <cell r="B7645">
            <v>13</v>
          </cell>
        </row>
        <row r="7715">
          <cell r="B7715">
            <v>5</v>
          </cell>
        </row>
        <row r="7752">
          <cell r="B7752">
            <v>17</v>
          </cell>
        </row>
        <row r="7879">
          <cell r="B7879">
            <v>12</v>
          </cell>
        </row>
        <row r="8003">
          <cell r="B8003">
            <v>10</v>
          </cell>
        </row>
        <row r="8105">
          <cell r="B8105">
            <v>3</v>
          </cell>
        </row>
        <row r="8138">
          <cell r="B8138">
            <v>7</v>
          </cell>
        </row>
        <row r="8215">
          <cell r="B8215">
            <v>4</v>
          </cell>
        </row>
        <row r="8248">
          <cell r="B8248">
            <v>14</v>
          </cell>
        </row>
        <row r="8325">
          <cell r="B8325">
            <v>29</v>
          </cell>
        </row>
        <row r="8472">
          <cell r="B8472">
            <v>28</v>
          </cell>
        </row>
      </sheetData>
      <sheetData sheetId="2">
        <row r="1">
          <cell r="A1" t="str">
            <v>FaitExecuter</v>
          </cell>
          <cell r="B1" t="str">
            <v>UpdateFrancais</v>
          </cell>
          <cell r="C1" t="str">
            <v>UpdateAnglais</v>
          </cell>
        </row>
      </sheetData>
      <sheetData sheetId="3">
        <row r="2">
          <cell r="B2">
            <v>1</v>
          </cell>
        </row>
        <row r="3">
          <cell r="B3">
            <v>8000</v>
          </cell>
        </row>
        <row r="4">
          <cell r="B4">
            <v>500</v>
          </cell>
        </row>
        <row r="5">
          <cell r="B5">
            <v>500</v>
          </cell>
        </row>
        <row r="7">
          <cell r="B7">
            <v>4000</v>
          </cell>
        </row>
        <row r="8">
          <cell r="B8">
            <v>20</v>
          </cell>
        </row>
        <row r="9">
          <cell r="B9">
            <v>20</v>
          </cell>
        </row>
        <row r="10">
          <cell r="B10">
            <v>150</v>
          </cell>
        </row>
        <row r="12">
          <cell r="B12">
            <v>10</v>
          </cell>
        </row>
        <row r="13">
          <cell r="B13">
            <v>10</v>
          </cell>
        </row>
        <row r="14">
          <cell r="B14">
            <v>70</v>
          </cell>
        </row>
      </sheetData>
      <sheetData sheetId="4">
        <row r="7">
          <cell r="C7">
            <v>27.995000000000001</v>
          </cell>
        </row>
      </sheetData>
      <sheetData sheetId="5"/>
      <sheetData sheetId="6"/>
      <sheetData sheetId="7"/>
      <sheetData sheetId="8"/>
      <sheetData sheetId="9"/>
      <sheetData sheetId="10"/>
      <sheetData sheetId="11">
        <row r="1">
          <cell r="A1">
            <v>16</v>
          </cell>
        </row>
      </sheetData>
      <sheetData sheetId="12" refreshError="1"/>
      <sheetData sheetId="13"/>
      <sheetData sheetId="14"/>
      <sheetData sheetId="15"/>
      <sheetData sheetId="16"/>
      <sheetData sheetId="17"/>
      <sheetData sheetId="18">
        <row r="10">
          <cell r="L10">
            <v>2.1000000000000001E-2</v>
          </cell>
        </row>
        <row r="11">
          <cell r="L11">
            <v>1.22</v>
          </cell>
        </row>
        <row r="120">
          <cell r="L120">
            <v>1471.575468</v>
          </cell>
        </row>
      </sheetData>
      <sheetData sheetId="19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variable"/>
      <sheetName val="synthese"/>
      <sheetName val="Notes"/>
      <sheetName val="balcon garage"/>
      <sheetName val="Lac 2 montagnes"/>
      <sheetName val="Lac Lemans"/>
      <sheetName val="Lac Lovering"/>
      <sheetName val="Richelieu 3ch"/>
      <sheetName val="Richelieu 2ch"/>
      <sheetName val="Dorothée"/>
      <sheetName val="Anais"/>
      <sheetName val="Keina"/>
      <sheetName val="Danae"/>
      <sheetName val="Brigitte"/>
      <sheetName val="Alyson"/>
      <sheetName val="Lac Morency"/>
      <sheetName val="Lac Moraine"/>
      <sheetName val="Felicia"/>
      <sheetName val="Mont Shefford"/>
      <sheetName val="Pavillon Scandinave"/>
      <sheetName val="Lac Magog"/>
      <sheetName val="Sophia"/>
      <sheetName val="Coralie"/>
      <sheetName val="Lac Echo"/>
      <sheetName val="Saskia"/>
      <sheetName val="Champlain"/>
      <sheetName val="Lac Davignon"/>
      <sheetName val="Clara"/>
      <sheetName val="Clemance"/>
      <sheetName val="Shefford 3ch"/>
      <sheetName val="Shefford 2ch"/>
      <sheetName val="Mont Shefford 3 ch"/>
      <sheetName val="Yamaska 3ch"/>
      <sheetName val="Yamaska 2ch"/>
      <sheetName val="Avantage 07042009"/>
    </sheetNames>
    <sheetDataSet>
      <sheetData sheetId="0">
        <row r="11">
          <cell r="C11">
            <v>12</v>
          </cell>
        </row>
        <row r="19">
          <cell r="C19">
            <v>4.0199999999999996</v>
          </cell>
        </row>
        <row r="20">
          <cell r="C20">
            <v>0.32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2"/>
  </sheetPr>
  <dimension ref="A1:N56"/>
  <sheetViews>
    <sheetView showGridLines="0" topLeftCell="A22" zoomScale="102" zoomScaleNormal="102" workbookViewId="0">
      <selection activeCell="C43" sqref="C43"/>
    </sheetView>
  </sheetViews>
  <sheetFormatPr baseColWidth="10" defaultRowHeight="12.75"/>
  <cols>
    <col min="1" max="1" width="3.140625" customWidth="1"/>
    <col min="2" max="2" width="93.7109375" customWidth="1"/>
    <col min="3" max="3" width="36.28515625" customWidth="1"/>
    <col min="4" max="4" width="2.5703125" style="2" customWidth="1"/>
    <col min="5" max="5" width="3.140625" style="2" customWidth="1"/>
    <col min="6" max="6" width="3" style="2" customWidth="1"/>
    <col min="7" max="7" width="2.28515625" style="2" customWidth="1"/>
    <col min="8" max="8" width="11.28515625" style="2" customWidth="1"/>
    <col min="9" max="9" width="13.28515625" customWidth="1"/>
    <col min="10" max="11" width="11.42578125" customWidth="1"/>
    <col min="12" max="12" width="49.85546875" customWidth="1"/>
    <col min="13" max="13" width="47.7109375" customWidth="1"/>
    <col min="14" max="14" width="26.85546875" customWidth="1"/>
    <col min="15" max="15" width="27.7109375" customWidth="1"/>
    <col min="16" max="19" width="11.42578125" customWidth="1"/>
  </cols>
  <sheetData>
    <row r="1" spans="1:14" ht="26.25" customHeight="1" thickBot="1">
      <c r="A1" s="73" t="s">
        <v>45</v>
      </c>
      <c r="B1" s="74"/>
      <c r="C1" s="75"/>
      <c r="I1" t="s">
        <v>0</v>
      </c>
      <c r="N1" s="43"/>
    </row>
    <row r="2" spans="1:14">
      <c r="A2" s="78"/>
      <c r="B2" s="79" t="s">
        <v>27</v>
      </c>
      <c r="C2" s="80">
        <v>1</v>
      </c>
      <c r="H2" s="2" t="str">
        <f>IF(C2=1,I2,H3)</f>
        <v>DUCHARME</v>
      </c>
      <c r="I2" t="s">
        <v>35</v>
      </c>
      <c r="L2" s="2"/>
      <c r="M2" s="41"/>
    </row>
    <row r="3" spans="1:14" ht="13.5" thickBot="1">
      <c r="A3" s="59"/>
      <c r="B3" s="60" t="s">
        <v>26</v>
      </c>
      <c r="C3" s="61" t="str">
        <f>IF(C2=1,I2,H2)</f>
        <v>DUCHARME</v>
      </c>
      <c r="H3" s="2">
        <f>IF(C2=2,I3,H4)</f>
        <v>0</v>
      </c>
      <c r="I3" t="s">
        <v>20</v>
      </c>
      <c r="L3" s="2"/>
      <c r="M3" s="41"/>
    </row>
    <row r="4" spans="1:14">
      <c r="A4" s="164"/>
      <c r="B4" s="165"/>
      <c r="C4" s="166"/>
      <c r="H4" s="2">
        <f>IF(C2=3,I4,H5)</f>
        <v>0</v>
      </c>
      <c r="I4" t="s">
        <v>21</v>
      </c>
      <c r="L4" s="2"/>
      <c r="M4" s="41"/>
    </row>
    <row r="5" spans="1:14">
      <c r="A5" s="164"/>
      <c r="B5" s="165"/>
      <c r="C5" s="166"/>
      <c r="D5" s="76"/>
      <c r="H5" s="2">
        <f>IF(C2=4,I5,H6)</f>
        <v>0</v>
      </c>
      <c r="I5" t="s">
        <v>22</v>
      </c>
      <c r="L5" s="2"/>
      <c r="M5" s="41"/>
    </row>
    <row r="6" spans="1:14">
      <c r="A6" s="164"/>
      <c r="B6" s="165"/>
      <c r="C6" s="166"/>
      <c r="D6" s="56"/>
      <c r="H6" s="2">
        <f>IF(C2=5,I6,H7)</f>
        <v>0</v>
      </c>
      <c r="I6" t="s">
        <v>23</v>
      </c>
      <c r="L6" s="2"/>
      <c r="M6" s="41"/>
    </row>
    <row r="7" spans="1:14">
      <c r="A7" s="164"/>
      <c r="B7" s="165"/>
      <c r="C7" s="167"/>
      <c r="H7" s="2">
        <f>IF(C2=6,I7,H8)</f>
        <v>0</v>
      </c>
      <c r="I7" t="s">
        <v>33</v>
      </c>
      <c r="L7" s="2"/>
      <c r="M7" s="41"/>
    </row>
    <row r="8" spans="1:14">
      <c r="A8" s="164"/>
      <c r="B8" s="165"/>
      <c r="C8" s="167"/>
      <c r="H8" s="2">
        <f>IF(C2=7,I8,H10)</f>
        <v>0</v>
      </c>
      <c r="I8" t="s">
        <v>19</v>
      </c>
      <c r="L8" s="2"/>
      <c r="M8" s="41"/>
    </row>
    <row r="9" spans="1:14">
      <c r="A9" s="164"/>
      <c r="B9" s="165"/>
      <c r="C9" s="167"/>
      <c r="L9" s="2"/>
      <c r="M9" s="41"/>
    </row>
    <row r="10" spans="1:14">
      <c r="A10" s="164"/>
      <c r="B10" s="165"/>
      <c r="C10" s="167"/>
      <c r="H10" s="2">
        <f>IF(C2=8,I10,H11)</f>
        <v>0</v>
      </c>
      <c r="I10" t="s">
        <v>34</v>
      </c>
      <c r="L10" s="2"/>
      <c r="M10" s="41"/>
    </row>
    <row r="11" spans="1:14">
      <c r="A11" s="164"/>
      <c r="B11" s="168"/>
      <c r="C11" s="167"/>
      <c r="D11" s="32"/>
      <c r="H11" s="2">
        <f>IF(C2=9,I11,H12)</f>
        <v>0</v>
      </c>
      <c r="I11" t="s">
        <v>30</v>
      </c>
      <c r="L11" s="2"/>
      <c r="M11" s="41"/>
    </row>
    <row r="12" spans="1:14">
      <c r="A12" s="164"/>
      <c r="B12" s="168"/>
      <c r="C12" s="167"/>
      <c r="D12" s="32"/>
      <c r="H12" s="2">
        <f>IF(C2=10,I12,H13)</f>
        <v>0</v>
      </c>
      <c r="I12" t="s">
        <v>24</v>
      </c>
      <c r="L12" s="2"/>
      <c r="M12" s="41"/>
    </row>
    <row r="13" spans="1:14">
      <c r="A13" s="164"/>
      <c r="B13" s="168"/>
      <c r="C13" s="167"/>
      <c r="D13" s="32"/>
      <c r="H13" s="2">
        <f>IF(C2=11,I13,H14)</f>
        <v>0</v>
      </c>
      <c r="I13" t="s">
        <v>25</v>
      </c>
      <c r="L13" s="2"/>
      <c r="M13" s="41"/>
    </row>
    <row r="14" spans="1:14">
      <c r="A14" s="164"/>
      <c r="B14" s="165"/>
      <c r="C14" s="167"/>
      <c r="D14" s="32"/>
      <c r="H14" s="2">
        <f>IF(C2=12,I14,H15)</f>
        <v>0</v>
      </c>
      <c r="I14" t="s">
        <v>31</v>
      </c>
      <c r="L14" s="2"/>
      <c r="M14" s="41"/>
    </row>
    <row r="15" spans="1:14">
      <c r="A15" s="164"/>
      <c r="B15" s="165"/>
      <c r="C15" s="167"/>
      <c r="D15" s="32"/>
      <c r="H15" s="2">
        <f>IF(C2=13,I15,H16)</f>
        <v>0</v>
      </c>
      <c r="I15" t="s">
        <v>36</v>
      </c>
      <c r="L15" s="2"/>
      <c r="M15" s="41"/>
    </row>
    <row r="16" spans="1:14" ht="13.5" thickBot="1">
      <c r="A16" s="164"/>
      <c r="B16" s="165"/>
      <c r="C16" s="167"/>
      <c r="D16" s="32"/>
      <c r="H16" s="2">
        <f>IF(C2=14,I16,H17)</f>
        <v>0</v>
      </c>
      <c r="I16" t="s">
        <v>37</v>
      </c>
      <c r="L16" s="2"/>
      <c r="M16" s="41"/>
    </row>
    <row r="17" spans="1:13" ht="13.5" thickBot="1">
      <c r="A17" s="154"/>
      <c r="B17" s="169"/>
      <c r="C17" s="170"/>
      <c r="H17" s="2">
        <f>IF(C2=15,I17,H18)</f>
        <v>0</v>
      </c>
      <c r="I17" t="s">
        <v>38</v>
      </c>
      <c r="L17" s="2"/>
      <c r="M17" s="41"/>
    </row>
    <row r="18" spans="1:13" ht="13.5" thickBot="1">
      <c r="A18" s="171"/>
      <c r="B18" s="172"/>
      <c r="C18" s="173"/>
      <c r="D18" s="33"/>
      <c r="H18" s="2">
        <f>IF(C2=16,I18,H19)</f>
        <v>0</v>
      </c>
      <c r="I18" t="s">
        <v>39</v>
      </c>
      <c r="L18" s="2"/>
      <c r="M18" s="41"/>
    </row>
    <row r="19" spans="1:13" ht="13.5" thickBot="1">
      <c r="A19" s="171"/>
      <c r="B19" s="172"/>
      <c r="C19" s="173"/>
      <c r="D19" s="56"/>
      <c r="H19" s="2">
        <f>IF(C2=17,I19,H20)</f>
        <v>0</v>
      </c>
      <c r="I19" t="s">
        <v>40</v>
      </c>
      <c r="L19" s="2"/>
      <c r="M19" s="41"/>
    </row>
    <row r="20" spans="1:13" ht="13.5" thickBot="1">
      <c r="A20" s="171"/>
      <c r="B20" s="172"/>
      <c r="C20" s="173"/>
      <c r="D20" s="56"/>
      <c r="H20" s="2">
        <f>IF(C2=18,I20,H21)</f>
        <v>0</v>
      </c>
      <c r="I20" t="s">
        <v>42</v>
      </c>
      <c r="L20" s="2"/>
      <c r="M20" s="41"/>
    </row>
    <row r="21" spans="1:13" ht="13.5" thickBot="1">
      <c r="A21" s="171"/>
      <c r="B21" s="172"/>
      <c r="C21" s="173"/>
      <c r="D21" s="56"/>
      <c r="H21" s="2">
        <f>IF(C2=19,I21,H22)</f>
        <v>0</v>
      </c>
      <c r="I21" t="s">
        <v>44</v>
      </c>
      <c r="L21" s="2"/>
      <c r="M21" s="41"/>
    </row>
    <row r="22" spans="1:13" ht="13.5" thickBot="1">
      <c r="A22" s="171"/>
      <c r="B22" s="172"/>
      <c r="C22" s="174"/>
      <c r="D22" s="56"/>
    </row>
    <row r="23" spans="1:13" ht="13.5" thickBot="1">
      <c r="A23" s="175"/>
      <c r="B23" s="176"/>
      <c r="C23" s="170"/>
      <c r="D23" s="56"/>
    </row>
    <row r="24" spans="1:13" ht="13.5" thickBot="1">
      <c r="A24" s="175"/>
      <c r="B24" s="176"/>
      <c r="C24" s="173"/>
      <c r="D24" s="56"/>
    </row>
    <row r="25" spans="1:13" ht="13.5" thickBot="1">
      <c r="A25" s="171"/>
      <c r="B25" s="172"/>
      <c r="C25" s="177"/>
    </row>
    <row r="26" spans="1:13" ht="13.5" thickBot="1">
      <c r="A26" s="171"/>
      <c r="B26" s="172"/>
      <c r="C26" s="178"/>
    </row>
    <row r="27" spans="1:13" ht="18" customHeight="1" thickTop="1" thickBot="1">
      <c r="A27" s="128"/>
      <c r="B27" s="129"/>
      <c r="C27" s="130"/>
    </row>
    <row r="28" spans="1:13" ht="15.75" customHeight="1" thickBot="1">
      <c r="A28" s="62"/>
      <c r="B28" s="63"/>
      <c r="C28" s="64"/>
    </row>
    <row r="29" spans="1:13" ht="13.5" thickBot="1">
      <c r="A29" s="65"/>
      <c r="B29" s="66"/>
      <c r="C29" s="46"/>
      <c r="E29" s="34"/>
      <c r="F29" s="44"/>
      <c r="G29" s="44"/>
      <c r="H29" s="56"/>
    </row>
    <row r="30" spans="1:13" ht="13.5" thickBot="1">
      <c r="A30" s="65"/>
      <c r="B30" s="66"/>
      <c r="C30" s="46"/>
      <c r="E30" s="34"/>
      <c r="F30" s="44"/>
      <c r="G30" s="44"/>
    </row>
    <row r="31" spans="1:13" ht="13.5" thickBot="1">
      <c r="A31" s="65"/>
      <c r="B31" s="66"/>
      <c r="C31" s="46"/>
      <c r="E31" s="34"/>
      <c r="F31" s="44"/>
      <c r="G31" s="44"/>
      <c r="H31" s="56"/>
    </row>
    <row r="32" spans="1:13" ht="13.5" thickBot="1">
      <c r="A32" s="65"/>
      <c r="B32" s="66"/>
      <c r="C32" s="46"/>
      <c r="E32" s="34"/>
      <c r="F32" s="45"/>
      <c r="G32" s="44"/>
      <c r="H32" s="56"/>
    </row>
    <row r="33" spans="1:9" ht="13.5" thickBot="1">
      <c r="A33" s="65"/>
      <c r="B33" s="66"/>
      <c r="C33" s="46"/>
      <c r="E33" s="34"/>
      <c r="F33" s="44"/>
      <c r="G33" s="44"/>
      <c r="H33" s="56"/>
    </row>
    <row r="34" spans="1:9" ht="13.5" thickBot="1">
      <c r="A34" s="65"/>
      <c r="B34" s="66"/>
      <c r="C34" s="46"/>
      <c r="D34" s="57"/>
      <c r="E34" s="58"/>
      <c r="F34" s="44"/>
      <c r="G34" s="44"/>
    </row>
    <row r="35" spans="1:9" ht="14.25" thickBot="1">
      <c r="A35" s="67"/>
      <c r="B35" s="68"/>
      <c r="C35" s="69"/>
      <c r="E35" s="34"/>
      <c r="F35" s="44"/>
      <c r="G35" s="44"/>
      <c r="H35" s="42"/>
      <c r="I35" s="42"/>
    </row>
    <row r="36" spans="1:9" ht="13.5" thickBot="1">
      <c r="A36" s="65"/>
      <c r="B36" s="70"/>
      <c r="C36" s="69"/>
      <c r="D36" s="137"/>
      <c r="E36" s="34"/>
      <c r="F36" s="44"/>
      <c r="G36" s="44"/>
    </row>
    <row r="37" spans="1:9" ht="17.25" customHeight="1" thickBot="1">
      <c r="A37" s="71" t="s">
        <v>32</v>
      </c>
      <c r="B37" s="72"/>
      <c r="C37" s="139"/>
      <c r="D37" s="140"/>
      <c r="E37" s="34"/>
    </row>
    <row r="38" spans="1:9" ht="13.5" thickBot="1">
      <c r="A38" s="67"/>
      <c r="B38" s="141"/>
      <c r="C38" s="142"/>
      <c r="D38" s="138"/>
      <c r="E38" s="34"/>
    </row>
    <row r="39" spans="1:9">
      <c r="A39" s="156"/>
      <c r="B39" s="119"/>
      <c r="C39" s="142"/>
      <c r="D39" s="138"/>
      <c r="E39" s="34"/>
    </row>
    <row r="40" spans="1:9">
      <c r="A40" s="157"/>
      <c r="B40" s="158"/>
      <c r="C40" s="144"/>
      <c r="D40" s="138" t="b">
        <v>0</v>
      </c>
      <c r="E40" s="34"/>
    </row>
    <row r="41" spans="1:9">
      <c r="A41" s="159"/>
      <c r="B41" s="160" t="s">
        <v>46</v>
      </c>
      <c r="C41" s="145"/>
      <c r="D41" s="138"/>
      <c r="E41" s="34"/>
    </row>
    <row r="42" spans="1:9">
      <c r="A42" s="159"/>
      <c r="B42" s="161"/>
      <c r="C42" s="146" t="s">
        <v>158</v>
      </c>
      <c r="D42" s="138"/>
      <c r="E42" s="34"/>
    </row>
    <row r="43" spans="1:9">
      <c r="A43" s="159"/>
      <c r="B43" s="161" t="s">
        <v>47</v>
      </c>
      <c r="C43" s="143">
        <v>0</v>
      </c>
      <c r="D43" s="138"/>
      <c r="E43" s="34"/>
    </row>
    <row r="44" spans="1:9">
      <c r="A44" s="159"/>
      <c r="B44" s="161"/>
      <c r="C44" s="147"/>
      <c r="D44" s="138"/>
      <c r="E44" s="34"/>
    </row>
    <row r="45" spans="1:9" ht="21" customHeight="1">
      <c r="A45" s="162"/>
      <c r="B45" s="163" t="s">
        <v>48</v>
      </c>
      <c r="C45" s="148"/>
      <c r="D45" s="138"/>
      <c r="E45" s="34"/>
    </row>
    <row r="46" spans="1:9">
      <c r="A46" s="155"/>
      <c r="B46" s="149"/>
      <c r="C46" s="150"/>
      <c r="D46" s="137"/>
    </row>
    <row r="47" spans="1:9" ht="16.5" customHeight="1">
      <c r="A47" s="155"/>
      <c r="B47" s="149"/>
      <c r="C47" s="151"/>
      <c r="D47" s="125"/>
    </row>
    <row r="48" spans="1:9" ht="16.5" customHeight="1">
      <c r="A48" s="155"/>
      <c r="B48" s="152"/>
      <c r="C48" s="153"/>
    </row>
    <row r="49" spans="1:4">
      <c r="B49" s="31"/>
    </row>
    <row r="50" spans="1:4">
      <c r="A50" s="55"/>
    </row>
    <row r="51" spans="1:4">
      <c r="C51" s="77"/>
    </row>
    <row r="53" spans="1:4">
      <c r="B53" s="1"/>
      <c r="C53" s="1"/>
      <c r="D53" s="125"/>
    </row>
    <row r="54" spans="1:4">
      <c r="B54" s="1"/>
      <c r="C54" s="1"/>
      <c r="D54" s="125"/>
    </row>
    <row r="55" spans="1:4" ht="20.25" customHeight="1">
      <c r="B55" s="126"/>
      <c r="C55" s="127"/>
      <c r="D55" s="126"/>
    </row>
    <row r="56" spans="1:4">
      <c r="B56" s="1"/>
      <c r="C56" s="1"/>
      <c r="D56" s="125"/>
    </row>
  </sheetData>
  <sheetProtection pivotTables="0"/>
  <mergeCells count="1">
    <mergeCell ref="A27:C27"/>
  </mergeCells>
  <phoneticPr fontId="1" type="noConversion"/>
  <dataValidations count="1">
    <dataValidation type="list" allowBlank="1" showInputMessage="1" showErrorMessage="1" sqref="C18">
      <formula1>CHRISTIAN_DUVAL</formula1>
    </dataValidation>
  </dataValidations>
  <printOptions horizontalCentered="1" verticalCentered="1"/>
  <pageMargins left="0.19685039370078741" right="0.31496062992125984" top="0.31496062992125984" bottom="0.51181102362204722" header="0.31496062992125984" footer="0.51181102362204722"/>
  <pageSetup scale="112" orientation="landscape" verticalDpi="1200" r:id="rId1"/>
  <headerFooter alignWithMargins="0"/>
  <legacyDrawing r:id="rId2"/>
  <controls>
    <control shapeId="2049" r:id="rId3" name="CheckBox1"/>
    <control shapeId="2052" r:id="rId4" name="CheckBox2"/>
    <control shapeId="2053" r:id="rId5" name="CheckBox3"/>
    <control shapeId="2054" r:id="rId6" name="CheckBox4"/>
    <control shapeId="2055" r:id="rId7" name="CheckBox5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10"/>
    <pageSetUpPr autoPageBreaks="0"/>
  </sheetPr>
  <dimension ref="A1:I30"/>
  <sheetViews>
    <sheetView showGridLines="0" zoomScale="130" workbookViewId="0">
      <selection activeCell="C6" sqref="C6"/>
    </sheetView>
  </sheetViews>
  <sheetFormatPr baseColWidth="10" defaultRowHeight="12.75"/>
  <cols>
    <col min="1" max="1" width="4.5703125" customWidth="1"/>
    <col min="3" max="3" width="11.85546875" bestFit="1" customWidth="1"/>
    <col min="6" max="6" width="5.7109375" customWidth="1"/>
    <col min="7" max="7" width="10.140625" customWidth="1"/>
    <col min="8" max="8" width="6" customWidth="1"/>
    <col min="9" max="9" width="19.5703125" customWidth="1"/>
    <col min="10" max="13" width="11.42578125" customWidth="1"/>
  </cols>
  <sheetData>
    <row r="1" spans="1:9" ht="45" customHeight="1" thickBot="1">
      <c r="A1" s="52" t="s">
        <v>17</v>
      </c>
      <c r="B1" s="53"/>
      <c r="C1" s="53"/>
      <c r="D1" s="53"/>
      <c r="E1" s="53"/>
      <c r="F1" s="53"/>
      <c r="G1" s="53"/>
      <c r="H1" s="53"/>
      <c r="I1" s="54"/>
    </row>
    <row r="3" spans="1:9" ht="15.75">
      <c r="B3" s="3" t="s">
        <v>2</v>
      </c>
      <c r="C3" s="6"/>
      <c r="D3" s="1"/>
      <c r="E3" s="1"/>
      <c r="F3" s="1"/>
      <c r="H3" s="8"/>
    </row>
    <row r="4" spans="1:9" ht="6" customHeight="1">
      <c r="C4" s="17"/>
    </row>
    <row r="5" spans="1:9" ht="21.75" customHeight="1">
      <c r="B5" s="3" t="s">
        <v>5</v>
      </c>
      <c r="C5" s="18"/>
      <c r="D5" s="7"/>
      <c r="E5" s="7"/>
      <c r="F5" s="1"/>
      <c r="G5" s="1"/>
      <c r="H5" s="1"/>
      <c r="I5" s="1"/>
    </row>
    <row r="6" spans="1:9" ht="23.25" customHeight="1">
      <c r="B6" s="3"/>
      <c r="C6" s="19"/>
      <c r="D6" s="5"/>
      <c r="E6" s="5"/>
      <c r="F6" s="1"/>
      <c r="G6" s="1"/>
      <c r="H6" s="1"/>
      <c r="I6" s="1"/>
    </row>
    <row r="7" spans="1:9" ht="30" customHeight="1" thickBot="1"/>
    <row r="8" spans="1:9" ht="33" customHeight="1" thickBot="1">
      <c r="A8" s="49" t="s">
        <v>18</v>
      </c>
      <c r="B8" s="50"/>
      <c r="C8" s="50"/>
      <c r="D8" s="50"/>
      <c r="E8" s="50"/>
      <c r="F8" s="50"/>
      <c r="G8" s="50"/>
      <c r="H8" s="50"/>
      <c r="I8" s="51"/>
    </row>
    <row r="9" spans="1:9" ht="24.95" customHeight="1" thickBot="1">
      <c r="A9" s="47" t="s">
        <v>6</v>
      </c>
      <c r="B9" s="134"/>
      <c r="C9" s="135"/>
      <c r="D9" s="135"/>
      <c r="E9" s="135"/>
      <c r="F9" s="135"/>
      <c r="G9" s="135"/>
      <c r="H9" s="136"/>
      <c r="I9" s="48"/>
    </row>
    <row r="10" spans="1:9" ht="24.95" customHeight="1" thickBot="1">
      <c r="A10" s="40" t="s">
        <v>7</v>
      </c>
      <c r="B10" s="131"/>
      <c r="C10" s="132"/>
      <c r="D10" s="132"/>
      <c r="E10" s="132"/>
      <c r="F10" s="132"/>
      <c r="G10" s="132"/>
      <c r="H10" s="133"/>
      <c r="I10" s="39"/>
    </row>
    <row r="11" spans="1:9" ht="24.95" customHeight="1" thickBot="1">
      <c r="A11" s="40" t="s">
        <v>8</v>
      </c>
      <c r="B11" s="131"/>
      <c r="C11" s="132"/>
      <c r="D11" s="132"/>
      <c r="E11" s="132"/>
      <c r="F11" s="132"/>
      <c r="G11" s="132"/>
      <c r="H11" s="133"/>
      <c r="I11" s="39"/>
    </row>
    <row r="12" spans="1:9" ht="24.95" customHeight="1" thickBot="1">
      <c r="A12" s="40" t="s">
        <v>9</v>
      </c>
      <c r="B12" s="131"/>
      <c r="C12" s="132"/>
      <c r="D12" s="132"/>
      <c r="E12" s="132"/>
      <c r="F12" s="132"/>
      <c r="G12" s="132"/>
      <c r="H12" s="133"/>
      <c r="I12" s="39"/>
    </row>
    <row r="13" spans="1:9" ht="24.95" customHeight="1" thickBot="1">
      <c r="A13" s="40" t="s">
        <v>28</v>
      </c>
      <c r="B13" s="131"/>
      <c r="C13" s="132"/>
      <c r="D13" s="132"/>
      <c r="E13" s="132"/>
      <c r="F13" s="132"/>
      <c r="G13" s="132"/>
      <c r="H13" s="133"/>
      <c r="I13" s="39"/>
    </row>
    <row r="14" spans="1:9" ht="24.95" customHeight="1" thickBot="1">
      <c r="A14" s="40" t="s">
        <v>10</v>
      </c>
      <c r="B14" s="131"/>
      <c r="C14" s="132"/>
      <c r="D14" s="132"/>
      <c r="E14" s="132"/>
      <c r="F14" s="132"/>
      <c r="G14" s="132"/>
      <c r="H14" s="133"/>
      <c r="I14" s="39"/>
    </row>
    <row r="15" spans="1:9" ht="24.95" customHeight="1" thickBot="1">
      <c r="A15" s="40" t="s">
        <v>11</v>
      </c>
      <c r="B15" s="131"/>
      <c r="C15" s="132"/>
      <c r="D15" s="132"/>
      <c r="E15" s="132"/>
      <c r="F15" s="132"/>
      <c r="G15" s="132"/>
      <c r="H15" s="133"/>
      <c r="I15" s="39"/>
    </row>
    <row r="16" spans="1:9" ht="24.95" customHeight="1" thickBot="1">
      <c r="A16" s="40" t="s">
        <v>12</v>
      </c>
      <c r="B16" s="131"/>
      <c r="C16" s="132"/>
      <c r="D16" s="132"/>
      <c r="E16" s="132"/>
      <c r="F16" s="132"/>
      <c r="G16" s="132"/>
      <c r="H16" s="133"/>
      <c r="I16" s="39"/>
    </row>
    <row r="17" spans="1:9" ht="24.95" customHeight="1">
      <c r="A17" s="40" t="s">
        <v>13</v>
      </c>
      <c r="B17" s="131"/>
      <c r="C17" s="132"/>
      <c r="D17" s="132"/>
      <c r="E17" s="132"/>
      <c r="F17" s="132"/>
      <c r="G17" s="132"/>
      <c r="H17" s="133"/>
      <c r="I17" s="39"/>
    </row>
    <row r="18" spans="1:9" ht="24.95" customHeight="1" thickBot="1">
      <c r="A18" s="35"/>
      <c r="B18" s="38"/>
      <c r="C18" s="36"/>
      <c r="D18" s="36"/>
      <c r="E18" s="36"/>
      <c r="F18" s="36"/>
      <c r="G18" s="36"/>
      <c r="H18" s="1"/>
      <c r="I18" s="37"/>
    </row>
    <row r="19" spans="1:9" ht="24.95" customHeight="1" thickBot="1">
      <c r="A19" s="4"/>
      <c r="B19" s="27"/>
      <c r="C19" s="27"/>
      <c r="D19" s="27"/>
      <c r="E19" s="27"/>
      <c r="F19" s="28"/>
      <c r="G19" s="25" t="s">
        <v>1</v>
      </c>
      <c r="H19" s="26"/>
      <c r="I19" s="16">
        <f>SUM(I9:I18)</f>
        <v>0</v>
      </c>
    </row>
    <row r="20" spans="1:9" ht="24.95" customHeight="1" thickBot="1">
      <c r="A20" s="11"/>
      <c r="B20" s="20"/>
      <c r="C20" s="20"/>
      <c r="D20" s="14" t="s">
        <v>4</v>
      </c>
      <c r="E20" s="1"/>
      <c r="F20" s="29"/>
      <c r="G20" s="25" t="s">
        <v>29</v>
      </c>
      <c r="H20" s="26"/>
      <c r="I20" s="16">
        <f>(I19*0.05)</f>
        <v>0</v>
      </c>
    </row>
    <row r="21" spans="1:9" ht="24.95" customHeight="1" thickBot="1">
      <c r="A21" s="14" t="str">
        <f>T(INFOS!C18)</f>
        <v/>
      </c>
      <c r="B21" s="15"/>
      <c r="C21" s="15"/>
      <c r="D21" s="14" t="s">
        <v>4</v>
      </c>
      <c r="E21" s="1"/>
      <c r="F21" s="29"/>
      <c r="G21" s="25" t="s">
        <v>41</v>
      </c>
      <c r="H21" s="26"/>
      <c r="I21" s="16">
        <f>(I19+I20)*0.085</f>
        <v>0</v>
      </c>
    </row>
    <row r="22" spans="1:9" ht="24.95" customHeight="1" thickBot="1">
      <c r="A22" s="21" t="s">
        <v>43</v>
      </c>
      <c r="D22" s="10"/>
      <c r="E22" s="1"/>
      <c r="F22" s="29"/>
      <c r="G22" s="25" t="s">
        <v>16</v>
      </c>
      <c r="H22" s="26"/>
      <c r="I22" s="16">
        <f>I19+I20+I21</f>
        <v>0</v>
      </c>
    </row>
    <row r="23" spans="1:9" ht="11.25" customHeight="1">
      <c r="D23" s="1"/>
      <c r="E23" s="1"/>
      <c r="F23" s="1"/>
      <c r="H23" s="12"/>
      <c r="I23" s="13"/>
    </row>
    <row r="24" spans="1:9" ht="27.75" customHeight="1">
      <c r="A24" s="7"/>
      <c r="B24" s="7"/>
      <c r="C24" s="7"/>
      <c r="D24" s="7"/>
      <c r="G24" s="7"/>
      <c r="H24" s="7"/>
      <c r="I24" s="7"/>
    </row>
    <row r="25" spans="1:9" ht="12.75" customHeight="1">
      <c r="A25" s="23" t="str">
        <f>T(INFOS!C19)</f>
        <v/>
      </c>
      <c r="D25" s="24" t="s">
        <v>15</v>
      </c>
      <c r="F25" s="30" t="str">
        <f>T(INFOS!C20)</f>
        <v/>
      </c>
      <c r="I25" s="24" t="s">
        <v>15</v>
      </c>
    </row>
    <row r="26" spans="1:9" ht="18.75" customHeight="1">
      <c r="A26" s="22"/>
      <c r="B26" s="10"/>
      <c r="C26" s="10"/>
      <c r="D26" s="10"/>
      <c r="E26" s="10"/>
      <c r="F26" s="10"/>
      <c r="G26" s="10"/>
      <c r="H26" s="10"/>
      <c r="I26" s="10"/>
    </row>
    <row r="27" spans="1:9" ht="11.25" customHeight="1">
      <c r="A27" s="9" t="s">
        <v>14</v>
      </c>
    </row>
    <row r="28" spans="1:9" ht="24.95" customHeight="1"/>
    <row r="29" spans="1:9" ht="24.95" customHeight="1"/>
    <row r="30" spans="1:9" ht="24.95" customHeight="1"/>
  </sheetData>
  <mergeCells count="9">
    <mergeCell ref="B17:H17"/>
    <mergeCell ref="B9:H9"/>
    <mergeCell ref="B10:H10"/>
    <mergeCell ref="B11:H11"/>
    <mergeCell ref="B12:H12"/>
    <mergeCell ref="B13:H13"/>
    <mergeCell ref="B14:H14"/>
    <mergeCell ref="B15:H15"/>
    <mergeCell ref="B16:H16"/>
  </mergeCells>
  <phoneticPr fontId="1" type="noConversion"/>
  <printOptions horizontalCentered="1" verticalCentered="1"/>
  <pageMargins left="0.35433070866141736" right="0.43307086614173229" top="0.51181102362204722" bottom="0.47244094488188981" header="0.51181102362204722" footer="0.51181102362204722"/>
  <pageSetup orientation="portrait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indexed="11"/>
  </sheetPr>
  <dimension ref="A1:N48"/>
  <sheetViews>
    <sheetView workbookViewId="0">
      <pane xSplit="1" ySplit="1" topLeftCell="B2" activePane="bottomRight" state="frozen"/>
      <selection activeCell="AQ118" sqref="AQ118"/>
      <selection pane="topRight" activeCell="AQ118" sqref="AQ118"/>
      <selection pane="bottomLeft" activeCell="AQ118" sqref="AQ118"/>
      <selection pane="bottomRight" sqref="A1:XFD1048576"/>
    </sheetView>
  </sheetViews>
  <sheetFormatPr baseColWidth="10" defaultRowHeight="12.75"/>
  <cols>
    <col min="1" max="1" width="22.7109375" style="81" bestFit="1" customWidth="1"/>
    <col min="2" max="2" width="16.28515625" style="107" customWidth="1"/>
    <col min="3" max="3" width="15" style="107" customWidth="1"/>
    <col min="4" max="4" width="11.42578125" style="107"/>
    <col min="5" max="5" width="11.42578125" style="81"/>
    <col min="6" max="6" width="23.42578125" style="107" customWidth="1"/>
    <col min="7" max="13" width="11.42578125" style="107"/>
    <col min="14" max="16384" width="11.42578125" style="81"/>
  </cols>
  <sheetData>
    <row r="1" spans="1:14">
      <c r="A1" s="86" t="s">
        <v>91</v>
      </c>
      <c r="B1" s="82" t="s">
        <v>92</v>
      </c>
      <c r="C1" s="82" t="s">
        <v>93</v>
      </c>
      <c r="D1" s="82" t="s">
        <v>94</v>
      </c>
      <c r="E1" s="82" t="s">
        <v>95</v>
      </c>
      <c r="F1" s="120" t="s">
        <v>96</v>
      </c>
      <c r="G1" s="82" t="s">
        <v>97</v>
      </c>
      <c r="H1" s="82" t="s">
        <v>98</v>
      </c>
      <c r="I1" s="82" t="s">
        <v>99</v>
      </c>
      <c r="J1" s="82" t="s">
        <v>100</v>
      </c>
      <c r="K1" s="82" t="s">
        <v>101</v>
      </c>
      <c r="L1" s="82" t="s">
        <v>102</v>
      </c>
      <c r="M1" s="82" t="s">
        <v>103</v>
      </c>
    </row>
    <row r="2" spans="1:14">
      <c r="A2" s="94" t="s">
        <v>51</v>
      </c>
      <c r="B2" s="121">
        <v>1658</v>
      </c>
      <c r="C2" s="121" t="s">
        <v>104</v>
      </c>
      <c r="D2" s="99" t="s">
        <v>105</v>
      </c>
      <c r="E2" s="99" t="s">
        <v>106</v>
      </c>
      <c r="F2" s="99" t="s">
        <v>51</v>
      </c>
      <c r="G2" s="99">
        <v>4</v>
      </c>
      <c r="H2" s="99">
        <v>4</v>
      </c>
      <c r="I2" s="99">
        <v>2</v>
      </c>
      <c r="J2" s="99">
        <v>0</v>
      </c>
      <c r="K2" s="99">
        <v>0</v>
      </c>
      <c r="L2" s="99">
        <v>0</v>
      </c>
      <c r="M2" s="99">
        <v>2</v>
      </c>
      <c r="N2" s="81" t="s">
        <v>107</v>
      </c>
    </row>
    <row r="3" spans="1:14">
      <c r="A3" s="94" t="s">
        <v>52</v>
      </c>
      <c r="B3" s="121">
        <v>1416</v>
      </c>
      <c r="C3" s="121" t="s">
        <v>108</v>
      </c>
      <c r="D3" s="99" t="s">
        <v>109</v>
      </c>
      <c r="E3" s="99" t="s">
        <v>106</v>
      </c>
      <c r="F3" s="99" t="s">
        <v>52</v>
      </c>
      <c r="G3" s="99">
        <v>4</v>
      </c>
      <c r="H3" s="99">
        <v>3</v>
      </c>
      <c r="I3" s="99">
        <v>2</v>
      </c>
      <c r="J3" s="99">
        <v>1</v>
      </c>
      <c r="K3" s="99">
        <v>0</v>
      </c>
      <c r="L3" s="99">
        <v>0</v>
      </c>
      <c r="M3" s="99">
        <v>2</v>
      </c>
      <c r="N3" s="81" t="s">
        <v>110</v>
      </c>
    </row>
    <row r="4" spans="1:14">
      <c r="A4" s="94" t="s">
        <v>53</v>
      </c>
      <c r="B4" s="121">
        <v>1263</v>
      </c>
      <c r="C4" s="121" t="s">
        <v>111</v>
      </c>
      <c r="D4" s="99" t="s">
        <v>112</v>
      </c>
      <c r="E4" s="99" t="s">
        <v>113</v>
      </c>
      <c r="F4" s="99" t="s">
        <v>114</v>
      </c>
      <c r="G4" s="99">
        <v>2</v>
      </c>
      <c r="H4" s="99">
        <v>2</v>
      </c>
      <c r="I4" s="99">
        <v>2</v>
      </c>
      <c r="J4" s="99">
        <v>1</v>
      </c>
      <c r="K4" s="99">
        <v>1</v>
      </c>
      <c r="L4" s="99">
        <v>0</v>
      </c>
      <c r="M4" s="99">
        <v>1</v>
      </c>
      <c r="N4" s="81" t="s">
        <v>115</v>
      </c>
    </row>
    <row r="5" spans="1:14">
      <c r="A5" s="94" t="s">
        <v>54</v>
      </c>
      <c r="B5" s="121">
        <v>1292</v>
      </c>
      <c r="C5" s="121" t="s">
        <v>111</v>
      </c>
      <c r="D5" s="99" t="s">
        <v>112</v>
      </c>
      <c r="E5" s="99" t="s">
        <v>113</v>
      </c>
      <c r="F5" s="99" t="s">
        <v>114</v>
      </c>
      <c r="G5" s="99">
        <v>2</v>
      </c>
      <c r="H5" s="99">
        <v>2</v>
      </c>
      <c r="I5" s="99">
        <v>2</v>
      </c>
      <c r="J5" s="99">
        <v>1</v>
      </c>
      <c r="K5" s="99">
        <v>1</v>
      </c>
      <c r="L5" s="99">
        <v>0</v>
      </c>
      <c r="M5" s="99">
        <v>1</v>
      </c>
      <c r="N5" s="81" t="s">
        <v>116</v>
      </c>
    </row>
    <row r="6" spans="1:14">
      <c r="A6" s="94" t="s">
        <v>55</v>
      </c>
      <c r="B6" s="121">
        <v>1628</v>
      </c>
      <c r="C6" s="121" t="s">
        <v>117</v>
      </c>
      <c r="D6" s="99" t="s">
        <v>118</v>
      </c>
      <c r="E6" s="99" t="s">
        <v>106</v>
      </c>
      <c r="F6" s="99" t="s">
        <v>55</v>
      </c>
      <c r="G6" s="99">
        <v>4</v>
      </c>
      <c r="H6" s="99">
        <v>4</v>
      </c>
      <c r="I6" s="99">
        <v>2</v>
      </c>
      <c r="J6" s="99">
        <v>0</v>
      </c>
      <c r="K6" s="99">
        <v>0</v>
      </c>
      <c r="L6" s="99">
        <v>0</v>
      </c>
      <c r="M6" s="99">
        <v>2</v>
      </c>
      <c r="N6" s="81" t="s">
        <v>119</v>
      </c>
    </row>
    <row r="7" spans="1:14">
      <c r="A7" s="94" t="s">
        <v>56</v>
      </c>
      <c r="B7" s="121">
        <v>1278</v>
      </c>
      <c r="C7" s="121" t="s">
        <v>120</v>
      </c>
      <c r="D7" s="99" t="s">
        <v>121</v>
      </c>
      <c r="E7" s="99" t="s">
        <v>106</v>
      </c>
      <c r="F7" s="99" t="s">
        <v>56</v>
      </c>
      <c r="G7" s="99">
        <v>4</v>
      </c>
      <c r="H7" s="99">
        <v>2</v>
      </c>
      <c r="I7" s="99">
        <v>2</v>
      </c>
      <c r="J7" s="99">
        <v>0</v>
      </c>
      <c r="K7" s="99">
        <v>1</v>
      </c>
      <c r="L7" s="99">
        <v>0</v>
      </c>
      <c r="M7" s="99">
        <v>2</v>
      </c>
      <c r="N7" s="81" t="s">
        <v>122</v>
      </c>
    </row>
    <row r="8" spans="1:14">
      <c r="A8" s="94" t="s">
        <v>57</v>
      </c>
      <c r="B8" s="121"/>
      <c r="C8" s="121"/>
      <c r="D8" s="99"/>
      <c r="E8" s="99"/>
      <c r="F8" s="99" t="s">
        <v>58</v>
      </c>
      <c r="G8" s="99"/>
      <c r="H8" s="99"/>
      <c r="I8" s="99"/>
      <c r="J8" s="99"/>
      <c r="K8" s="99"/>
      <c r="L8" s="99"/>
      <c r="M8" s="99"/>
    </row>
    <row r="9" spans="1:14">
      <c r="A9" s="94" t="s">
        <v>58</v>
      </c>
      <c r="B9" s="121">
        <v>1196</v>
      </c>
      <c r="C9" s="121" t="s">
        <v>123</v>
      </c>
      <c r="D9" s="99" t="s">
        <v>124</v>
      </c>
      <c r="E9" s="99" t="s">
        <v>113</v>
      </c>
      <c r="F9" s="99" t="s">
        <v>58</v>
      </c>
      <c r="G9" s="99">
        <v>2</v>
      </c>
      <c r="H9" s="99">
        <v>2</v>
      </c>
      <c r="I9" s="99">
        <v>2</v>
      </c>
      <c r="J9" s="99">
        <v>2</v>
      </c>
      <c r="K9" s="99">
        <v>1</v>
      </c>
      <c r="L9" s="99">
        <v>0</v>
      </c>
      <c r="M9" s="99">
        <v>1</v>
      </c>
      <c r="N9" s="81" t="s">
        <v>125</v>
      </c>
    </row>
    <row r="10" spans="1:14">
      <c r="A10" s="94" t="s">
        <v>59</v>
      </c>
      <c r="B10" s="121">
        <v>902</v>
      </c>
      <c r="C10" s="121" t="s">
        <v>123</v>
      </c>
      <c r="D10" s="99" t="s">
        <v>126</v>
      </c>
      <c r="E10" s="99" t="s">
        <v>113</v>
      </c>
      <c r="F10" s="99" t="s">
        <v>59</v>
      </c>
      <c r="G10" s="99">
        <v>2</v>
      </c>
      <c r="H10" s="99">
        <v>2</v>
      </c>
      <c r="I10" s="99">
        <v>2</v>
      </c>
      <c r="J10" s="99">
        <v>2</v>
      </c>
      <c r="K10" s="99">
        <v>1</v>
      </c>
      <c r="L10" s="99">
        <v>0</v>
      </c>
      <c r="M10" s="99">
        <v>1</v>
      </c>
      <c r="N10" s="81" t="s">
        <v>125</v>
      </c>
    </row>
    <row r="11" spans="1:14">
      <c r="A11" s="94" t="s">
        <v>60</v>
      </c>
      <c r="B11" s="121">
        <v>938</v>
      </c>
      <c r="C11" s="121" t="s">
        <v>127</v>
      </c>
      <c r="D11" s="99" t="s">
        <v>120</v>
      </c>
      <c r="E11" s="99" t="s">
        <v>113</v>
      </c>
      <c r="F11" s="99" t="s">
        <v>128</v>
      </c>
      <c r="G11" s="99">
        <v>2</v>
      </c>
      <c r="H11" s="99">
        <v>2</v>
      </c>
      <c r="I11" s="99">
        <v>1</v>
      </c>
      <c r="J11" s="99">
        <v>0</v>
      </c>
      <c r="K11" s="99">
        <v>0</v>
      </c>
      <c r="L11" s="99">
        <v>0</v>
      </c>
      <c r="M11" s="99">
        <v>1</v>
      </c>
      <c r="N11" s="81" t="s">
        <v>122</v>
      </c>
    </row>
    <row r="12" spans="1:14">
      <c r="A12" s="94" t="s">
        <v>61</v>
      </c>
      <c r="B12" s="121">
        <v>1392</v>
      </c>
      <c r="C12" s="121" t="s">
        <v>123</v>
      </c>
      <c r="D12" s="99">
        <v>24</v>
      </c>
      <c r="E12" s="99" t="s">
        <v>106</v>
      </c>
      <c r="F12" s="99" t="s">
        <v>61</v>
      </c>
      <c r="G12" s="99">
        <v>4</v>
      </c>
      <c r="H12" s="99">
        <v>4</v>
      </c>
      <c r="I12" s="99">
        <v>0</v>
      </c>
      <c r="J12" s="99">
        <v>0</v>
      </c>
      <c r="K12" s="99">
        <v>0</v>
      </c>
      <c r="L12" s="99">
        <v>1</v>
      </c>
      <c r="M12" s="99">
        <v>2</v>
      </c>
      <c r="N12" s="81" t="s">
        <v>129</v>
      </c>
    </row>
    <row r="13" spans="1:14">
      <c r="A13" s="94" t="s">
        <v>64</v>
      </c>
      <c r="B13" s="121">
        <v>1474</v>
      </c>
      <c r="C13" s="121" t="s">
        <v>118</v>
      </c>
      <c r="D13" s="99" t="s">
        <v>104</v>
      </c>
      <c r="E13" s="99" t="s">
        <v>106</v>
      </c>
      <c r="F13" s="99" t="s">
        <v>64</v>
      </c>
      <c r="G13" s="99">
        <v>4</v>
      </c>
      <c r="H13" s="99">
        <v>4</v>
      </c>
      <c r="I13" s="99">
        <v>3</v>
      </c>
      <c r="J13" s="99">
        <v>2</v>
      </c>
      <c r="K13" s="99">
        <v>1</v>
      </c>
      <c r="L13" s="99">
        <v>0</v>
      </c>
      <c r="M13" s="99">
        <v>2</v>
      </c>
      <c r="N13" s="81" t="s">
        <v>130</v>
      </c>
    </row>
    <row r="14" spans="1:14">
      <c r="A14" s="122" t="s">
        <v>62</v>
      </c>
      <c r="B14" s="121">
        <v>1680</v>
      </c>
      <c r="C14" s="121" t="s">
        <v>126</v>
      </c>
      <c r="D14" s="99">
        <v>28</v>
      </c>
      <c r="E14" s="99" t="s">
        <v>106</v>
      </c>
      <c r="F14" s="99" t="s">
        <v>62</v>
      </c>
      <c r="G14" s="99">
        <v>4</v>
      </c>
      <c r="H14" s="99">
        <v>4</v>
      </c>
      <c r="I14" s="99">
        <v>4</v>
      </c>
      <c r="J14" s="99">
        <v>4</v>
      </c>
      <c r="K14" s="99">
        <v>2</v>
      </c>
      <c r="L14" s="99">
        <v>0</v>
      </c>
      <c r="M14" s="99">
        <v>2</v>
      </c>
      <c r="N14" s="81" t="s">
        <v>131</v>
      </c>
    </row>
    <row r="15" spans="1:14">
      <c r="A15" s="122" t="s">
        <v>63</v>
      </c>
      <c r="B15" s="121">
        <v>1486</v>
      </c>
      <c r="C15" s="121" t="s">
        <v>132</v>
      </c>
      <c r="D15" s="99">
        <v>28</v>
      </c>
      <c r="E15" s="99" t="s">
        <v>106</v>
      </c>
      <c r="F15" s="99" t="s">
        <v>63</v>
      </c>
      <c r="G15" s="99">
        <v>4</v>
      </c>
      <c r="H15" s="99">
        <v>4</v>
      </c>
      <c r="I15" s="99">
        <v>3</v>
      </c>
      <c r="J15" s="99">
        <v>2</v>
      </c>
      <c r="K15" s="99">
        <v>1</v>
      </c>
      <c r="L15" s="99">
        <v>0</v>
      </c>
      <c r="M15" s="99">
        <v>2</v>
      </c>
      <c r="N15" s="81" t="s">
        <v>133</v>
      </c>
    </row>
    <row r="16" spans="1:14">
      <c r="A16" s="94" t="s">
        <v>65</v>
      </c>
      <c r="B16" s="121">
        <v>1064</v>
      </c>
      <c r="C16" s="121" t="s">
        <v>120</v>
      </c>
      <c r="D16" s="99" t="s">
        <v>121</v>
      </c>
      <c r="E16" s="99" t="s">
        <v>106</v>
      </c>
      <c r="F16" s="99" t="s">
        <v>65</v>
      </c>
      <c r="G16" s="99">
        <v>2</v>
      </c>
      <c r="H16" s="99">
        <v>4</v>
      </c>
      <c r="I16" s="99">
        <v>1</v>
      </c>
      <c r="J16" s="99">
        <v>0</v>
      </c>
      <c r="K16" s="99">
        <v>0</v>
      </c>
      <c r="L16" s="99">
        <v>0</v>
      </c>
      <c r="M16" s="99">
        <v>2</v>
      </c>
      <c r="N16" s="81" t="s">
        <v>134</v>
      </c>
    </row>
    <row r="17" spans="1:14">
      <c r="A17" s="94" t="s">
        <v>66</v>
      </c>
      <c r="B17" s="121">
        <v>784</v>
      </c>
      <c r="C17" s="121" t="s">
        <v>127</v>
      </c>
      <c r="D17" s="99" t="s">
        <v>120</v>
      </c>
      <c r="E17" s="99" t="s">
        <v>113</v>
      </c>
      <c r="F17" s="99" t="s">
        <v>66</v>
      </c>
      <c r="G17" s="99">
        <v>2</v>
      </c>
      <c r="H17" s="99">
        <v>1</v>
      </c>
      <c r="I17" s="99">
        <v>1</v>
      </c>
      <c r="J17" s="99">
        <v>0</v>
      </c>
      <c r="K17" s="99">
        <v>0</v>
      </c>
      <c r="L17" s="99">
        <v>0</v>
      </c>
      <c r="M17" s="99">
        <v>1</v>
      </c>
      <c r="N17" s="81" t="s">
        <v>135</v>
      </c>
    </row>
    <row r="18" spans="1:14">
      <c r="A18" s="94" t="s">
        <v>67</v>
      </c>
      <c r="B18" s="121">
        <v>1456</v>
      </c>
      <c r="C18" s="121" t="s">
        <v>120</v>
      </c>
      <c r="D18" s="99" t="s">
        <v>136</v>
      </c>
      <c r="E18" s="99" t="s">
        <v>106</v>
      </c>
      <c r="F18" s="99" t="s">
        <v>67</v>
      </c>
      <c r="G18" s="99">
        <v>4</v>
      </c>
      <c r="H18" s="99">
        <v>3</v>
      </c>
      <c r="I18" s="99">
        <v>3</v>
      </c>
      <c r="J18" s="99">
        <v>1</v>
      </c>
      <c r="K18" s="99">
        <v>1</v>
      </c>
      <c r="L18" s="99">
        <v>0</v>
      </c>
      <c r="M18" s="99">
        <v>2</v>
      </c>
      <c r="N18" s="81" t="s">
        <v>137</v>
      </c>
    </row>
    <row r="19" spans="1:14">
      <c r="A19" s="94" t="s">
        <v>68</v>
      </c>
      <c r="B19" s="121">
        <v>816</v>
      </c>
      <c r="C19" s="121" t="s">
        <v>118</v>
      </c>
      <c r="D19" s="99" t="s">
        <v>121</v>
      </c>
      <c r="E19" s="99" t="s">
        <v>113</v>
      </c>
      <c r="F19" s="99" t="s">
        <v>68</v>
      </c>
      <c r="G19" s="99">
        <v>2</v>
      </c>
      <c r="H19" s="99">
        <v>2</v>
      </c>
      <c r="I19" s="99">
        <v>0</v>
      </c>
      <c r="J19" s="99">
        <v>0</v>
      </c>
      <c r="K19" s="99">
        <v>0</v>
      </c>
      <c r="L19" s="99">
        <v>0</v>
      </c>
      <c r="M19" s="99">
        <v>1</v>
      </c>
      <c r="N19" s="81" t="s">
        <v>138</v>
      </c>
    </row>
    <row r="20" spans="1:14">
      <c r="A20" s="94" t="s">
        <v>69</v>
      </c>
      <c r="B20" s="121">
        <v>1248</v>
      </c>
      <c r="C20" s="121" t="s">
        <v>126</v>
      </c>
      <c r="D20" s="99" t="s">
        <v>123</v>
      </c>
      <c r="E20" s="99" t="s">
        <v>106</v>
      </c>
      <c r="F20" s="99" t="s">
        <v>69</v>
      </c>
      <c r="G20" s="99">
        <v>4</v>
      </c>
      <c r="H20" s="99">
        <v>3</v>
      </c>
      <c r="I20" s="99">
        <v>4</v>
      </c>
      <c r="J20" s="99">
        <v>3</v>
      </c>
      <c r="K20" s="99">
        <v>1</v>
      </c>
      <c r="L20" s="99">
        <v>0</v>
      </c>
      <c r="M20" s="99">
        <v>2</v>
      </c>
      <c r="N20" s="81" t="s">
        <v>139</v>
      </c>
    </row>
    <row r="21" spans="1:14">
      <c r="A21" s="94" t="s">
        <v>70</v>
      </c>
      <c r="B21" s="121">
        <v>1442</v>
      </c>
      <c r="C21" s="121" t="s">
        <v>140</v>
      </c>
      <c r="D21" s="99" t="s">
        <v>124</v>
      </c>
      <c r="E21" s="99" t="s">
        <v>106</v>
      </c>
      <c r="F21" s="99" t="s">
        <v>70</v>
      </c>
      <c r="G21" s="99">
        <v>3</v>
      </c>
      <c r="H21" s="99">
        <v>3</v>
      </c>
      <c r="I21" s="99">
        <v>2</v>
      </c>
      <c r="J21" s="99">
        <v>0</v>
      </c>
      <c r="K21" s="99">
        <v>0</v>
      </c>
      <c r="L21" s="99">
        <v>0</v>
      </c>
      <c r="M21" s="99">
        <v>1</v>
      </c>
      <c r="N21" s="81" t="s">
        <v>141</v>
      </c>
    </row>
    <row r="22" spans="1:14">
      <c r="A22" s="94" t="s">
        <v>71</v>
      </c>
      <c r="B22" s="121">
        <v>1092</v>
      </c>
      <c r="C22" s="121" t="s">
        <v>117</v>
      </c>
      <c r="D22" s="99" t="s">
        <v>142</v>
      </c>
      <c r="E22" s="99" t="s">
        <v>113</v>
      </c>
      <c r="F22" s="99" t="s">
        <v>71</v>
      </c>
      <c r="G22" s="99">
        <v>2</v>
      </c>
      <c r="H22" s="99">
        <v>2</v>
      </c>
      <c r="I22" s="99">
        <v>1</v>
      </c>
      <c r="J22" s="99">
        <v>0</v>
      </c>
      <c r="K22" s="99">
        <v>0</v>
      </c>
      <c r="L22" s="99">
        <v>0</v>
      </c>
      <c r="M22" s="99">
        <v>1</v>
      </c>
      <c r="N22" s="81" t="s">
        <v>143</v>
      </c>
    </row>
    <row r="23" spans="1:14">
      <c r="A23" s="94" t="s">
        <v>72</v>
      </c>
      <c r="B23" s="121">
        <v>905</v>
      </c>
      <c r="C23" s="121" t="s">
        <v>121</v>
      </c>
      <c r="D23" s="99" t="s">
        <v>144</v>
      </c>
      <c r="E23" s="99" t="s">
        <v>113</v>
      </c>
      <c r="F23" s="99" t="s">
        <v>145</v>
      </c>
      <c r="G23" s="99">
        <v>2</v>
      </c>
      <c r="H23" s="99">
        <v>2</v>
      </c>
      <c r="I23" s="99">
        <v>1</v>
      </c>
      <c r="J23" s="99">
        <v>0</v>
      </c>
      <c r="K23" s="99">
        <v>0</v>
      </c>
      <c r="L23" s="99">
        <v>0</v>
      </c>
      <c r="M23" s="99">
        <v>1</v>
      </c>
      <c r="N23" s="81" t="s">
        <v>138</v>
      </c>
    </row>
    <row r="24" spans="1:14">
      <c r="A24" s="94" t="s">
        <v>73</v>
      </c>
      <c r="B24" s="121">
        <v>1112</v>
      </c>
      <c r="C24" s="121" t="s">
        <v>108</v>
      </c>
      <c r="D24" s="99" t="s">
        <v>146</v>
      </c>
      <c r="E24" s="99" t="s">
        <v>113</v>
      </c>
      <c r="F24" s="99" t="s">
        <v>145</v>
      </c>
      <c r="G24" s="99">
        <v>2</v>
      </c>
      <c r="H24" s="99">
        <v>2</v>
      </c>
      <c r="I24" s="99">
        <v>1</v>
      </c>
      <c r="J24" s="99">
        <v>0</v>
      </c>
      <c r="K24" s="99">
        <v>0</v>
      </c>
      <c r="L24" s="99">
        <v>0</v>
      </c>
      <c r="M24" s="99">
        <v>1</v>
      </c>
      <c r="N24" s="81" t="s">
        <v>147</v>
      </c>
    </row>
    <row r="25" spans="1:14">
      <c r="A25" s="94" t="s">
        <v>74</v>
      </c>
      <c r="B25" s="121">
        <v>926</v>
      </c>
      <c r="C25" s="121" t="s">
        <v>104</v>
      </c>
      <c r="D25" s="99" t="s">
        <v>127</v>
      </c>
      <c r="E25" s="99" t="s">
        <v>113</v>
      </c>
      <c r="F25" s="99" t="s">
        <v>148</v>
      </c>
      <c r="G25" s="99">
        <v>2</v>
      </c>
      <c r="H25" s="99">
        <v>2</v>
      </c>
      <c r="I25" s="99">
        <v>1</v>
      </c>
      <c r="J25" s="99">
        <v>0</v>
      </c>
      <c r="K25" s="99">
        <v>0</v>
      </c>
      <c r="L25" s="99">
        <v>0</v>
      </c>
      <c r="M25" s="99">
        <v>0</v>
      </c>
      <c r="N25" s="81" t="s">
        <v>149</v>
      </c>
    </row>
    <row r="26" spans="1:14">
      <c r="A26" s="94" t="s">
        <v>75</v>
      </c>
      <c r="B26" s="121">
        <v>1096</v>
      </c>
      <c r="C26" s="121" t="s">
        <v>104</v>
      </c>
      <c r="D26" s="99" t="s">
        <v>124</v>
      </c>
      <c r="E26" s="99" t="s">
        <v>113</v>
      </c>
      <c r="F26" s="99" t="s">
        <v>148</v>
      </c>
      <c r="G26" s="99">
        <v>2</v>
      </c>
      <c r="H26" s="99">
        <v>2</v>
      </c>
      <c r="I26" s="99">
        <v>1</v>
      </c>
      <c r="J26" s="99">
        <v>0</v>
      </c>
      <c r="K26" s="99">
        <v>0</v>
      </c>
      <c r="L26" s="99">
        <v>0</v>
      </c>
      <c r="M26" s="99">
        <v>0</v>
      </c>
      <c r="N26" s="81" t="s">
        <v>150</v>
      </c>
    </row>
    <row r="27" spans="1:14">
      <c r="A27" s="94" t="s">
        <v>76</v>
      </c>
      <c r="B27" s="121">
        <v>1462</v>
      </c>
      <c r="C27" s="121" t="s">
        <v>151</v>
      </c>
      <c r="D27" s="99" t="s">
        <v>126</v>
      </c>
      <c r="E27" s="99" t="s">
        <v>106</v>
      </c>
      <c r="F27" s="99" t="s">
        <v>76</v>
      </c>
      <c r="G27" s="99">
        <v>4</v>
      </c>
      <c r="H27" s="99">
        <v>4</v>
      </c>
      <c r="I27" s="99">
        <v>3</v>
      </c>
      <c r="J27" s="99">
        <v>2</v>
      </c>
      <c r="K27" s="99">
        <v>1</v>
      </c>
      <c r="L27" s="99">
        <v>0</v>
      </c>
      <c r="M27" s="99">
        <v>2</v>
      </c>
      <c r="N27" s="81" t="s">
        <v>152</v>
      </c>
    </row>
    <row r="28" spans="1:14">
      <c r="A28" s="94" t="s">
        <v>77</v>
      </c>
      <c r="B28" s="121">
        <v>905</v>
      </c>
      <c r="C28" s="121" t="s">
        <v>121</v>
      </c>
      <c r="D28" s="99" t="s">
        <v>144</v>
      </c>
      <c r="E28" s="99" t="s">
        <v>113</v>
      </c>
      <c r="F28" s="99" t="s">
        <v>153</v>
      </c>
      <c r="G28" s="99">
        <v>2</v>
      </c>
      <c r="H28" s="99">
        <v>2</v>
      </c>
      <c r="I28" s="99">
        <v>1</v>
      </c>
      <c r="J28" s="99">
        <v>0</v>
      </c>
      <c r="K28" s="99">
        <v>0</v>
      </c>
      <c r="L28" s="99">
        <v>0</v>
      </c>
      <c r="M28" s="99">
        <v>1</v>
      </c>
      <c r="N28" s="81" t="s">
        <v>138</v>
      </c>
    </row>
    <row r="29" spans="1:14">
      <c r="A29" s="94" t="s">
        <v>78</v>
      </c>
      <c r="B29" s="121">
        <v>1112</v>
      </c>
      <c r="C29" s="121" t="s">
        <v>108</v>
      </c>
      <c r="D29" s="99" t="s">
        <v>146</v>
      </c>
      <c r="E29" s="99" t="s">
        <v>113</v>
      </c>
      <c r="F29" s="99" t="s">
        <v>153</v>
      </c>
      <c r="G29" s="99">
        <v>2</v>
      </c>
      <c r="H29" s="99">
        <v>2</v>
      </c>
      <c r="I29" s="99">
        <v>1</v>
      </c>
      <c r="J29" s="99">
        <v>0</v>
      </c>
      <c r="K29" s="99">
        <v>0</v>
      </c>
      <c r="L29" s="99">
        <v>0</v>
      </c>
      <c r="M29" s="99">
        <v>1</v>
      </c>
      <c r="N29" s="81" t="s">
        <v>147</v>
      </c>
    </row>
    <row r="30" spans="1:14">
      <c r="A30" s="94" t="s">
        <v>79</v>
      </c>
      <c r="B30" s="121">
        <v>960</v>
      </c>
      <c r="C30" s="121" t="s">
        <v>154</v>
      </c>
      <c r="D30" s="99" t="s">
        <v>127</v>
      </c>
      <c r="E30" s="99" t="s">
        <v>113</v>
      </c>
      <c r="F30" s="99" t="s">
        <v>79</v>
      </c>
      <c r="G30" s="99">
        <v>2</v>
      </c>
      <c r="H30" s="99">
        <v>2</v>
      </c>
      <c r="I30" s="99">
        <v>2</v>
      </c>
      <c r="J30" s="99">
        <v>2</v>
      </c>
      <c r="K30" s="99">
        <v>1</v>
      </c>
      <c r="L30" s="99">
        <v>0</v>
      </c>
      <c r="M30" s="99">
        <v>1</v>
      </c>
      <c r="N30" s="81" t="s">
        <v>155</v>
      </c>
    </row>
    <row r="31" spans="1:14">
      <c r="A31" s="94" t="s">
        <v>80</v>
      </c>
      <c r="B31" s="121">
        <v>927</v>
      </c>
      <c r="C31" s="121" t="s">
        <v>104</v>
      </c>
      <c r="D31" s="99" t="s">
        <v>127</v>
      </c>
      <c r="E31" s="99" t="s">
        <v>113</v>
      </c>
      <c r="F31" s="99" t="s">
        <v>156</v>
      </c>
      <c r="G31" s="99">
        <v>2</v>
      </c>
      <c r="H31" s="99">
        <v>2</v>
      </c>
      <c r="I31" s="99">
        <v>1</v>
      </c>
      <c r="J31" s="99">
        <v>0</v>
      </c>
      <c r="K31" s="99">
        <v>0</v>
      </c>
      <c r="L31" s="99">
        <v>0</v>
      </c>
      <c r="M31" s="99">
        <v>1</v>
      </c>
      <c r="N31" s="81" t="s">
        <v>157</v>
      </c>
    </row>
    <row r="32" spans="1:14">
      <c r="A32" s="94" t="s">
        <v>81</v>
      </c>
      <c r="B32" s="121">
        <v>1035</v>
      </c>
      <c r="C32" s="121" t="s">
        <v>104</v>
      </c>
      <c r="D32" s="99" t="s">
        <v>144</v>
      </c>
      <c r="E32" s="99" t="s">
        <v>113</v>
      </c>
      <c r="F32" s="99" t="s">
        <v>156</v>
      </c>
      <c r="G32" s="99">
        <v>2</v>
      </c>
      <c r="H32" s="99">
        <v>2</v>
      </c>
      <c r="I32" s="99">
        <v>1</v>
      </c>
      <c r="J32" s="99">
        <v>0</v>
      </c>
      <c r="K32" s="99">
        <v>0</v>
      </c>
      <c r="L32" s="99">
        <v>0</v>
      </c>
      <c r="M32" s="99">
        <v>1</v>
      </c>
      <c r="N32" s="81" t="s">
        <v>157</v>
      </c>
    </row>
    <row r="33" spans="1:14">
      <c r="A33" s="122" t="s">
        <v>82</v>
      </c>
      <c r="B33" s="121">
        <v>896</v>
      </c>
      <c r="C33" s="121">
        <v>32</v>
      </c>
      <c r="D33" s="99">
        <v>40</v>
      </c>
      <c r="E33" s="99" t="s">
        <v>113</v>
      </c>
      <c r="F33" s="99" t="s">
        <v>82</v>
      </c>
      <c r="G33" s="99">
        <v>2</v>
      </c>
      <c r="H33" s="99">
        <v>1</v>
      </c>
      <c r="I33" s="99">
        <v>1</v>
      </c>
      <c r="J33" s="99">
        <v>1</v>
      </c>
      <c r="K33" s="99">
        <v>0</v>
      </c>
      <c r="L33" s="99">
        <v>0</v>
      </c>
      <c r="M33" s="99">
        <v>1</v>
      </c>
      <c r="N33" s="81" t="s">
        <v>125</v>
      </c>
    </row>
    <row r="47" spans="1:14">
      <c r="A47" s="123"/>
      <c r="B47" s="118"/>
    </row>
    <row r="48" spans="1:14">
      <c r="A48" s="123"/>
      <c r="B48" s="118"/>
    </row>
  </sheetData>
  <sheetProtection pivotTables="0"/>
  <pageMargins left="0.31" right="0.16" top="0.984251969" bottom="0.984251969" header="0.4921259845" footer="0.4921259845"/>
  <pageSetup orientation="portrait" horizontalDpi="1200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indexed="11"/>
  </sheetPr>
  <dimension ref="A1:AR260"/>
  <sheetViews>
    <sheetView tabSelected="1" zoomScale="90" zoomScaleNormal="90" workbookViewId="0">
      <pane xSplit="3" ySplit="1" topLeftCell="D2" activePane="bottomRight" state="frozen"/>
      <selection activeCell="AQ118" sqref="AQ118"/>
      <selection pane="topRight" activeCell="AQ118" sqref="AQ118"/>
      <selection pane="bottomLeft" activeCell="AQ118" sqref="AQ118"/>
      <selection pane="bottomRight" activeCell="A10" sqref="A10:A12"/>
    </sheetView>
  </sheetViews>
  <sheetFormatPr baseColWidth="10" defaultRowHeight="12.75"/>
  <cols>
    <col min="1" max="1" width="69.28515625" style="81" customWidth="1"/>
    <col min="2" max="2" width="10.5703125" style="107" customWidth="1"/>
    <col min="3" max="3" width="10.85546875" style="104" customWidth="1"/>
    <col min="4" max="4" width="11" style="104" customWidth="1"/>
    <col min="5" max="6" width="11.5703125" style="106" bestFit="1" customWidth="1"/>
    <col min="7" max="7" width="11.7109375" style="106" bestFit="1" customWidth="1"/>
    <col min="8" max="8" width="11.7109375" style="106" customWidth="1"/>
    <col min="9" max="9" width="12.5703125" style="107" customWidth="1"/>
    <col min="10" max="15" width="11.42578125" style="107"/>
    <col min="16" max="16" width="13" style="107" customWidth="1"/>
    <col min="17" max="17" width="12.5703125" style="107" customWidth="1"/>
    <col min="18" max="20" width="11.42578125" style="107"/>
    <col min="21" max="21" width="12.5703125" style="107" customWidth="1"/>
    <col min="22" max="35" width="11.42578125" style="107"/>
    <col min="36" max="16384" width="11.42578125" style="81"/>
  </cols>
  <sheetData>
    <row r="1" spans="1:44">
      <c r="B1" s="82" t="s">
        <v>49</v>
      </c>
      <c r="C1" s="83" t="s">
        <v>3</v>
      </c>
      <c r="D1" s="83" t="s">
        <v>50</v>
      </c>
      <c r="E1" s="84" t="s">
        <v>160</v>
      </c>
      <c r="F1" s="84" t="s">
        <v>161</v>
      </c>
      <c r="G1" s="84" t="s">
        <v>162</v>
      </c>
      <c r="H1" s="84" t="s">
        <v>163</v>
      </c>
      <c r="I1" s="85" t="s">
        <v>164</v>
      </c>
      <c r="J1" s="85" t="s">
        <v>159</v>
      </c>
      <c r="K1" s="85" t="s">
        <v>165</v>
      </c>
      <c r="L1" s="85" t="s">
        <v>166</v>
      </c>
      <c r="M1" s="85" t="s">
        <v>167</v>
      </c>
      <c r="N1" s="85" t="s">
        <v>168</v>
      </c>
      <c r="O1" s="85" t="s">
        <v>169</v>
      </c>
      <c r="P1" s="85" t="s">
        <v>170</v>
      </c>
      <c r="Q1" s="85" t="s">
        <v>171</v>
      </c>
      <c r="R1" s="85" t="s">
        <v>172</v>
      </c>
      <c r="S1" s="85" t="s">
        <v>173</v>
      </c>
      <c r="T1" s="85" t="s">
        <v>174</v>
      </c>
      <c r="U1" s="85" t="s">
        <v>175</v>
      </c>
      <c r="V1" s="85" t="s">
        <v>176</v>
      </c>
      <c r="W1" s="85" t="s">
        <v>177</v>
      </c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</row>
    <row r="2" spans="1:44">
      <c r="A2" s="86" t="s">
        <v>83</v>
      </c>
      <c r="B2" s="82"/>
      <c r="C2" s="83"/>
      <c r="D2" s="83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</row>
    <row r="3" spans="1:44">
      <c r="A3" s="88">
        <v>2009</v>
      </c>
      <c r="B3" s="89"/>
      <c r="C3" s="90"/>
      <c r="D3" s="90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</row>
    <row r="4" spans="1:44">
      <c r="A4" s="86" t="s">
        <v>84</v>
      </c>
      <c r="B4" s="82"/>
      <c r="C4" s="83"/>
      <c r="D4" s="83"/>
      <c r="E4" s="92"/>
      <c r="F4" s="92"/>
      <c r="G4" s="92"/>
      <c r="H4" s="92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</row>
    <row r="5" spans="1:44">
      <c r="A5" s="94" t="s">
        <v>85</v>
      </c>
      <c r="B5" s="95" t="s">
        <v>86</v>
      </c>
      <c r="C5" s="96">
        <v>5.5</v>
      </c>
      <c r="D5" s="97"/>
      <c r="E5" s="98">
        <v>1308</v>
      </c>
      <c r="F5" s="98">
        <v>1161</v>
      </c>
      <c r="G5" s="98">
        <v>1333</v>
      </c>
      <c r="H5" s="98">
        <v>1311</v>
      </c>
      <c r="I5" s="99"/>
      <c r="J5" s="99"/>
      <c r="K5" s="99"/>
      <c r="L5" s="99"/>
      <c r="M5" s="100"/>
      <c r="N5" s="101"/>
      <c r="O5" s="101"/>
      <c r="P5" s="101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</row>
    <row r="6" spans="1:44">
      <c r="A6" s="94" t="s">
        <v>87</v>
      </c>
      <c r="B6" s="95" t="s">
        <v>86</v>
      </c>
      <c r="C6" s="96">
        <v>7.35</v>
      </c>
      <c r="D6" s="97"/>
      <c r="E6" s="98">
        <v>1308</v>
      </c>
      <c r="F6" s="98">
        <v>1161</v>
      </c>
      <c r="G6" s="98">
        <v>1333</v>
      </c>
      <c r="H6" s="98">
        <v>1311</v>
      </c>
      <c r="I6" s="99"/>
      <c r="J6" s="99"/>
      <c r="K6" s="99"/>
      <c r="L6" s="99"/>
      <c r="M6" s="100"/>
      <c r="N6" s="101"/>
      <c r="O6" s="101"/>
      <c r="P6" s="101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</row>
    <row r="7" spans="1:44">
      <c r="A7" s="94" t="s">
        <v>88</v>
      </c>
      <c r="B7" s="95" t="s">
        <v>86</v>
      </c>
      <c r="C7" s="96">
        <v>4.72</v>
      </c>
      <c r="D7" s="97"/>
      <c r="E7" s="98">
        <v>1308</v>
      </c>
      <c r="F7" s="98">
        <v>1161</v>
      </c>
      <c r="G7" s="98">
        <v>1333</v>
      </c>
      <c r="H7" s="98">
        <v>1311</v>
      </c>
      <c r="I7" s="99"/>
      <c r="J7" s="99"/>
      <c r="K7" s="99"/>
      <c r="L7" s="99"/>
      <c r="M7" s="100"/>
      <c r="N7" s="101"/>
      <c r="O7" s="101"/>
      <c r="P7" s="101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</row>
    <row r="8" spans="1:44">
      <c r="A8" s="94" t="s">
        <v>89</v>
      </c>
      <c r="B8" s="95" t="s">
        <v>86</v>
      </c>
      <c r="C8" s="96">
        <v>7.89</v>
      </c>
      <c r="D8" s="97"/>
      <c r="E8" s="98">
        <v>1308</v>
      </c>
      <c r="F8" s="98">
        <v>1161</v>
      </c>
      <c r="G8" s="98">
        <v>1333</v>
      </c>
      <c r="H8" s="98">
        <v>1311</v>
      </c>
      <c r="I8" s="99"/>
      <c r="J8" s="99"/>
      <c r="K8" s="99"/>
      <c r="L8" s="99"/>
      <c r="M8" s="100"/>
      <c r="N8" s="101"/>
      <c r="O8" s="101"/>
      <c r="P8" s="101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  <c r="AE8" s="99"/>
      <c r="AF8" s="99"/>
      <c r="AG8" s="99"/>
      <c r="AH8" s="99"/>
      <c r="AI8" s="99"/>
      <c r="AJ8" s="99"/>
    </row>
    <row r="9" spans="1:44">
      <c r="A9" s="94" t="s">
        <v>90</v>
      </c>
      <c r="B9" s="95" t="s">
        <v>86</v>
      </c>
      <c r="C9" s="96">
        <v>-2.44</v>
      </c>
      <c r="D9" s="97"/>
      <c r="E9" s="98">
        <v>1308</v>
      </c>
      <c r="F9" s="98">
        <v>1161</v>
      </c>
      <c r="G9" s="98">
        <v>1333</v>
      </c>
      <c r="H9" s="98">
        <v>1311</v>
      </c>
      <c r="I9" s="99"/>
      <c r="J9" s="99"/>
      <c r="K9" s="99"/>
      <c r="L9" s="99"/>
      <c r="M9" s="100"/>
      <c r="N9" s="101"/>
      <c r="O9" s="101"/>
      <c r="P9" s="101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</row>
    <row r="10" spans="1:44">
      <c r="A10" s="194">
        <v>1.04412938</v>
      </c>
      <c r="B10" s="102"/>
      <c r="C10" s="103"/>
      <c r="E10" s="105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</row>
    <row r="11" spans="1:44">
      <c r="A11" s="194">
        <v>1.0236562499999999</v>
      </c>
      <c r="B11" s="102"/>
      <c r="C11" s="103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</row>
    <row r="12" spans="1:44">
      <c r="A12" s="195">
        <f>A10/A11</f>
        <v>1.0200000048844522</v>
      </c>
      <c r="B12" s="102"/>
      <c r="C12" s="103"/>
      <c r="D12" s="103"/>
    </row>
    <row r="13" spans="1:44" s="113" customFormat="1">
      <c r="A13" s="108"/>
      <c r="B13" s="109"/>
      <c r="C13" s="110"/>
      <c r="D13" s="110"/>
      <c r="E13" s="111"/>
      <c r="F13" s="111"/>
      <c r="G13" s="111"/>
      <c r="H13" s="112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09"/>
      <c r="T13" s="109"/>
      <c r="U13" s="109"/>
      <c r="V13" s="109"/>
      <c r="W13" s="109"/>
      <c r="X13" s="109"/>
      <c r="Y13" s="109"/>
      <c r="Z13" s="109"/>
      <c r="AA13" s="109"/>
      <c r="AB13" s="109"/>
      <c r="AC13" s="109"/>
      <c r="AD13" s="109"/>
      <c r="AE13" s="109"/>
      <c r="AF13" s="109"/>
      <c r="AG13" s="109"/>
      <c r="AH13" s="109"/>
      <c r="AI13" s="109"/>
      <c r="AJ13" s="109"/>
      <c r="AK13" s="179"/>
      <c r="AL13" s="179"/>
      <c r="AM13" s="179"/>
      <c r="AN13" s="179"/>
      <c r="AO13" s="179"/>
      <c r="AP13" s="179"/>
      <c r="AQ13" s="179"/>
      <c r="AR13" s="179"/>
    </row>
    <row r="14" spans="1:44">
      <c r="A14" s="183"/>
      <c r="B14" s="118"/>
      <c r="C14" s="115"/>
      <c r="D14" s="115"/>
      <c r="E14" s="116"/>
      <c r="F14" s="116"/>
      <c r="G14" s="116"/>
      <c r="H14" s="116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18"/>
      <c r="Z14" s="118"/>
      <c r="AA14" s="118"/>
      <c r="AB14" s="118"/>
      <c r="AC14" s="118"/>
      <c r="AD14" s="118"/>
      <c r="AE14" s="118"/>
      <c r="AF14" s="118"/>
      <c r="AG14" s="118"/>
      <c r="AH14" s="118"/>
      <c r="AI14" s="118"/>
      <c r="AJ14" s="118"/>
      <c r="AK14" s="123"/>
      <c r="AL14" s="123"/>
      <c r="AM14" s="123"/>
      <c r="AN14" s="123"/>
      <c r="AO14" s="123"/>
      <c r="AP14" s="123"/>
      <c r="AQ14" s="123"/>
      <c r="AR14" s="123"/>
    </row>
    <row r="15" spans="1:44">
      <c r="A15" s="179"/>
      <c r="B15" s="118"/>
      <c r="C15" s="115"/>
      <c r="D15" s="115"/>
      <c r="E15" s="116"/>
      <c r="F15" s="116"/>
      <c r="G15" s="116"/>
      <c r="H15" s="116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18"/>
      <c r="Z15" s="118"/>
      <c r="AA15" s="118"/>
      <c r="AB15" s="118"/>
      <c r="AC15" s="118"/>
      <c r="AD15" s="118"/>
      <c r="AE15" s="118"/>
      <c r="AF15" s="118"/>
      <c r="AG15" s="118"/>
      <c r="AH15" s="118"/>
      <c r="AI15" s="118"/>
      <c r="AJ15" s="118"/>
      <c r="AK15" s="123"/>
      <c r="AL15" s="123"/>
      <c r="AM15" s="123"/>
      <c r="AN15" s="123"/>
      <c r="AO15" s="123"/>
      <c r="AP15" s="123"/>
      <c r="AQ15" s="123"/>
      <c r="AR15" s="123"/>
    </row>
    <row r="16" spans="1:44">
      <c r="A16" s="123"/>
      <c r="B16" s="118"/>
      <c r="C16" s="115"/>
      <c r="D16" s="115"/>
      <c r="E16" s="116"/>
      <c r="F16" s="116"/>
      <c r="G16" s="116"/>
      <c r="H16" s="116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18"/>
      <c r="Z16" s="118"/>
      <c r="AA16" s="118"/>
      <c r="AB16" s="118"/>
      <c r="AC16" s="118"/>
      <c r="AD16" s="118"/>
      <c r="AE16" s="118"/>
      <c r="AF16" s="118"/>
      <c r="AG16" s="118"/>
      <c r="AH16" s="118"/>
      <c r="AI16" s="118"/>
      <c r="AJ16" s="118"/>
      <c r="AK16" s="123"/>
      <c r="AL16" s="123"/>
      <c r="AM16" s="123"/>
      <c r="AN16" s="123"/>
      <c r="AO16" s="123"/>
      <c r="AP16" s="123"/>
      <c r="AQ16" s="123"/>
      <c r="AR16" s="123"/>
    </row>
    <row r="17" spans="1:44">
      <c r="A17" s="123"/>
      <c r="B17" s="118"/>
      <c r="C17" s="115"/>
      <c r="D17" s="115"/>
      <c r="E17" s="116"/>
      <c r="F17" s="116"/>
      <c r="G17" s="116"/>
      <c r="H17" s="116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18"/>
      <c r="Z17" s="118"/>
      <c r="AA17" s="118"/>
      <c r="AB17" s="118"/>
      <c r="AC17" s="118"/>
      <c r="AD17" s="118"/>
      <c r="AE17" s="118"/>
      <c r="AF17" s="118"/>
      <c r="AG17" s="118"/>
      <c r="AH17" s="118"/>
      <c r="AI17" s="118"/>
      <c r="AJ17" s="118"/>
      <c r="AK17" s="123"/>
      <c r="AL17" s="123"/>
      <c r="AM17" s="123"/>
      <c r="AN17" s="123"/>
      <c r="AO17" s="123"/>
      <c r="AP17" s="123"/>
      <c r="AQ17" s="123"/>
      <c r="AR17" s="123"/>
    </row>
    <row r="18" spans="1:44">
      <c r="A18" s="179"/>
      <c r="B18" s="118"/>
      <c r="C18" s="115"/>
      <c r="D18" s="115"/>
      <c r="E18" s="116"/>
      <c r="F18" s="116"/>
      <c r="G18" s="116"/>
      <c r="H18" s="116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18"/>
      <c r="Z18" s="118"/>
      <c r="AA18" s="118"/>
      <c r="AB18" s="118"/>
      <c r="AC18" s="118"/>
      <c r="AD18" s="118"/>
      <c r="AE18" s="118"/>
      <c r="AF18" s="118"/>
      <c r="AG18" s="118"/>
      <c r="AH18" s="118"/>
      <c r="AI18" s="118"/>
      <c r="AJ18" s="118"/>
      <c r="AK18" s="123"/>
      <c r="AL18" s="123"/>
      <c r="AM18" s="123"/>
      <c r="AN18" s="123"/>
      <c r="AO18" s="123"/>
      <c r="AP18" s="123"/>
      <c r="AQ18" s="123"/>
      <c r="AR18" s="123"/>
    </row>
    <row r="19" spans="1:44">
      <c r="A19" s="179"/>
      <c r="B19" s="118"/>
      <c r="C19" s="115"/>
      <c r="D19" s="115"/>
      <c r="E19" s="116"/>
      <c r="F19" s="116"/>
      <c r="G19" s="116"/>
      <c r="H19" s="116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18"/>
      <c r="Z19" s="118"/>
      <c r="AA19" s="118"/>
      <c r="AB19" s="118"/>
      <c r="AC19" s="118"/>
      <c r="AD19" s="118"/>
      <c r="AE19" s="118"/>
      <c r="AF19" s="118"/>
      <c r="AG19" s="118"/>
      <c r="AH19" s="118"/>
      <c r="AI19" s="118"/>
      <c r="AJ19" s="118"/>
      <c r="AK19" s="123"/>
      <c r="AL19" s="123"/>
      <c r="AM19" s="123"/>
      <c r="AN19" s="123"/>
      <c r="AO19" s="123"/>
      <c r="AP19" s="123"/>
      <c r="AQ19" s="123"/>
      <c r="AR19" s="123"/>
    </row>
    <row r="20" spans="1:44">
      <c r="A20" s="123"/>
      <c r="B20" s="118"/>
      <c r="C20" s="115"/>
      <c r="D20" s="115"/>
      <c r="E20" s="116"/>
      <c r="F20" s="116"/>
      <c r="G20" s="116"/>
      <c r="H20" s="116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18"/>
      <c r="Z20" s="118"/>
      <c r="AA20" s="118"/>
      <c r="AB20" s="118"/>
      <c r="AC20" s="118"/>
      <c r="AD20" s="118"/>
      <c r="AE20" s="118"/>
      <c r="AF20" s="118"/>
      <c r="AG20" s="118"/>
      <c r="AH20" s="118"/>
      <c r="AI20" s="118"/>
      <c r="AJ20" s="118"/>
      <c r="AK20" s="123"/>
      <c r="AL20" s="123"/>
      <c r="AM20" s="123"/>
      <c r="AN20" s="123"/>
      <c r="AO20" s="123"/>
      <c r="AP20" s="123"/>
      <c r="AQ20" s="123"/>
      <c r="AR20" s="123"/>
    </row>
    <row r="21" spans="1:44">
      <c r="A21" s="123"/>
      <c r="B21" s="118"/>
      <c r="C21" s="115"/>
      <c r="D21" s="115"/>
      <c r="E21" s="116"/>
      <c r="F21" s="116"/>
      <c r="G21" s="116"/>
      <c r="H21" s="116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18"/>
      <c r="Z21" s="118"/>
      <c r="AA21" s="118"/>
      <c r="AB21" s="118"/>
      <c r="AC21" s="118"/>
      <c r="AD21" s="118"/>
      <c r="AE21" s="118"/>
      <c r="AF21" s="118"/>
      <c r="AG21" s="118"/>
      <c r="AH21" s="118"/>
      <c r="AI21" s="118"/>
      <c r="AJ21" s="118"/>
      <c r="AK21" s="123"/>
      <c r="AL21" s="123"/>
      <c r="AM21" s="123"/>
      <c r="AN21" s="123"/>
      <c r="AO21" s="123"/>
      <c r="AP21" s="123"/>
      <c r="AQ21" s="123"/>
      <c r="AR21" s="123"/>
    </row>
    <row r="22" spans="1:44">
      <c r="A22" s="184"/>
      <c r="B22" s="185"/>
      <c r="C22" s="186"/>
      <c r="D22" s="186"/>
      <c r="E22" s="187"/>
      <c r="F22" s="187"/>
      <c r="G22" s="187"/>
      <c r="H22" s="187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18"/>
      <c r="Z22" s="118"/>
      <c r="AA22" s="118"/>
      <c r="AB22" s="118"/>
      <c r="AC22" s="118"/>
      <c r="AD22" s="118"/>
      <c r="AE22" s="118"/>
      <c r="AF22" s="118"/>
      <c r="AG22" s="118"/>
      <c r="AH22" s="118"/>
      <c r="AI22" s="118"/>
      <c r="AJ22" s="118"/>
      <c r="AK22" s="123"/>
      <c r="AL22" s="123"/>
      <c r="AM22" s="123"/>
      <c r="AN22" s="123"/>
      <c r="AO22" s="123"/>
      <c r="AP22" s="123"/>
      <c r="AQ22" s="123"/>
      <c r="AR22" s="123"/>
    </row>
    <row r="23" spans="1:44">
      <c r="A23" s="123"/>
      <c r="B23" s="118"/>
      <c r="C23" s="116"/>
      <c r="D23" s="115"/>
      <c r="E23" s="115"/>
      <c r="F23" s="115"/>
      <c r="G23" s="115"/>
      <c r="H23" s="115"/>
      <c r="I23" s="115"/>
      <c r="J23" s="115"/>
      <c r="K23" s="115"/>
      <c r="L23" s="115"/>
      <c r="M23" s="115"/>
      <c r="N23" s="115"/>
      <c r="O23" s="115"/>
      <c r="P23" s="115"/>
      <c r="Q23" s="115"/>
      <c r="R23" s="115"/>
      <c r="S23" s="115"/>
      <c r="T23" s="115"/>
      <c r="U23" s="115"/>
      <c r="V23" s="115"/>
      <c r="W23" s="115"/>
      <c r="X23" s="115"/>
      <c r="Y23" s="115"/>
      <c r="Z23" s="115"/>
      <c r="AA23" s="115"/>
      <c r="AB23" s="115"/>
      <c r="AC23" s="115"/>
      <c r="AD23" s="115"/>
      <c r="AE23" s="115"/>
      <c r="AF23" s="115"/>
      <c r="AG23" s="115"/>
      <c r="AH23" s="115"/>
      <c r="AI23" s="115"/>
      <c r="AJ23" s="115"/>
      <c r="AK23" s="123"/>
      <c r="AL23" s="123"/>
      <c r="AM23" s="123"/>
      <c r="AN23" s="123"/>
      <c r="AO23" s="123"/>
      <c r="AP23" s="123"/>
      <c r="AQ23" s="123"/>
      <c r="AR23" s="123"/>
    </row>
    <row r="24" spans="1:44">
      <c r="A24" s="123"/>
      <c r="B24" s="118"/>
      <c r="C24" s="116"/>
      <c r="D24" s="115"/>
      <c r="E24" s="115"/>
      <c r="F24" s="115"/>
      <c r="G24" s="115"/>
      <c r="H24" s="115"/>
      <c r="I24" s="115"/>
      <c r="J24" s="115"/>
      <c r="K24" s="115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15"/>
      <c r="AA24" s="115"/>
      <c r="AB24" s="115"/>
      <c r="AC24" s="115"/>
      <c r="AD24" s="115"/>
      <c r="AE24" s="115"/>
      <c r="AF24" s="115"/>
      <c r="AG24" s="115"/>
      <c r="AH24" s="115"/>
      <c r="AI24" s="115"/>
      <c r="AJ24" s="115"/>
      <c r="AK24" s="123"/>
      <c r="AL24" s="123"/>
      <c r="AM24" s="123"/>
      <c r="AN24" s="123"/>
      <c r="AO24" s="123"/>
      <c r="AP24" s="123"/>
      <c r="AQ24" s="123"/>
      <c r="AR24" s="123"/>
    </row>
    <row r="25" spans="1:44">
      <c r="A25" s="123"/>
      <c r="B25" s="118"/>
      <c r="C25" s="116"/>
      <c r="D25" s="115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/>
      <c r="AA25" s="123"/>
      <c r="AB25" s="123"/>
      <c r="AC25" s="123"/>
      <c r="AD25" s="123"/>
      <c r="AE25" s="123"/>
      <c r="AF25" s="123"/>
      <c r="AG25" s="123"/>
      <c r="AH25" s="123"/>
      <c r="AI25" s="123"/>
      <c r="AJ25" s="115"/>
      <c r="AK25" s="123"/>
      <c r="AL25" s="123"/>
      <c r="AM25" s="123"/>
      <c r="AN25" s="123"/>
      <c r="AO25" s="123"/>
      <c r="AP25" s="123"/>
      <c r="AQ25" s="123"/>
      <c r="AR25" s="123"/>
    </row>
    <row r="26" spans="1:44">
      <c r="A26" s="123"/>
      <c r="B26" s="118"/>
      <c r="C26" s="115"/>
      <c r="D26" s="115"/>
      <c r="E26" s="116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6"/>
      <c r="AC26" s="116"/>
      <c r="AD26" s="116"/>
      <c r="AE26" s="116"/>
      <c r="AF26" s="116"/>
      <c r="AG26" s="116"/>
      <c r="AH26" s="116"/>
      <c r="AI26" s="116"/>
      <c r="AJ26" s="116"/>
      <c r="AK26" s="123"/>
      <c r="AL26" s="123"/>
      <c r="AM26" s="123"/>
      <c r="AN26" s="123"/>
      <c r="AO26" s="123"/>
      <c r="AP26" s="123"/>
      <c r="AQ26" s="123"/>
      <c r="AR26" s="123"/>
    </row>
    <row r="27" spans="1:44">
      <c r="A27" s="123"/>
      <c r="B27" s="118"/>
      <c r="C27" s="115"/>
      <c r="D27" s="115"/>
      <c r="E27" s="116"/>
      <c r="F27" s="116"/>
      <c r="G27" s="116"/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16"/>
      <c r="AH27" s="116"/>
      <c r="AI27" s="116"/>
      <c r="AJ27" s="116"/>
      <c r="AK27" s="123"/>
      <c r="AL27" s="123"/>
      <c r="AM27" s="123"/>
      <c r="AN27" s="123"/>
      <c r="AO27" s="123"/>
      <c r="AP27" s="123"/>
      <c r="AQ27" s="123"/>
      <c r="AR27" s="123"/>
    </row>
    <row r="28" spans="1:44">
      <c r="A28" s="123"/>
      <c r="B28" s="118"/>
      <c r="C28" s="115"/>
      <c r="D28" s="115"/>
      <c r="E28" s="116"/>
      <c r="F28" s="116"/>
      <c r="G28" s="116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116"/>
      <c r="AD28" s="116"/>
      <c r="AE28" s="116"/>
      <c r="AF28" s="116"/>
      <c r="AG28" s="116"/>
      <c r="AH28" s="116"/>
      <c r="AI28" s="116"/>
      <c r="AJ28" s="116"/>
      <c r="AK28" s="123"/>
      <c r="AL28" s="123"/>
      <c r="AM28" s="123"/>
      <c r="AN28" s="123"/>
      <c r="AO28" s="123"/>
      <c r="AP28" s="123"/>
      <c r="AQ28" s="123"/>
      <c r="AR28" s="123"/>
    </row>
    <row r="29" spans="1:44">
      <c r="A29" s="123"/>
      <c r="B29" s="118"/>
      <c r="C29" s="115"/>
      <c r="D29" s="115"/>
      <c r="E29" s="116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  <c r="U29" s="116"/>
      <c r="V29" s="116"/>
      <c r="W29" s="116"/>
      <c r="X29" s="116"/>
      <c r="Y29" s="116"/>
      <c r="Z29" s="116"/>
      <c r="AA29" s="116"/>
      <c r="AB29" s="116"/>
      <c r="AC29" s="116"/>
      <c r="AD29" s="116"/>
      <c r="AE29" s="116"/>
      <c r="AF29" s="116"/>
      <c r="AG29" s="116"/>
      <c r="AH29" s="116"/>
      <c r="AI29" s="116"/>
      <c r="AJ29" s="116"/>
      <c r="AK29" s="123"/>
      <c r="AL29" s="123"/>
      <c r="AM29" s="123"/>
      <c r="AN29" s="123"/>
      <c r="AO29" s="123"/>
      <c r="AP29" s="123"/>
      <c r="AQ29" s="123"/>
      <c r="AR29" s="123"/>
    </row>
    <row r="30" spans="1:44">
      <c r="A30" s="179"/>
      <c r="B30" s="118"/>
      <c r="C30" s="116"/>
      <c r="D30" s="115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5"/>
      <c r="U30" s="115"/>
      <c r="V30" s="115"/>
      <c r="W30" s="116"/>
      <c r="X30" s="116"/>
      <c r="Y30" s="116"/>
      <c r="Z30" s="116"/>
      <c r="AA30" s="116"/>
      <c r="AB30" s="115"/>
      <c r="AC30" s="115"/>
      <c r="AD30" s="115"/>
      <c r="AE30" s="116"/>
      <c r="AF30" s="116"/>
      <c r="AG30" s="116"/>
      <c r="AH30" s="116"/>
      <c r="AI30" s="116"/>
      <c r="AJ30" s="116"/>
      <c r="AK30" s="123"/>
      <c r="AL30" s="123"/>
      <c r="AM30" s="123"/>
      <c r="AN30" s="123"/>
      <c r="AO30" s="123"/>
      <c r="AP30" s="123"/>
      <c r="AQ30" s="123"/>
      <c r="AR30" s="123"/>
    </row>
    <row r="31" spans="1:44">
      <c r="A31" s="123"/>
      <c r="B31" s="118"/>
      <c r="C31" s="123"/>
      <c r="D31" s="115"/>
      <c r="E31" s="123"/>
      <c r="F31" s="123"/>
      <c r="G31" s="123"/>
      <c r="H31" s="123"/>
      <c r="I31" s="123"/>
      <c r="J31" s="123"/>
      <c r="K31" s="123"/>
      <c r="L31" s="123"/>
      <c r="M31" s="123"/>
      <c r="N31" s="123"/>
      <c r="O31" s="123"/>
      <c r="P31" s="123"/>
      <c r="Q31" s="123"/>
      <c r="R31" s="123"/>
      <c r="S31" s="123"/>
      <c r="T31" s="123"/>
      <c r="U31" s="123"/>
      <c r="V31" s="123"/>
      <c r="W31" s="123"/>
      <c r="X31" s="123"/>
      <c r="Y31" s="123"/>
      <c r="Z31" s="123"/>
      <c r="AA31" s="123"/>
      <c r="AB31" s="123"/>
      <c r="AC31" s="123"/>
      <c r="AD31" s="123"/>
      <c r="AE31" s="123"/>
      <c r="AF31" s="123"/>
      <c r="AG31" s="123"/>
      <c r="AH31" s="123"/>
      <c r="AI31" s="123"/>
      <c r="AJ31" s="123"/>
      <c r="AK31" s="123"/>
      <c r="AL31" s="123"/>
      <c r="AM31" s="123"/>
      <c r="AN31" s="123"/>
      <c r="AO31" s="123"/>
      <c r="AP31" s="123"/>
      <c r="AQ31" s="123"/>
      <c r="AR31" s="123"/>
    </row>
    <row r="32" spans="1:44">
      <c r="A32" s="123"/>
      <c r="B32" s="118"/>
      <c r="C32" s="123"/>
      <c r="D32" s="115"/>
      <c r="E32" s="123"/>
      <c r="F32" s="123"/>
      <c r="G32" s="123"/>
      <c r="H32" s="123"/>
      <c r="I32" s="123"/>
      <c r="J32" s="123"/>
      <c r="K32" s="123"/>
      <c r="L32" s="123"/>
      <c r="M32" s="123"/>
      <c r="N32" s="123"/>
      <c r="O32" s="123"/>
      <c r="P32" s="123"/>
      <c r="Q32" s="123"/>
      <c r="R32" s="123"/>
      <c r="S32" s="123"/>
      <c r="T32" s="123"/>
      <c r="U32" s="123"/>
      <c r="V32" s="123"/>
      <c r="W32" s="123"/>
      <c r="X32" s="123"/>
      <c r="Y32" s="123"/>
      <c r="Z32" s="123"/>
      <c r="AA32" s="123"/>
      <c r="AB32" s="123"/>
      <c r="AC32" s="123"/>
      <c r="AD32" s="123"/>
      <c r="AE32" s="123"/>
      <c r="AF32" s="123"/>
      <c r="AG32" s="123"/>
      <c r="AH32" s="123"/>
      <c r="AI32" s="123"/>
      <c r="AJ32" s="123"/>
      <c r="AK32" s="123"/>
      <c r="AL32" s="123"/>
      <c r="AM32" s="123"/>
      <c r="AN32" s="123"/>
      <c r="AO32" s="123"/>
      <c r="AP32" s="123"/>
      <c r="AQ32" s="123"/>
      <c r="AR32" s="123"/>
    </row>
    <row r="33" spans="1:44">
      <c r="A33" s="123"/>
      <c r="B33" s="118"/>
      <c r="C33" s="123"/>
      <c r="D33" s="115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23"/>
      <c r="P33" s="123"/>
      <c r="Q33" s="123"/>
      <c r="R33" s="123"/>
      <c r="S33" s="123"/>
      <c r="T33" s="123"/>
      <c r="U33" s="123"/>
      <c r="V33" s="123"/>
      <c r="W33" s="123"/>
      <c r="X33" s="123"/>
      <c r="Y33" s="123"/>
      <c r="Z33" s="123"/>
      <c r="AA33" s="123"/>
      <c r="AB33" s="123"/>
      <c r="AC33" s="123"/>
      <c r="AD33" s="123"/>
      <c r="AE33" s="123"/>
      <c r="AF33" s="123"/>
      <c r="AG33" s="123"/>
      <c r="AH33" s="123"/>
      <c r="AI33" s="123"/>
      <c r="AJ33" s="123"/>
      <c r="AK33" s="123"/>
      <c r="AL33" s="123"/>
      <c r="AM33" s="123"/>
      <c r="AN33" s="123"/>
      <c r="AO33" s="123"/>
      <c r="AP33" s="123"/>
      <c r="AQ33" s="123"/>
      <c r="AR33" s="123"/>
    </row>
    <row r="34" spans="1:44">
      <c r="A34" s="184"/>
      <c r="B34" s="185"/>
      <c r="C34" s="186"/>
      <c r="D34" s="186"/>
      <c r="E34" s="187"/>
      <c r="F34" s="187"/>
      <c r="G34" s="187"/>
      <c r="H34" s="187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18"/>
      <c r="Z34" s="118"/>
      <c r="AA34" s="118"/>
      <c r="AB34" s="118"/>
      <c r="AC34" s="118"/>
      <c r="AD34" s="118"/>
      <c r="AE34" s="118"/>
      <c r="AF34" s="118"/>
      <c r="AG34" s="118"/>
      <c r="AH34" s="118"/>
      <c r="AI34" s="118"/>
      <c r="AJ34" s="118"/>
      <c r="AK34" s="123"/>
      <c r="AL34" s="123"/>
      <c r="AM34" s="123"/>
      <c r="AN34" s="123"/>
      <c r="AO34" s="123"/>
      <c r="AP34" s="123"/>
      <c r="AQ34" s="123"/>
      <c r="AR34" s="123"/>
    </row>
    <row r="35" spans="1:44">
      <c r="A35" s="123"/>
      <c r="B35" s="118"/>
      <c r="C35" s="114"/>
      <c r="D35" s="115"/>
      <c r="E35" s="116"/>
      <c r="F35" s="116"/>
      <c r="G35" s="116"/>
      <c r="H35" s="116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18"/>
      <c r="Z35" s="118"/>
      <c r="AA35" s="118"/>
      <c r="AB35" s="118"/>
      <c r="AC35" s="118"/>
      <c r="AD35" s="118"/>
      <c r="AE35" s="118"/>
      <c r="AF35" s="118"/>
      <c r="AG35" s="118"/>
      <c r="AH35" s="118"/>
      <c r="AI35" s="118"/>
      <c r="AJ35" s="118"/>
      <c r="AK35" s="123"/>
      <c r="AL35" s="123"/>
      <c r="AM35" s="123"/>
      <c r="AN35" s="123"/>
      <c r="AO35" s="123"/>
      <c r="AP35" s="123"/>
      <c r="AQ35" s="123"/>
      <c r="AR35" s="123"/>
    </row>
    <row r="36" spans="1:44">
      <c r="A36" s="123"/>
      <c r="B36" s="118"/>
      <c r="C36" s="114"/>
      <c r="D36" s="115"/>
      <c r="E36" s="116"/>
      <c r="F36" s="116"/>
      <c r="G36" s="116"/>
      <c r="H36" s="116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18"/>
      <c r="Z36" s="118"/>
      <c r="AA36" s="118"/>
      <c r="AB36" s="118"/>
      <c r="AC36" s="118"/>
      <c r="AD36" s="118"/>
      <c r="AE36" s="118"/>
      <c r="AF36" s="118"/>
      <c r="AG36" s="118"/>
      <c r="AH36" s="118"/>
      <c r="AI36" s="118"/>
      <c r="AJ36" s="118"/>
      <c r="AK36" s="123"/>
      <c r="AL36" s="123"/>
      <c r="AM36" s="123"/>
      <c r="AN36" s="123"/>
      <c r="AO36" s="123"/>
      <c r="AP36" s="123"/>
      <c r="AQ36" s="123"/>
      <c r="AR36" s="123"/>
    </row>
    <row r="37" spans="1:44">
      <c r="A37" s="123"/>
      <c r="B37" s="118"/>
      <c r="C37" s="114"/>
      <c r="D37" s="115"/>
      <c r="E37" s="116"/>
      <c r="F37" s="116"/>
      <c r="G37" s="116"/>
      <c r="H37" s="116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18"/>
      <c r="Z37" s="118"/>
      <c r="AA37" s="118"/>
      <c r="AB37" s="118"/>
      <c r="AC37" s="118"/>
      <c r="AD37" s="118"/>
      <c r="AE37" s="118"/>
      <c r="AF37" s="118"/>
      <c r="AG37" s="118"/>
      <c r="AH37" s="118"/>
      <c r="AI37" s="118"/>
      <c r="AJ37" s="118"/>
      <c r="AK37" s="123"/>
      <c r="AL37" s="123"/>
      <c r="AM37" s="123"/>
      <c r="AN37" s="123"/>
      <c r="AO37" s="123"/>
      <c r="AP37" s="123"/>
      <c r="AQ37" s="123"/>
      <c r="AR37" s="123"/>
    </row>
    <row r="38" spans="1:44">
      <c r="A38" s="123"/>
      <c r="B38" s="118"/>
      <c r="C38" s="114"/>
      <c r="D38" s="115"/>
      <c r="E38" s="116"/>
      <c r="F38" s="116"/>
      <c r="G38" s="116"/>
      <c r="H38" s="116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18"/>
      <c r="Z38" s="118"/>
      <c r="AA38" s="118"/>
      <c r="AB38" s="118"/>
      <c r="AC38" s="118"/>
      <c r="AD38" s="118"/>
      <c r="AE38" s="118"/>
      <c r="AF38" s="118"/>
      <c r="AG38" s="118"/>
      <c r="AH38" s="118"/>
      <c r="AI38" s="118"/>
      <c r="AJ38" s="118"/>
      <c r="AK38" s="123"/>
      <c r="AL38" s="123"/>
      <c r="AM38" s="123"/>
      <c r="AN38" s="123"/>
      <c r="AO38" s="123"/>
      <c r="AP38" s="123"/>
      <c r="AQ38" s="123"/>
      <c r="AR38" s="123"/>
    </row>
    <row r="39" spans="1:44">
      <c r="A39" s="123"/>
      <c r="B39" s="118"/>
      <c r="C39" s="114"/>
      <c r="D39" s="115"/>
      <c r="E39" s="116"/>
      <c r="F39" s="116"/>
      <c r="G39" s="116"/>
      <c r="H39" s="116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/>
      <c r="Y39" s="118"/>
      <c r="Z39" s="118"/>
      <c r="AA39" s="118"/>
      <c r="AB39" s="118"/>
      <c r="AC39" s="118"/>
      <c r="AD39" s="118"/>
      <c r="AE39" s="118"/>
      <c r="AF39" s="118"/>
      <c r="AG39" s="118"/>
      <c r="AH39" s="118"/>
      <c r="AI39" s="118"/>
      <c r="AJ39" s="118"/>
      <c r="AK39" s="123"/>
      <c r="AL39" s="123"/>
      <c r="AM39" s="123"/>
      <c r="AN39" s="123"/>
      <c r="AO39" s="123"/>
      <c r="AP39" s="123"/>
      <c r="AQ39" s="123"/>
      <c r="AR39" s="123"/>
    </row>
    <row r="40" spans="1:44">
      <c r="A40" s="123"/>
      <c r="B40" s="118"/>
      <c r="C40" s="114"/>
      <c r="D40" s="115"/>
      <c r="E40" s="116"/>
      <c r="F40" s="116"/>
      <c r="G40" s="116"/>
      <c r="H40" s="116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18"/>
      <c r="Z40" s="118"/>
      <c r="AA40" s="118"/>
      <c r="AB40" s="118"/>
      <c r="AC40" s="118"/>
      <c r="AD40" s="118"/>
      <c r="AE40" s="118"/>
      <c r="AF40" s="118"/>
      <c r="AG40" s="118"/>
      <c r="AH40" s="118"/>
      <c r="AI40" s="118"/>
      <c r="AJ40" s="118"/>
      <c r="AK40" s="123"/>
      <c r="AL40" s="123"/>
      <c r="AM40" s="123"/>
      <c r="AN40" s="123"/>
      <c r="AO40" s="123"/>
      <c r="AP40" s="123"/>
      <c r="AQ40" s="123"/>
      <c r="AR40" s="123"/>
    </row>
    <row r="41" spans="1:44">
      <c r="A41" s="123"/>
      <c r="B41" s="118"/>
      <c r="C41" s="114"/>
      <c r="D41" s="115"/>
      <c r="E41" s="116"/>
      <c r="F41" s="116"/>
      <c r="G41" s="116"/>
      <c r="H41" s="116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18"/>
      <c r="Z41" s="118"/>
      <c r="AA41" s="118"/>
      <c r="AB41" s="118"/>
      <c r="AC41" s="118"/>
      <c r="AD41" s="118"/>
      <c r="AE41" s="118"/>
      <c r="AF41" s="118"/>
      <c r="AG41" s="118"/>
      <c r="AH41" s="118"/>
      <c r="AI41" s="118"/>
      <c r="AJ41" s="118"/>
      <c r="AK41" s="123"/>
      <c r="AL41" s="123"/>
      <c r="AM41" s="123"/>
      <c r="AN41" s="123"/>
      <c r="AO41" s="123"/>
      <c r="AP41" s="123"/>
      <c r="AQ41" s="123"/>
      <c r="AR41" s="123"/>
    </row>
    <row r="42" spans="1:44">
      <c r="A42" s="123"/>
      <c r="B42" s="118"/>
      <c r="C42" s="114"/>
      <c r="D42" s="115"/>
      <c r="E42" s="116"/>
      <c r="F42" s="116"/>
      <c r="G42" s="116"/>
      <c r="H42" s="116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18"/>
      <c r="Z42" s="118"/>
      <c r="AA42" s="118"/>
      <c r="AB42" s="118"/>
      <c r="AC42" s="118"/>
      <c r="AD42" s="118"/>
      <c r="AE42" s="118"/>
      <c r="AF42" s="118"/>
      <c r="AG42" s="118"/>
      <c r="AH42" s="118"/>
      <c r="AI42" s="118"/>
      <c r="AJ42" s="118"/>
      <c r="AK42" s="123"/>
      <c r="AL42" s="123"/>
      <c r="AM42" s="123"/>
      <c r="AN42" s="123"/>
      <c r="AO42" s="123"/>
      <c r="AP42" s="123"/>
      <c r="AQ42" s="123"/>
      <c r="AR42" s="123"/>
    </row>
    <row r="43" spans="1:44">
      <c r="A43" s="123"/>
      <c r="B43" s="118"/>
      <c r="C43" s="116"/>
      <c r="D43" s="115"/>
      <c r="E43" s="116"/>
      <c r="F43" s="116"/>
      <c r="G43" s="116"/>
      <c r="H43" s="116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18"/>
      <c r="Z43" s="118"/>
      <c r="AA43" s="118"/>
      <c r="AB43" s="118"/>
      <c r="AC43" s="118"/>
      <c r="AD43" s="118"/>
      <c r="AE43" s="118"/>
      <c r="AF43" s="118"/>
      <c r="AG43" s="118"/>
      <c r="AH43" s="118"/>
      <c r="AI43" s="118"/>
      <c r="AJ43" s="118"/>
      <c r="AK43" s="123"/>
      <c r="AL43" s="123"/>
      <c r="AM43" s="123"/>
      <c r="AN43" s="123"/>
      <c r="AO43" s="123"/>
      <c r="AP43" s="123"/>
      <c r="AQ43" s="123"/>
      <c r="AR43" s="123"/>
    </row>
    <row r="44" spans="1:44">
      <c r="A44" s="123"/>
      <c r="B44" s="118"/>
      <c r="C44" s="116"/>
      <c r="D44" s="115"/>
      <c r="E44" s="116"/>
      <c r="F44" s="116"/>
      <c r="G44" s="116"/>
      <c r="H44" s="116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18"/>
      <c r="Z44" s="118"/>
      <c r="AA44" s="118"/>
      <c r="AB44" s="118"/>
      <c r="AC44" s="118"/>
      <c r="AD44" s="118"/>
      <c r="AE44" s="118"/>
      <c r="AF44" s="118"/>
      <c r="AG44" s="118"/>
      <c r="AH44" s="118"/>
      <c r="AI44" s="118"/>
      <c r="AJ44" s="118"/>
      <c r="AK44" s="123"/>
      <c r="AL44" s="123"/>
      <c r="AM44" s="123"/>
      <c r="AN44" s="123"/>
      <c r="AO44" s="123"/>
      <c r="AP44" s="123"/>
      <c r="AQ44" s="123"/>
      <c r="AR44" s="123"/>
    </row>
    <row r="45" spans="1:44">
      <c r="A45" s="123"/>
      <c r="B45" s="118"/>
      <c r="C45" s="115"/>
      <c r="D45" s="115"/>
      <c r="E45" s="116"/>
      <c r="F45" s="116"/>
      <c r="G45" s="116"/>
      <c r="H45" s="116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118"/>
      <c r="AB45" s="118"/>
      <c r="AC45" s="118"/>
      <c r="AD45" s="118"/>
      <c r="AE45" s="118"/>
      <c r="AF45" s="118"/>
      <c r="AG45" s="118"/>
      <c r="AH45" s="118"/>
      <c r="AI45" s="118"/>
      <c r="AJ45" s="118"/>
      <c r="AK45" s="123"/>
      <c r="AL45" s="123"/>
      <c r="AM45" s="123"/>
      <c r="AN45" s="123"/>
      <c r="AO45" s="123"/>
      <c r="AP45" s="123"/>
      <c r="AQ45" s="123"/>
      <c r="AR45" s="123"/>
    </row>
    <row r="46" spans="1:44">
      <c r="A46" s="123"/>
      <c r="B46" s="118"/>
      <c r="C46" s="115"/>
      <c r="D46" s="115"/>
      <c r="E46" s="116"/>
      <c r="F46" s="116"/>
      <c r="G46" s="116"/>
      <c r="H46" s="116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118"/>
      <c r="AB46" s="118"/>
      <c r="AC46" s="118"/>
      <c r="AD46" s="118"/>
      <c r="AE46" s="118"/>
      <c r="AF46" s="118"/>
      <c r="AG46" s="118"/>
      <c r="AH46" s="118"/>
      <c r="AI46" s="118"/>
      <c r="AJ46" s="118"/>
      <c r="AK46" s="123"/>
      <c r="AL46" s="123"/>
      <c r="AM46" s="123"/>
      <c r="AN46" s="123"/>
      <c r="AO46" s="123"/>
      <c r="AP46" s="123"/>
      <c r="AQ46" s="123"/>
      <c r="AR46" s="123"/>
    </row>
    <row r="47" spans="1:44">
      <c r="A47" s="123"/>
      <c r="B47" s="118"/>
      <c r="C47" s="116"/>
      <c r="D47" s="115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15"/>
      <c r="AA47" s="115"/>
      <c r="AB47" s="115"/>
      <c r="AC47" s="115"/>
      <c r="AD47" s="115"/>
      <c r="AE47" s="115"/>
      <c r="AF47" s="115"/>
      <c r="AG47" s="115"/>
      <c r="AH47" s="115"/>
      <c r="AI47" s="115"/>
      <c r="AJ47" s="115"/>
      <c r="AK47" s="123"/>
      <c r="AL47" s="123"/>
      <c r="AM47" s="123"/>
      <c r="AN47" s="123"/>
      <c r="AO47" s="123"/>
      <c r="AP47" s="123"/>
      <c r="AQ47" s="123"/>
      <c r="AR47" s="123"/>
    </row>
    <row r="48" spans="1:44">
      <c r="A48" s="123"/>
      <c r="B48" s="118"/>
      <c r="C48" s="116"/>
      <c r="D48" s="115"/>
      <c r="E48" s="116"/>
      <c r="F48" s="116"/>
      <c r="G48" s="116"/>
      <c r="H48" s="116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118"/>
      <c r="AB48" s="118"/>
      <c r="AC48" s="118"/>
      <c r="AD48" s="118"/>
      <c r="AE48" s="118"/>
      <c r="AF48" s="118"/>
      <c r="AG48" s="118"/>
      <c r="AH48" s="118"/>
      <c r="AI48" s="118"/>
      <c r="AJ48" s="118"/>
      <c r="AK48" s="123"/>
      <c r="AL48" s="123"/>
      <c r="AM48" s="123"/>
      <c r="AN48" s="123"/>
      <c r="AO48" s="123"/>
      <c r="AP48" s="123"/>
      <c r="AQ48" s="123"/>
      <c r="AR48" s="123"/>
    </row>
    <row r="49" spans="1:44">
      <c r="A49" s="123"/>
      <c r="B49" s="118"/>
      <c r="C49" s="116"/>
      <c r="D49" s="115"/>
      <c r="E49" s="116"/>
      <c r="F49" s="116"/>
      <c r="G49" s="116"/>
      <c r="H49" s="116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18"/>
      <c r="Z49" s="118"/>
      <c r="AA49" s="118"/>
      <c r="AB49" s="118"/>
      <c r="AC49" s="118"/>
      <c r="AD49" s="118"/>
      <c r="AE49" s="118"/>
      <c r="AF49" s="118"/>
      <c r="AG49" s="118"/>
      <c r="AH49" s="118"/>
      <c r="AI49" s="118"/>
      <c r="AJ49" s="118"/>
      <c r="AK49" s="123"/>
      <c r="AL49" s="123"/>
      <c r="AM49" s="123"/>
      <c r="AN49" s="123"/>
      <c r="AO49" s="123"/>
      <c r="AP49" s="123"/>
      <c r="AQ49" s="123"/>
      <c r="AR49" s="123"/>
    </row>
    <row r="50" spans="1:44">
      <c r="A50" s="123"/>
      <c r="B50" s="118"/>
      <c r="C50" s="123"/>
      <c r="D50" s="115"/>
      <c r="E50" s="123"/>
      <c r="F50" s="123"/>
      <c r="G50" s="123"/>
      <c r="H50" s="123"/>
      <c r="I50" s="123"/>
      <c r="J50" s="123"/>
      <c r="K50" s="123"/>
      <c r="L50" s="123"/>
      <c r="M50" s="123"/>
      <c r="N50" s="123"/>
      <c r="O50" s="123"/>
      <c r="P50" s="123"/>
      <c r="Q50" s="123"/>
      <c r="R50" s="123"/>
      <c r="S50" s="123"/>
      <c r="T50" s="123"/>
      <c r="U50" s="123"/>
      <c r="V50" s="123"/>
      <c r="W50" s="123"/>
      <c r="X50" s="123"/>
      <c r="Y50" s="123"/>
      <c r="Z50" s="123"/>
      <c r="AA50" s="123"/>
      <c r="AB50" s="123"/>
      <c r="AC50" s="123"/>
      <c r="AD50" s="123"/>
      <c r="AE50" s="123"/>
      <c r="AF50" s="123"/>
      <c r="AG50" s="123"/>
      <c r="AH50" s="123"/>
      <c r="AI50" s="123"/>
      <c r="AJ50" s="123"/>
      <c r="AK50" s="123"/>
      <c r="AL50" s="123"/>
      <c r="AM50" s="123"/>
      <c r="AN50" s="123"/>
      <c r="AO50" s="123"/>
      <c r="AP50" s="123"/>
      <c r="AQ50" s="123"/>
      <c r="AR50" s="123"/>
    </row>
    <row r="51" spans="1:44">
      <c r="A51" s="184"/>
      <c r="B51" s="185"/>
      <c r="C51" s="186"/>
      <c r="D51" s="186"/>
      <c r="E51" s="187"/>
      <c r="F51" s="187"/>
      <c r="G51" s="187"/>
      <c r="H51" s="187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18"/>
      <c r="Z51" s="118"/>
      <c r="AA51" s="118"/>
      <c r="AB51" s="118"/>
      <c r="AC51" s="118"/>
      <c r="AD51" s="118"/>
      <c r="AE51" s="118"/>
      <c r="AF51" s="118"/>
      <c r="AG51" s="118"/>
      <c r="AH51" s="118"/>
      <c r="AI51" s="118"/>
      <c r="AJ51" s="118"/>
      <c r="AK51" s="123"/>
      <c r="AL51" s="123"/>
      <c r="AM51" s="123"/>
      <c r="AN51" s="123"/>
      <c r="AO51" s="123"/>
      <c r="AP51" s="123"/>
      <c r="AQ51" s="123"/>
      <c r="AR51" s="123"/>
    </row>
    <row r="52" spans="1:44">
      <c r="A52" s="117"/>
      <c r="B52" s="118"/>
      <c r="C52" s="180"/>
      <c r="D52" s="115"/>
      <c r="E52" s="123"/>
      <c r="F52" s="123"/>
      <c r="G52" s="123"/>
      <c r="H52" s="123"/>
      <c r="I52" s="123"/>
      <c r="J52" s="123"/>
      <c r="K52" s="123"/>
      <c r="L52" s="123"/>
      <c r="M52" s="123"/>
      <c r="N52" s="123"/>
      <c r="O52" s="123"/>
      <c r="P52" s="123"/>
      <c r="Q52" s="123"/>
      <c r="R52" s="123"/>
      <c r="S52" s="123"/>
      <c r="T52" s="123"/>
      <c r="U52" s="123"/>
      <c r="V52" s="123"/>
      <c r="W52" s="123"/>
      <c r="X52" s="123"/>
      <c r="Y52" s="123"/>
      <c r="Z52" s="123"/>
      <c r="AA52" s="123"/>
      <c r="AB52" s="123"/>
      <c r="AC52" s="123"/>
      <c r="AD52" s="123"/>
      <c r="AE52" s="123"/>
      <c r="AF52" s="123"/>
      <c r="AG52" s="123"/>
      <c r="AH52" s="123"/>
      <c r="AI52" s="123"/>
      <c r="AJ52" s="123"/>
      <c r="AK52" s="123"/>
      <c r="AL52" s="123"/>
      <c r="AM52" s="123"/>
      <c r="AN52" s="123"/>
      <c r="AO52" s="123"/>
      <c r="AP52" s="123"/>
      <c r="AQ52" s="123"/>
      <c r="AR52" s="123"/>
    </row>
    <row r="53" spans="1:44">
      <c r="A53" s="117"/>
      <c r="B53" s="118"/>
      <c r="C53" s="180"/>
      <c r="D53" s="115"/>
      <c r="E53" s="123"/>
      <c r="F53" s="123"/>
      <c r="G53" s="123"/>
      <c r="H53" s="123"/>
      <c r="I53" s="123"/>
      <c r="J53" s="123"/>
      <c r="K53" s="123"/>
      <c r="L53" s="123"/>
      <c r="M53" s="123"/>
      <c r="N53" s="123"/>
      <c r="O53" s="123"/>
      <c r="P53" s="123"/>
      <c r="Q53" s="123"/>
      <c r="R53" s="123"/>
      <c r="S53" s="123"/>
      <c r="T53" s="123"/>
      <c r="U53" s="123"/>
      <c r="V53" s="123"/>
      <c r="W53" s="123"/>
      <c r="X53" s="123"/>
      <c r="Y53" s="123"/>
      <c r="Z53" s="123"/>
      <c r="AA53" s="123"/>
      <c r="AB53" s="123"/>
      <c r="AC53" s="123"/>
      <c r="AD53" s="123"/>
      <c r="AE53" s="123"/>
      <c r="AF53" s="123"/>
      <c r="AG53" s="123"/>
      <c r="AH53" s="123"/>
      <c r="AI53" s="123"/>
      <c r="AJ53" s="123"/>
      <c r="AK53" s="123"/>
      <c r="AL53" s="123"/>
      <c r="AM53" s="123"/>
      <c r="AN53" s="123"/>
      <c r="AO53" s="123"/>
      <c r="AP53" s="123"/>
      <c r="AQ53" s="123"/>
      <c r="AR53" s="123"/>
    </row>
    <row r="54" spans="1:44">
      <c r="A54" s="117"/>
      <c r="B54" s="118"/>
      <c r="C54" s="180"/>
      <c r="D54" s="115"/>
      <c r="E54" s="123"/>
      <c r="F54" s="123"/>
      <c r="G54" s="123"/>
      <c r="H54" s="123"/>
      <c r="I54" s="123"/>
      <c r="J54" s="123"/>
      <c r="K54" s="123"/>
      <c r="L54" s="123"/>
      <c r="M54" s="123"/>
      <c r="N54" s="123"/>
      <c r="O54" s="123"/>
      <c r="P54" s="123"/>
      <c r="Q54" s="123"/>
      <c r="R54" s="123"/>
      <c r="S54" s="123"/>
      <c r="T54" s="123"/>
      <c r="U54" s="123"/>
      <c r="V54" s="123"/>
      <c r="W54" s="123"/>
      <c r="X54" s="123"/>
      <c r="Y54" s="123"/>
      <c r="Z54" s="123"/>
      <c r="AA54" s="123"/>
      <c r="AB54" s="123"/>
      <c r="AC54" s="123"/>
      <c r="AD54" s="123"/>
      <c r="AE54" s="123"/>
      <c r="AF54" s="123"/>
      <c r="AG54" s="123"/>
      <c r="AH54" s="123"/>
      <c r="AI54" s="123"/>
      <c r="AJ54" s="123"/>
      <c r="AK54" s="123"/>
      <c r="AL54" s="123"/>
      <c r="AM54" s="123"/>
      <c r="AN54" s="123"/>
      <c r="AO54" s="123"/>
      <c r="AP54" s="123"/>
      <c r="AQ54" s="123"/>
      <c r="AR54" s="123"/>
    </row>
    <row r="55" spans="1:44">
      <c r="A55" s="117"/>
      <c r="B55" s="118"/>
      <c r="C55" s="114"/>
      <c r="D55" s="115"/>
      <c r="E55" s="116"/>
      <c r="F55" s="116"/>
      <c r="G55" s="116"/>
      <c r="H55" s="116"/>
      <c r="I55" s="116"/>
      <c r="J55" s="116"/>
      <c r="K55" s="116"/>
      <c r="L55" s="116"/>
      <c r="M55" s="116"/>
      <c r="N55" s="116"/>
      <c r="O55" s="116"/>
      <c r="P55" s="116"/>
      <c r="Q55" s="116"/>
      <c r="R55" s="116"/>
      <c r="S55" s="116"/>
      <c r="T55" s="116"/>
      <c r="U55" s="116"/>
      <c r="V55" s="116"/>
      <c r="W55" s="116"/>
      <c r="X55" s="116"/>
      <c r="Y55" s="116"/>
      <c r="Z55" s="116"/>
      <c r="AA55" s="116"/>
      <c r="AB55" s="116"/>
      <c r="AC55" s="116"/>
      <c r="AD55" s="116"/>
      <c r="AE55" s="116"/>
      <c r="AF55" s="116"/>
      <c r="AG55" s="116"/>
      <c r="AH55" s="116"/>
      <c r="AI55" s="116"/>
      <c r="AJ55" s="116"/>
      <c r="AK55" s="123"/>
      <c r="AL55" s="123"/>
      <c r="AM55" s="123"/>
      <c r="AN55" s="123"/>
      <c r="AO55" s="123"/>
      <c r="AP55" s="123"/>
      <c r="AQ55" s="123"/>
      <c r="AR55" s="123"/>
    </row>
    <row r="56" spans="1:44">
      <c r="A56" s="117"/>
      <c r="B56" s="118"/>
      <c r="C56" s="114"/>
      <c r="D56" s="115"/>
      <c r="E56" s="116"/>
      <c r="F56" s="116"/>
      <c r="G56" s="116"/>
      <c r="H56" s="116"/>
      <c r="I56" s="116"/>
      <c r="J56" s="116"/>
      <c r="K56" s="116"/>
      <c r="L56" s="116"/>
      <c r="M56" s="116"/>
      <c r="N56" s="116"/>
      <c r="O56" s="116"/>
      <c r="P56" s="116"/>
      <c r="Q56" s="116"/>
      <c r="R56" s="116"/>
      <c r="S56" s="116"/>
      <c r="T56" s="116"/>
      <c r="U56" s="116"/>
      <c r="V56" s="116"/>
      <c r="W56" s="116"/>
      <c r="X56" s="116"/>
      <c r="Y56" s="116"/>
      <c r="Z56" s="116"/>
      <c r="AA56" s="116"/>
      <c r="AB56" s="116"/>
      <c r="AC56" s="116"/>
      <c r="AD56" s="116"/>
      <c r="AE56" s="116"/>
      <c r="AF56" s="116"/>
      <c r="AG56" s="116"/>
      <c r="AH56" s="116"/>
      <c r="AI56" s="116"/>
      <c r="AJ56" s="116"/>
      <c r="AK56" s="123"/>
      <c r="AL56" s="123"/>
      <c r="AM56" s="123"/>
      <c r="AN56" s="123"/>
      <c r="AO56" s="123"/>
      <c r="AP56" s="123"/>
      <c r="AQ56" s="123"/>
      <c r="AR56" s="123"/>
    </row>
    <row r="57" spans="1:44">
      <c r="A57" s="117"/>
      <c r="B57" s="118"/>
      <c r="C57" s="114"/>
      <c r="D57" s="115"/>
      <c r="E57" s="116"/>
      <c r="F57" s="116"/>
      <c r="G57" s="116"/>
      <c r="H57" s="116"/>
      <c r="I57" s="116"/>
      <c r="J57" s="116"/>
      <c r="K57" s="116"/>
      <c r="L57" s="116"/>
      <c r="M57" s="116"/>
      <c r="N57" s="116"/>
      <c r="O57" s="116"/>
      <c r="P57" s="116"/>
      <c r="Q57" s="116"/>
      <c r="R57" s="116"/>
      <c r="S57" s="116"/>
      <c r="T57" s="116"/>
      <c r="U57" s="116"/>
      <c r="V57" s="116"/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23"/>
      <c r="AL57" s="123"/>
      <c r="AM57" s="123"/>
      <c r="AN57" s="123"/>
      <c r="AO57" s="123"/>
      <c r="AP57" s="123"/>
      <c r="AQ57" s="123"/>
      <c r="AR57" s="123"/>
    </row>
    <row r="58" spans="1:44">
      <c r="A58" s="117"/>
      <c r="B58" s="118"/>
      <c r="C58" s="114"/>
      <c r="D58" s="115"/>
      <c r="E58" s="116"/>
      <c r="F58" s="116"/>
      <c r="G58" s="116"/>
      <c r="H58" s="116"/>
      <c r="I58" s="116"/>
      <c r="J58" s="116"/>
      <c r="K58" s="116"/>
      <c r="L58" s="116"/>
      <c r="M58" s="116"/>
      <c r="N58" s="116"/>
      <c r="O58" s="116"/>
      <c r="P58" s="116"/>
      <c r="Q58" s="116"/>
      <c r="R58" s="116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116"/>
      <c r="AD58" s="116"/>
      <c r="AE58" s="116"/>
      <c r="AF58" s="116"/>
      <c r="AG58" s="116"/>
      <c r="AH58" s="116"/>
      <c r="AI58" s="116"/>
      <c r="AJ58" s="116"/>
      <c r="AK58" s="123"/>
      <c r="AL58" s="123"/>
      <c r="AM58" s="123"/>
      <c r="AN58" s="123"/>
      <c r="AO58" s="123"/>
      <c r="AP58" s="123"/>
      <c r="AQ58" s="123"/>
      <c r="AR58" s="123"/>
    </row>
    <row r="59" spans="1:44">
      <c r="A59" s="123"/>
      <c r="B59" s="118"/>
      <c r="C59" s="114"/>
      <c r="D59" s="115"/>
      <c r="E59" s="116"/>
      <c r="F59" s="116"/>
      <c r="G59" s="116"/>
      <c r="H59" s="116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/>
      <c r="U59" s="118"/>
      <c r="V59" s="118"/>
      <c r="W59" s="118"/>
      <c r="X59" s="118"/>
      <c r="Y59" s="118"/>
      <c r="Z59" s="118"/>
      <c r="AA59" s="118"/>
      <c r="AB59" s="118"/>
      <c r="AC59" s="118"/>
      <c r="AD59" s="118"/>
      <c r="AE59" s="118"/>
      <c r="AF59" s="118"/>
      <c r="AG59" s="118"/>
      <c r="AH59" s="118"/>
      <c r="AI59" s="118"/>
      <c r="AJ59" s="118"/>
      <c r="AK59" s="123"/>
      <c r="AL59" s="123"/>
      <c r="AM59" s="123"/>
      <c r="AN59" s="123"/>
      <c r="AO59" s="123"/>
      <c r="AP59" s="123"/>
      <c r="AQ59" s="123"/>
      <c r="AR59" s="123"/>
    </row>
    <row r="60" spans="1:44">
      <c r="A60" s="123"/>
      <c r="B60" s="118"/>
      <c r="C60" s="116"/>
      <c r="D60" s="115"/>
      <c r="E60" s="116"/>
      <c r="F60" s="116"/>
      <c r="G60" s="116"/>
      <c r="H60" s="116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18"/>
      <c r="Z60" s="118"/>
      <c r="AA60" s="118"/>
      <c r="AB60" s="118"/>
      <c r="AC60" s="118"/>
      <c r="AD60" s="118"/>
      <c r="AE60" s="118"/>
      <c r="AF60" s="118"/>
      <c r="AG60" s="118"/>
      <c r="AH60" s="118"/>
      <c r="AI60" s="118"/>
      <c r="AJ60" s="118"/>
      <c r="AK60" s="123"/>
      <c r="AL60" s="123"/>
      <c r="AM60" s="123"/>
      <c r="AN60" s="123"/>
      <c r="AO60" s="123"/>
      <c r="AP60" s="123"/>
      <c r="AQ60" s="123"/>
      <c r="AR60" s="123"/>
    </row>
    <row r="61" spans="1:44">
      <c r="A61" s="123"/>
      <c r="B61" s="118"/>
      <c r="C61" s="116"/>
      <c r="D61" s="115"/>
      <c r="E61" s="116"/>
      <c r="F61" s="116"/>
      <c r="G61" s="116"/>
      <c r="H61" s="116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118"/>
      <c r="AC61" s="118"/>
      <c r="AD61" s="118"/>
      <c r="AE61" s="118"/>
      <c r="AF61" s="118"/>
      <c r="AG61" s="118"/>
      <c r="AH61" s="118"/>
      <c r="AI61" s="118"/>
      <c r="AJ61" s="118"/>
      <c r="AK61" s="123"/>
      <c r="AL61" s="123"/>
      <c r="AM61" s="123"/>
      <c r="AN61" s="123"/>
      <c r="AO61" s="123"/>
      <c r="AP61" s="123"/>
      <c r="AQ61" s="123"/>
      <c r="AR61" s="123"/>
    </row>
    <row r="62" spans="1:44">
      <c r="A62" s="123"/>
      <c r="B62" s="118"/>
      <c r="C62" s="115"/>
      <c r="D62" s="115"/>
      <c r="E62" s="111"/>
      <c r="F62" s="111"/>
      <c r="G62" s="111"/>
      <c r="H62" s="111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18"/>
      <c r="Z62" s="118"/>
      <c r="AA62" s="118"/>
      <c r="AB62" s="118"/>
      <c r="AC62" s="118"/>
      <c r="AD62" s="118"/>
      <c r="AE62" s="118"/>
      <c r="AF62" s="118"/>
      <c r="AG62" s="118"/>
      <c r="AH62" s="118"/>
      <c r="AI62" s="118"/>
      <c r="AJ62" s="118"/>
      <c r="AK62" s="123"/>
      <c r="AL62" s="123"/>
      <c r="AM62" s="123"/>
      <c r="AN62" s="123"/>
      <c r="AO62" s="123"/>
      <c r="AP62" s="123"/>
      <c r="AQ62" s="123"/>
      <c r="AR62" s="123"/>
    </row>
    <row r="63" spans="1:44">
      <c r="A63" s="184"/>
      <c r="B63" s="185"/>
      <c r="C63" s="186"/>
      <c r="D63" s="186"/>
      <c r="E63" s="187"/>
      <c r="F63" s="187"/>
      <c r="G63" s="187"/>
      <c r="H63" s="187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18"/>
      <c r="Z63" s="118"/>
      <c r="AA63" s="118"/>
      <c r="AB63" s="118"/>
      <c r="AC63" s="118"/>
      <c r="AD63" s="118"/>
      <c r="AE63" s="118"/>
      <c r="AF63" s="118"/>
      <c r="AG63" s="118"/>
      <c r="AH63" s="118"/>
      <c r="AI63" s="118"/>
      <c r="AJ63" s="118"/>
      <c r="AK63" s="123"/>
      <c r="AL63" s="123"/>
      <c r="AM63" s="123"/>
      <c r="AN63" s="123"/>
      <c r="AO63" s="123"/>
      <c r="AP63" s="123"/>
      <c r="AQ63" s="123"/>
      <c r="AR63" s="123"/>
    </row>
    <row r="64" spans="1:44">
      <c r="A64" s="117"/>
      <c r="B64" s="118"/>
      <c r="C64" s="180"/>
      <c r="D64" s="115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23"/>
      <c r="S64" s="123"/>
      <c r="T64" s="123"/>
      <c r="U64" s="123"/>
      <c r="V64" s="123"/>
      <c r="W64" s="123"/>
      <c r="X64" s="123"/>
      <c r="Y64" s="123"/>
      <c r="Z64" s="123"/>
      <c r="AA64" s="123"/>
      <c r="AB64" s="123"/>
      <c r="AC64" s="123"/>
      <c r="AD64" s="123"/>
      <c r="AE64" s="123"/>
      <c r="AF64" s="123"/>
      <c r="AG64" s="123"/>
      <c r="AH64" s="123"/>
      <c r="AI64" s="123"/>
      <c r="AJ64" s="123"/>
      <c r="AK64" s="123"/>
      <c r="AL64" s="123"/>
      <c r="AM64" s="123"/>
      <c r="AN64" s="123"/>
      <c r="AO64" s="123"/>
      <c r="AP64" s="123"/>
      <c r="AQ64" s="123"/>
      <c r="AR64" s="123"/>
    </row>
    <row r="65" spans="1:44">
      <c r="A65" s="117"/>
      <c r="B65" s="118"/>
      <c r="C65" s="180"/>
      <c r="D65" s="115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23"/>
      <c r="S65" s="123"/>
      <c r="T65" s="123"/>
      <c r="U65" s="123"/>
      <c r="V65" s="123"/>
      <c r="W65" s="123"/>
      <c r="X65" s="123"/>
      <c r="Y65" s="123"/>
      <c r="Z65" s="123"/>
      <c r="AA65" s="123"/>
      <c r="AB65" s="123"/>
      <c r="AC65" s="123"/>
      <c r="AD65" s="123"/>
      <c r="AE65" s="123"/>
      <c r="AF65" s="123"/>
      <c r="AG65" s="123"/>
      <c r="AH65" s="123"/>
      <c r="AI65" s="123"/>
      <c r="AJ65" s="123"/>
      <c r="AK65" s="123"/>
      <c r="AL65" s="123"/>
      <c r="AM65" s="123"/>
      <c r="AN65" s="123"/>
      <c r="AO65" s="123"/>
      <c r="AP65" s="123"/>
      <c r="AQ65" s="123"/>
      <c r="AR65" s="123"/>
    </row>
    <row r="66" spans="1:44">
      <c r="A66" s="117"/>
      <c r="B66" s="118"/>
      <c r="C66" s="180"/>
      <c r="D66" s="115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23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</row>
    <row r="67" spans="1:44">
      <c r="A67" s="117"/>
      <c r="B67" s="118"/>
      <c r="C67" s="114"/>
      <c r="D67" s="115"/>
      <c r="E67" s="116"/>
      <c r="F67" s="116"/>
      <c r="G67" s="116"/>
      <c r="H67" s="116"/>
      <c r="I67" s="116"/>
      <c r="J67" s="116"/>
      <c r="K67" s="116"/>
      <c r="L67" s="116"/>
      <c r="M67" s="116"/>
      <c r="N67" s="116"/>
      <c r="O67" s="116"/>
      <c r="P67" s="116"/>
      <c r="Q67" s="116"/>
      <c r="R67" s="116"/>
      <c r="S67" s="116"/>
      <c r="T67" s="116"/>
      <c r="U67" s="116"/>
      <c r="V67" s="116"/>
      <c r="W67" s="116"/>
      <c r="X67" s="116"/>
      <c r="Y67" s="116"/>
      <c r="Z67" s="116"/>
      <c r="AA67" s="116"/>
      <c r="AB67" s="116"/>
      <c r="AC67" s="116"/>
      <c r="AD67" s="116"/>
      <c r="AE67" s="116"/>
      <c r="AF67" s="116"/>
      <c r="AG67" s="116"/>
      <c r="AH67" s="116"/>
      <c r="AI67" s="116"/>
      <c r="AJ67" s="116"/>
      <c r="AK67" s="123"/>
      <c r="AL67" s="123"/>
      <c r="AM67" s="123"/>
      <c r="AN67" s="123"/>
      <c r="AO67" s="123"/>
      <c r="AP67" s="123"/>
      <c r="AQ67" s="123"/>
      <c r="AR67" s="123"/>
    </row>
    <row r="68" spans="1:44">
      <c r="A68" s="117"/>
      <c r="B68" s="118"/>
      <c r="C68" s="180"/>
      <c r="D68" s="115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3"/>
      <c r="Q68" s="123"/>
      <c r="R68" s="123"/>
      <c r="S68" s="123"/>
      <c r="T68" s="123"/>
      <c r="U68" s="123"/>
      <c r="V68" s="123"/>
      <c r="W68" s="123"/>
      <c r="X68" s="123"/>
      <c r="Y68" s="123"/>
      <c r="Z68" s="123"/>
      <c r="AA68" s="123"/>
      <c r="AB68" s="123"/>
      <c r="AC68" s="123"/>
      <c r="AD68" s="123"/>
      <c r="AE68" s="123"/>
      <c r="AF68" s="123"/>
      <c r="AG68" s="123"/>
      <c r="AH68" s="123"/>
      <c r="AI68" s="123"/>
      <c r="AJ68" s="123"/>
      <c r="AK68" s="123"/>
      <c r="AL68" s="123"/>
      <c r="AM68" s="123"/>
      <c r="AN68" s="123"/>
      <c r="AO68" s="123"/>
      <c r="AP68" s="123"/>
      <c r="AQ68" s="123"/>
      <c r="AR68" s="123"/>
    </row>
    <row r="69" spans="1:44">
      <c r="A69" s="117"/>
      <c r="B69" s="118"/>
      <c r="C69" s="180"/>
      <c r="D69" s="115"/>
      <c r="E69" s="123"/>
      <c r="F69" s="123"/>
      <c r="G69" s="123"/>
      <c r="H69" s="123"/>
      <c r="I69" s="123"/>
      <c r="J69" s="123"/>
      <c r="K69" s="123"/>
      <c r="L69" s="123"/>
      <c r="M69" s="123"/>
      <c r="N69" s="123"/>
      <c r="O69" s="123"/>
      <c r="P69" s="123"/>
      <c r="Q69" s="123"/>
      <c r="R69" s="123"/>
      <c r="S69" s="123"/>
      <c r="T69" s="123"/>
      <c r="U69" s="123"/>
      <c r="V69" s="123"/>
      <c r="W69" s="123"/>
      <c r="X69" s="123"/>
      <c r="Y69" s="123"/>
      <c r="Z69" s="123"/>
      <c r="AA69" s="123"/>
      <c r="AB69" s="123"/>
      <c r="AC69" s="123"/>
      <c r="AD69" s="123"/>
      <c r="AE69" s="123"/>
      <c r="AF69" s="123"/>
      <c r="AG69" s="123"/>
      <c r="AH69" s="123"/>
      <c r="AI69" s="123"/>
      <c r="AJ69" s="123"/>
      <c r="AK69" s="123"/>
      <c r="AL69" s="123"/>
      <c r="AM69" s="123"/>
      <c r="AN69" s="123"/>
      <c r="AO69" s="123"/>
      <c r="AP69" s="123"/>
      <c r="AQ69" s="123"/>
      <c r="AR69" s="123"/>
    </row>
    <row r="70" spans="1:44">
      <c r="A70" s="117"/>
      <c r="B70" s="118"/>
      <c r="C70" s="180"/>
      <c r="D70" s="115"/>
      <c r="E70" s="123"/>
      <c r="F70" s="123"/>
      <c r="G70" s="123"/>
      <c r="H70" s="123"/>
      <c r="I70" s="123"/>
      <c r="J70" s="123"/>
      <c r="K70" s="123"/>
      <c r="L70" s="123"/>
      <c r="M70" s="123"/>
      <c r="N70" s="123"/>
      <c r="O70" s="123"/>
      <c r="P70" s="123"/>
      <c r="Q70" s="123"/>
      <c r="R70" s="123"/>
      <c r="S70" s="123"/>
      <c r="T70" s="123"/>
      <c r="U70" s="123"/>
      <c r="V70" s="123"/>
      <c r="W70" s="123"/>
      <c r="X70" s="123"/>
      <c r="Y70" s="123"/>
      <c r="Z70" s="123"/>
      <c r="AA70" s="123"/>
      <c r="AB70" s="123"/>
      <c r="AC70" s="123"/>
      <c r="AD70" s="123"/>
      <c r="AE70" s="123"/>
      <c r="AF70" s="123"/>
      <c r="AG70" s="123"/>
      <c r="AH70" s="123"/>
      <c r="AI70" s="123"/>
      <c r="AJ70" s="123"/>
      <c r="AK70" s="123"/>
      <c r="AL70" s="123"/>
      <c r="AM70" s="123"/>
      <c r="AN70" s="123"/>
      <c r="AO70" s="123"/>
      <c r="AP70" s="123"/>
      <c r="AQ70" s="123"/>
      <c r="AR70" s="123"/>
    </row>
    <row r="71" spans="1:44">
      <c r="A71" s="117"/>
      <c r="B71" s="118"/>
      <c r="C71" s="180"/>
      <c r="D71" s="115"/>
      <c r="E71" s="123"/>
      <c r="F71" s="123"/>
      <c r="G71" s="123"/>
      <c r="H71" s="123"/>
      <c r="I71" s="123"/>
      <c r="J71" s="123"/>
      <c r="K71" s="123"/>
      <c r="L71" s="123"/>
      <c r="M71" s="123"/>
      <c r="N71" s="123"/>
      <c r="O71" s="123"/>
      <c r="P71" s="123"/>
      <c r="Q71" s="123"/>
      <c r="R71" s="123"/>
      <c r="S71" s="123"/>
      <c r="T71" s="123"/>
      <c r="U71" s="123"/>
      <c r="V71" s="123"/>
      <c r="W71" s="123"/>
      <c r="X71" s="123"/>
      <c r="Y71" s="123"/>
      <c r="Z71" s="123"/>
      <c r="AA71" s="123"/>
      <c r="AB71" s="123"/>
      <c r="AC71" s="123"/>
      <c r="AD71" s="123"/>
      <c r="AE71" s="123"/>
      <c r="AF71" s="123"/>
      <c r="AG71" s="123"/>
      <c r="AH71" s="123"/>
      <c r="AI71" s="123"/>
      <c r="AJ71" s="123"/>
      <c r="AK71" s="123"/>
      <c r="AL71" s="123"/>
      <c r="AM71" s="123"/>
      <c r="AN71" s="123"/>
      <c r="AO71" s="123"/>
      <c r="AP71" s="123"/>
      <c r="AQ71" s="123"/>
      <c r="AR71" s="123"/>
    </row>
    <row r="72" spans="1:44">
      <c r="A72" s="117"/>
      <c r="B72" s="118"/>
      <c r="C72" s="180"/>
      <c r="D72" s="115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23"/>
      <c r="Y72" s="123"/>
      <c r="Z72" s="123"/>
      <c r="AA72" s="123"/>
      <c r="AB72" s="123"/>
      <c r="AC72" s="123"/>
      <c r="AD72" s="123"/>
      <c r="AE72" s="123"/>
      <c r="AF72" s="123"/>
      <c r="AG72" s="123"/>
      <c r="AH72" s="123"/>
      <c r="AI72" s="123"/>
      <c r="AJ72" s="123"/>
      <c r="AK72" s="123"/>
      <c r="AL72" s="123"/>
      <c r="AM72" s="123"/>
      <c r="AN72" s="123"/>
      <c r="AO72" s="123"/>
      <c r="AP72" s="123"/>
      <c r="AQ72" s="123"/>
      <c r="AR72" s="123"/>
    </row>
    <row r="73" spans="1:44">
      <c r="A73" s="117"/>
      <c r="B73" s="118"/>
      <c r="C73" s="180"/>
      <c r="D73" s="115"/>
      <c r="E73" s="123"/>
      <c r="F73" s="123"/>
      <c r="G73" s="123"/>
      <c r="H73" s="123"/>
      <c r="I73" s="123"/>
      <c r="J73" s="123"/>
      <c r="K73" s="123"/>
      <c r="L73" s="123"/>
      <c r="M73" s="123"/>
      <c r="N73" s="123"/>
      <c r="O73" s="123"/>
      <c r="P73" s="123"/>
      <c r="Q73" s="123"/>
      <c r="R73" s="123"/>
      <c r="S73" s="123"/>
      <c r="T73" s="123"/>
      <c r="U73" s="123"/>
      <c r="V73" s="123"/>
      <c r="W73" s="123"/>
      <c r="X73" s="123"/>
      <c r="Y73" s="123"/>
      <c r="Z73" s="123"/>
      <c r="AA73" s="123"/>
      <c r="AB73" s="123"/>
      <c r="AC73" s="123"/>
      <c r="AD73" s="123"/>
      <c r="AE73" s="123"/>
      <c r="AF73" s="123"/>
      <c r="AG73" s="123"/>
      <c r="AH73" s="123"/>
      <c r="AI73" s="123"/>
      <c r="AJ73" s="123"/>
      <c r="AK73" s="123"/>
      <c r="AL73" s="123"/>
      <c r="AM73" s="123"/>
      <c r="AN73" s="123"/>
      <c r="AO73" s="123"/>
      <c r="AP73" s="123"/>
      <c r="AQ73" s="123"/>
      <c r="AR73" s="123"/>
    </row>
    <row r="74" spans="1:44">
      <c r="A74" s="117"/>
      <c r="B74" s="118"/>
      <c r="C74" s="114"/>
      <c r="D74" s="115"/>
      <c r="E74" s="116"/>
      <c r="F74" s="116"/>
      <c r="G74" s="116"/>
      <c r="H74" s="116"/>
      <c r="I74" s="116"/>
      <c r="J74" s="116"/>
      <c r="K74" s="116"/>
      <c r="L74" s="116"/>
      <c r="M74" s="116"/>
      <c r="N74" s="116"/>
      <c r="O74" s="116"/>
      <c r="P74" s="116"/>
      <c r="Q74" s="116"/>
      <c r="R74" s="116"/>
      <c r="S74" s="116"/>
      <c r="T74" s="116"/>
      <c r="U74" s="116"/>
      <c r="V74" s="116"/>
      <c r="W74" s="116"/>
      <c r="X74" s="116"/>
      <c r="Y74" s="116"/>
      <c r="Z74" s="116"/>
      <c r="AA74" s="116"/>
      <c r="AB74" s="116"/>
      <c r="AC74" s="116"/>
      <c r="AD74" s="116"/>
      <c r="AE74" s="116"/>
      <c r="AF74" s="116"/>
      <c r="AG74" s="116"/>
      <c r="AH74" s="116"/>
      <c r="AI74" s="116"/>
      <c r="AJ74" s="116"/>
      <c r="AK74" s="123"/>
      <c r="AL74" s="123"/>
      <c r="AM74" s="123"/>
      <c r="AN74" s="123"/>
      <c r="AO74" s="123"/>
      <c r="AP74" s="123"/>
      <c r="AQ74" s="123"/>
      <c r="AR74" s="123"/>
    </row>
    <row r="75" spans="1:44">
      <c r="A75" s="123"/>
      <c r="B75" s="118"/>
      <c r="C75" s="123"/>
      <c r="D75" s="115"/>
      <c r="E75" s="123"/>
      <c r="F75" s="123"/>
      <c r="G75" s="123"/>
      <c r="H75" s="123"/>
      <c r="I75" s="123"/>
      <c r="J75" s="123"/>
      <c r="K75" s="123"/>
      <c r="L75" s="123"/>
      <c r="M75" s="123"/>
      <c r="N75" s="123"/>
      <c r="O75" s="123"/>
      <c r="P75" s="123"/>
      <c r="Q75" s="123"/>
      <c r="R75" s="123"/>
      <c r="S75" s="123"/>
      <c r="T75" s="123"/>
      <c r="U75" s="123"/>
      <c r="V75" s="123"/>
      <c r="W75" s="123"/>
      <c r="X75" s="123"/>
      <c r="Y75" s="123"/>
      <c r="Z75" s="123"/>
      <c r="AA75" s="123"/>
      <c r="AB75" s="123"/>
      <c r="AC75" s="123"/>
      <c r="AD75" s="123"/>
      <c r="AE75" s="123"/>
      <c r="AF75" s="123"/>
      <c r="AG75" s="123"/>
      <c r="AH75" s="123"/>
      <c r="AI75" s="123"/>
      <c r="AJ75" s="123"/>
      <c r="AK75" s="123"/>
      <c r="AL75" s="123"/>
      <c r="AM75" s="123"/>
      <c r="AN75" s="123"/>
      <c r="AO75" s="123"/>
      <c r="AP75" s="123"/>
      <c r="AQ75" s="123"/>
      <c r="AR75" s="123"/>
    </row>
    <row r="76" spans="1:44">
      <c r="A76" s="123"/>
      <c r="B76" s="118"/>
      <c r="C76" s="123"/>
      <c r="D76" s="115"/>
      <c r="E76" s="123"/>
      <c r="F76" s="123"/>
      <c r="G76" s="123"/>
      <c r="H76" s="123"/>
      <c r="I76" s="123"/>
      <c r="J76" s="123"/>
      <c r="K76" s="123"/>
      <c r="L76" s="123"/>
      <c r="M76" s="123"/>
      <c r="N76" s="123"/>
      <c r="O76" s="123"/>
      <c r="P76" s="123"/>
      <c r="Q76" s="123"/>
      <c r="R76" s="123"/>
      <c r="S76" s="123"/>
      <c r="T76" s="123"/>
      <c r="U76" s="123"/>
      <c r="V76" s="123"/>
      <c r="W76" s="123"/>
      <c r="X76" s="123"/>
      <c r="Y76" s="123"/>
      <c r="Z76" s="123"/>
      <c r="AA76" s="123"/>
      <c r="AB76" s="123"/>
      <c r="AC76" s="123"/>
      <c r="AD76" s="123"/>
      <c r="AE76" s="123"/>
      <c r="AF76" s="123"/>
      <c r="AG76" s="123"/>
      <c r="AH76" s="123"/>
      <c r="AI76" s="123"/>
      <c r="AJ76" s="123"/>
      <c r="AK76" s="123"/>
      <c r="AL76" s="123"/>
      <c r="AM76" s="123"/>
      <c r="AN76" s="123"/>
      <c r="AO76" s="123"/>
      <c r="AP76" s="123"/>
      <c r="AQ76" s="123"/>
      <c r="AR76" s="123"/>
    </row>
    <row r="77" spans="1:44">
      <c r="A77" s="123"/>
      <c r="B77" s="118"/>
      <c r="C77" s="123"/>
      <c r="D77" s="115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123"/>
      <c r="Q77" s="123"/>
      <c r="R77" s="123"/>
      <c r="S77" s="123"/>
      <c r="T77" s="123"/>
      <c r="U77" s="123"/>
      <c r="V77" s="123"/>
      <c r="W77" s="123"/>
      <c r="X77" s="123"/>
      <c r="Y77" s="123"/>
      <c r="Z77" s="123"/>
      <c r="AA77" s="123"/>
      <c r="AB77" s="123"/>
      <c r="AC77" s="123"/>
      <c r="AD77" s="123"/>
      <c r="AE77" s="123"/>
      <c r="AF77" s="123"/>
      <c r="AG77" s="123"/>
      <c r="AH77" s="123"/>
      <c r="AI77" s="123"/>
      <c r="AJ77" s="123"/>
      <c r="AK77" s="123"/>
      <c r="AL77" s="123"/>
      <c r="AM77" s="123"/>
      <c r="AN77" s="123"/>
      <c r="AO77" s="123"/>
      <c r="AP77" s="123"/>
      <c r="AQ77" s="123"/>
      <c r="AR77" s="123"/>
    </row>
    <row r="78" spans="1:44">
      <c r="A78" s="123"/>
      <c r="B78" s="118"/>
      <c r="C78" s="123"/>
      <c r="D78" s="115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G78" s="123"/>
      <c r="AH78" s="123"/>
      <c r="AI78" s="123"/>
      <c r="AJ78" s="123"/>
      <c r="AK78" s="123"/>
      <c r="AL78" s="123"/>
      <c r="AM78" s="123"/>
      <c r="AN78" s="123"/>
      <c r="AO78" s="123"/>
      <c r="AP78" s="123"/>
      <c r="AQ78" s="123"/>
      <c r="AR78" s="123"/>
    </row>
    <row r="79" spans="1:44">
      <c r="A79" s="184"/>
      <c r="B79" s="185"/>
      <c r="C79" s="186"/>
      <c r="D79" s="186"/>
      <c r="E79" s="187"/>
      <c r="F79" s="187"/>
      <c r="G79" s="187"/>
      <c r="H79" s="187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18"/>
      <c r="Z79" s="118"/>
      <c r="AA79" s="118"/>
      <c r="AB79" s="118"/>
      <c r="AC79" s="118"/>
      <c r="AD79" s="118"/>
      <c r="AE79" s="118"/>
      <c r="AF79" s="118"/>
      <c r="AG79" s="118"/>
      <c r="AH79" s="118"/>
      <c r="AI79" s="118"/>
      <c r="AJ79" s="118"/>
      <c r="AK79" s="123"/>
      <c r="AL79" s="123"/>
      <c r="AM79" s="123"/>
      <c r="AN79" s="123"/>
      <c r="AO79" s="123"/>
      <c r="AP79" s="123"/>
      <c r="AQ79" s="123"/>
      <c r="AR79" s="123"/>
    </row>
    <row r="80" spans="1:44">
      <c r="A80" s="117"/>
      <c r="B80" s="118"/>
      <c r="C80" s="180"/>
      <c r="D80" s="115"/>
      <c r="E80" s="123"/>
      <c r="F80" s="123"/>
      <c r="G80" s="123"/>
      <c r="H80" s="123"/>
      <c r="I80" s="123"/>
      <c r="J80" s="123"/>
      <c r="K80" s="123"/>
      <c r="L80" s="123"/>
      <c r="M80" s="123"/>
      <c r="N80" s="123"/>
      <c r="O80" s="123"/>
      <c r="P80" s="123"/>
      <c r="Q80" s="123"/>
      <c r="R80" s="123"/>
      <c r="S80" s="123"/>
      <c r="T80" s="123"/>
      <c r="U80" s="123"/>
      <c r="V80" s="123"/>
      <c r="W80" s="123"/>
      <c r="X80" s="123"/>
      <c r="Y80" s="123"/>
      <c r="Z80" s="123"/>
      <c r="AA80" s="123"/>
      <c r="AB80" s="123"/>
      <c r="AC80" s="123"/>
      <c r="AD80" s="123"/>
      <c r="AE80" s="123"/>
      <c r="AF80" s="123"/>
      <c r="AG80" s="123"/>
      <c r="AH80" s="123"/>
      <c r="AI80" s="123"/>
      <c r="AJ80" s="123"/>
      <c r="AK80" s="123"/>
      <c r="AL80" s="123"/>
      <c r="AM80" s="123"/>
      <c r="AN80" s="123"/>
      <c r="AO80" s="123"/>
      <c r="AP80" s="123"/>
      <c r="AQ80" s="123"/>
      <c r="AR80" s="123"/>
    </row>
    <row r="81" spans="1:44">
      <c r="A81" s="117"/>
      <c r="B81" s="118"/>
      <c r="C81" s="180"/>
      <c r="D81" s="115"/>
      <c r="E81" s="123"/>
      <c r="F81" s="123"/>
      <c r="G81" s="123"/>
      <c r="H81" s="123"/>
      <c r="I81" s="123"/>
      <c r="J81" s="123"/>
      <c r="K81" s="123"/>
      <c r="L81" s="123"/>
      <c r="M81" s="123"/>
      <c r="N81" s="123"/>
      <c r="O81" s="123"/>
      <c r="P81" s="123"/>
      <c r="Q81" s="123"/>
      <c r="R81" s="123"/>
      <c r="S81" s="123"/>
      <c r="T81" s="123"/>
      <c r="U81" s="123"/>
      <c r="V81" s="123"/>
      <c r="W81" s="123"/>
      <c r="X81" s="123"/>
      <c r="Y81" s="123"/>
      <c r="Z81" s="123"/>
      <c r="AA81" s="123"/>
      <c r="AB81" s="123"/>
      <c r="AC81" s="123"/>
      <c r="AD81" s="123"/>
      <c r="AE81" s="123"/>
      <c r="AF81" s="123"/>
      <c r="AG81" s="123"/>
      <c r="AH81" s="123"/>
      <c r="AI81" s="123"/>
      <c r="AJ81" s="123"/>
      <c r="AK81" s="123"/>
      <c r="AL81" s="123"/>
      <c r="AM81" s="123"/>
      <c r="AN81" s="123"/>
      <c r="AO81" s="123"/>
      <c r="AP81" s="123"/>
      <c r="AQ81" s="123"/>
      <c r="AR81" s="123"/>
    </row>
    <row r="82" spans="1:44">
      <c r="A82" s="117"/>
      <c r="B82" s="118"/>
      <c r="C82" s="180"/>
      <c r="D82" s="115"/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  <c r="AG82" s="123"/>
      <c r="AH82" s="123"/>
      <c r="AI82" s="123"/>
      <c r="AJ82" s="123"/>
      <c r="AK82" s="123"/>
      <c r="AL82" s="123"/>
      <c r="AM82" s="123"/>
      <c r="AN82" s="123"/>
      <c r="AO82" s="123"/>
      <c r="AP82" s="123"/>
      <c r="AQ82" s="123"/>
      <c r="AR82" s="123"/>
    </row>
    <row r="83" spans="1:44">
      <c r="A83" s="117"/>
      <c r="B83" s="118"/>
      <c r="C83" s="114"/>
      <c r="D83" s="115"/>
      <c r="E83" s="116"/>
      <c r="F83" s="116"/>
      <c r="G83" s="116"/>
      <c r="H83" s="116"/>
      <c r="I83" s="116"/>
      <c r="J83" s="116"/>
      <c r="K83" s="116"/>
      <c r="L83" s="116"/>
      <c r="M83" s="116"/>
      <c r="N83" s="116"/>
      <c r="O83" s="116"/>
      <c r="P83" s="116"/>
      <c r="Q83" s="116"/>
      <c r="R83" s="116"/>
      <c r="S83" s="116"/>
      <c r="T83" s="116"/>
      <c r="U83" s="116"/>
      <c r="V83" s="116"/>
      <c r="W83" s="116"/>
      <c r="X83" s="116"/>
      <c r="Y83" s="116"/>
      <c r="Z83" s="116"/>
      <c r="AA83" s="116"/>
      <c r="AB83" s="116"/>
      <c r="AC83" s="116"/>
      <c r="AD83" s="116"/>
      <c r="AE83" s="116"/>
      <c r="AF83" s="116"/>
      <c r="AG83" s="116"/>
      <c r="AH83" s="116"/>
      <c r="AI83" s="116"/>
      <c r="AJ83" s="116"/>
      <c r="AK83" s="123"/>
      <c r="AL83" s="123"/>
      <c r="AM83" s="123"/>
      <c r="AN83" s="123"/>
      <c r="AO83" s="123"/>
      <c r="AP83" s="123"/>
      <c r="AQ83" s="123"/>
      <c r="AR83" s="123"/>
    </row>
    <row r="84" spans="1:44">
      <c r="A84" s="117"/>
      <c r="B84" s="118"/>
      <c r="C84" s="180"/>
      <c r="D84" s="115"/>
      <c r="E84" s="123"/>
      <c r="F84" s="123"/>
      <c r="G84" s="123"/>
      <c r="H84" s="123"/>
      <c r="I84" s="123"/>
      <c r="J84" s="123"/>
      <c r="K84" s="123"/>
      <c r="L84" s="123"/>
      <c r="M84" s="123"/>
      <c r="N84" s="123"/>
      <c r="O84" s="123"/>
      <c r="P84" s="123"/>
      <c r="Q84" s="123"/>
      <c r="R84" s="123"/>
      <c r="S84" s="123"/>
      <c r="T84" s="123"/>
      <c r="U84" s="123"/>
      <c r="V84" s="123"/>
      <c r="W84" s="123"/>
      <c r="X84" s="123"/>
      <c r="Y84" s="123"/>
      <c r="Z84" s="123"/>
      <c r="AA84" s="123"/>
      <c r="AB84" s="123"/>
      <c r="AC84" s="123"/>
      <c r="AD84" s="123"/>
      <c r="AE84" s="123"/>
      <c r="AF84" s="123"/>
      <c r="AG84" s="123"/>
      <c r="AH84" s="123"/>
      <c r="AI84" s="123"/>
      <c r="AJ84" s="123"/>
      <c r="AK84" s="123"/>
      <c r="AL84" s="123"/>
      <c r="AM84" s="123"/>
      <c r="AN84" s="123"/>
      <c r="AO84" s="123"/>
      <c r="AP84" s="123"/>
      <c r="AQ84" s="123"/>
      <c r="AR84" s="123"/>
    </row>
    <row r="85" spans="1:44">
      <c r="A85" s="117"/>
      <c r="B85" s="118"/>
      <c r="C85" s="180"/>
      <c r="D85" s="115"/>
      <c r="E85" s="123"/>
      <c r="F85" s="123"/>
      <c r="G85" s="123"/>
      <c r="H85" s="123"/>
      <c r="I85" s="123"/>
      <c r="J85" s="123"/>
      <c r="K85" s="123"/>
      <c r="L85" s="123"/>
      <c r="M85" s="123"/>
      <c r="N85" s="123"/>
      <c r="O85" s="123"/>
      <c r="P85" s="123"/>
      <c r="Q85" s="123"/>
      <c r="R85" s="123"/>
      <c r="S85" s="123"/>
      <c r="T85" s="123"/>
      <c r="U85" s="123"/>
      <c r="V85" s="123"/>
      <c r="W85" s="123"/>
      <c r="X85" s="123"/>
      <c r="Y85" s="123"/>
      <c r="Z85" s="123"/>
      <c r="AA85" s="123"/>
      <c r="AB85" s="123"/>
      <c r="AC85" s="123"/>
      <c r="AD85" s="123"/>
      <c r="AE85" s="123"/>
      <c r="AF85" s="123"/>
      <c r="AG85" s="123"/>
      <c r="AH85" s="123"/>
      <c r="AI85" s="123"/>
      <c r="AJ85" s="123"/>
      <c r="AK85" s="123"/>
      <c r="AL85" s="123"/>
      <c r="AM85" s="123"/>
      <c r="AN85" s="123"/>
      <c r="AO85" s="123"/>
      <c r="AP85" s="123"/>
      <c r="AQ85" s="123"/>
      <c r="AR85" s="123"/>
    </row>
    <row r="86" spans="1:44">
      <c r="A86" s="117"/>
      <c r="B86" s="118"/>
      <c r="C86" s="180"/>
      <c r="D86" s="115"/>
      <c r="E86" s="123"/>
      <c r="F86" s="123"/>
      <c r="G86" s="123"/>
      <c r="H86" s="123"/>
      <c r="I86" s="123"/>
      <c r="J86" s="123"/>
      <c r="K86" s="123"/>
      <c r="L86" s="123"/>
      <c r="M86" s="123"/>
      <c r="N86" s="123"/>
      <c r="O86" s="123"/>
      <c r="P86" s="123"/>
      <c r="Q86" s="123"/>
      <c r="R86" s="123"/>
      <c r="S86" s="123"/>
      <c r="T86" s="123"/>
      <c r="U86" s="123"/>
      <c r="V86" s="123"/>
      <c r="W86" s="123"/>
      <c r="X86" s="123"/>
      <c r="Y86" s="123"/>
      <c r="Z86" s="123"/>
      <c r="AA86" s="123"/>
      <c r="AB86" s="123"/>
      <c r="AC86" s="123"/>
      <c r="AD86" s="123"/>
      <c r="AE86" s="123"/>
      <c r="AF86" s="123"/>
      <c r="AG86" s="123"/>
      <c r="AH86" s="123"/>
      <c r="AI86" s="123"/>
      <c r="AJ86" s="123"/>
      <c r="AK86" s="123"/>
      <c r="AL86" s="123"/>
      <c r="AM86" s="123"/>
      <c r="AN86" s="123"/>
      <c r="AO86" s="123"/>
      <c r="AP86" s="123"/>
      <c r="AQ86" s="123"/>
      <c r="AR86" s="123"/>
    </row>
    <row r="87" spans="1:44">
      <c r="A87" s="117"/>
      <c r="B87" s="118"/>
      <c r="C87" s="180"/>
      <c r="D87" s="115"/>
      <c r="E87" s="123"/>
      <c r="F87" s="123"/>
      <c r="G87" s="123"/>
      <c r="H87" s="123"/>
      <c r="I87" s="123"/>
      <c r="J87" s="123"/>
      <c r="K87" s="123"/>
      <c r="L87" s="123"/>
      <c r="M87" s="123"/>
      <c r="N87" s="123"/>
      <c r="O87" s="123"/>
      <c r="P87" s="123"/>
      <c r="Q87" s="123"/>
      <c r="R87" s="123"/>
      <c r="S87" s="123"/>
      <c r="T87" s="123"/>
      <c r="U87" s="123"/>
      <c r="V87" s="123"/>
      <c r="W87" s="123"/>
      <c r="X87" s="123"/>
      <c r="Y87" s="123"/>
      <c r="Z87" s="123"/>
      <c r="AA87" s="123"/>
      <c r="AB87" s="123"/>
      <c r="AC87" s="123"/>
      <c r="AD87" s="123"/>
      <c r="AE87" s="123"/>
      <c r="AF87" s="123"/>
      <c r="AG87" s="123"/>
      <c r="AH87" s="123"/>
      <c r="AI87" s="123"/>
      <c r="AJ87" s="123"/>
      <c r="AK87" s="123"/>
      <c r="AL87" s="123"/>
      <c r="AM87" s="123"/>
      <c r="AN87" s="123"/>
      <c r="AO87" s="123"/>
      <c r="AP87" s="123"/>
      <c r="AQ87" s="123"/>
      <c r="AR87" s="123"/>
    </row>
    <row r="88" spans="1:44">
      <c r="A88" s="117"/>
      <c r="B88" s="118"/>
      <c r="C88" s="180"/>
      <c r="D88" s="115"/>
      <c r="E88" s="123"/>
      <c r="F88" s="123"/>
      <c r="G88" s="123"/>
      <c r="H88" s="123"/>
      <c r="I88" s="123"/>
      <c r="J88" s="123"/>
      <c r="K88" s="123"/>
      <c r="L88" s="123"/>
      <c r="M88" s="123"/>
      <c r="N88" s="123"/>
      <c r="O88" s="123"/>
      <c r="P88" s="123"/>
      <c r="Q88" s="123"/>
      <c r="R88" s="123"/>
      <c r="S88" s="123"/>
      <c r="T88" s="123"/>
      <c r="U88" s="123"/>
      <c r="V88" s="123"/>
      <c r="W88" s="123"/>
      <c r="X88" s="123"/>
      <c r="Y88" s="123"/>
      <c r="Z88" s="123"/>
      <c r="AA88" s="123"/>
      <c r="AB88" s="123"/>
      <c r="AC88" s="123"/>
      <c r="AD88" s="123"/>
      <c r="AE88" s="123"/>
      <c r="AF88" s="123"/>
      <c r="AG88" s="123"/>
      <c r="AH88" s="123"/>
      <c r="AI88" s="123"/>
      <c r="AJ88" s="123"/>
      <c r="AK88" s="123"/>
      <c r="AL88" s="123"/>
      <c r="AM88" s="123"/>
      <c r="AN88" s="123"/>
      <c r="AO88" s="123"/>
      <c r="AP88" s="123"/>
      <c r="AQ88" s="123"/>
      <c r="AR88" s="123"/>
    </row>
    <row r="89" spans="1:44">
      <c r="A89" s="117"/>
      <c r="B89" s="118"/>
      <c r="C89" s="180"/>
      <c r="D89" s="115"/>
      <c r="E89" s="123"/>
      <c r="F89" s="123"/>
      <c r="G89" s="123"/>
      <c r="H89" s="123"/>
      <c r="I89" s="123"/>
      <c r="J89" s="123"/>
      <c r="K89" s="123"/>
      <c r="L89" s="123"/>
      <c r="M89" s="123"/>
      <c r="N89" s="123"/>
      <c r="O89" s="123"/>
      <c r="P89" s="123"/>
      <c r="Q89" s="123"/>
      <c r="R89" s="123"/>
      <c r="S89" s="123"/>
      <c r="T89" s="123"/>
      <c r="U89" s="123"/>
      <c r="V89" s="123"/>
      <c r="W89" s="123"/>
      <c r="X89" s="123"/>
      <c r="Y89" s="123"/>
      <c r="Z89" s="123"/>
      <c r="AA89" s="123"/>
      <c r="AB89" s="123"/>
      <c r="AC89" s="123"/>
      <c r="AD89" s="123"/>
      <c r="AE89" s="123"/>
      <c r="AF89" s="123"/>
      <c r="AG89" s="123"/>
      <c r="AH89" s="123"/>
      <c r="AI89" s="123"/>
      <c r="AJ89" s="123"/>
      <c r="AK89" s="123"/>
      <c r="AL89" s="123"/>
      <c r="AM89" s="123"/>
      <c r="AN89" s="123"/>
      <c r="AO89" s="123"/>
      <c r="AP89" s="123"/>
      <c r="AQ89" s="123"/>
      <c r="AR89" s="123"/>
    </row>
    <row r="90" spans="1:44">
      <c r="A90" s="117"/>
      <c r="B90" s="118"/>
      <c r="C90" s="114"/>
      <c r="D90" s="115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16"/>
      <c r="R90" s="116"/>
      <c r="S90" s="116"/>
      <c r="T90" s="116"/>
      <c r="U90" s="116"/>
      <c r="V90" s="116"/>
      <c r="W90" s="116"/>
      <c r="X90" s="116"/>
      <c r="Y90" s="116"/>
      <c r="Z90" s="116"/>
      <c r="AA90" s="116"/>
      <c r="AB90" s="116"/>
      <c r="AC90" s="116"/>
      <c r="AD90" s="116"/>
      <c r="AE90" s="116"/>
      <c r="AF90" s="116"/>
      <c r="AG90" s="116"/>
      <c r="AH90" s="116"/>
      <c r="AI90" s="116"/>
      <c r="AJ90" s="116"/>
      <c r="AK90" s="123"/>
      <c r="AL90" s="123"/>
      <c r="AM90" s="123"/>
      <c r="AN90" s="123"/>
      <c r="AO90" s="123"/>
      <c r="AP90" s="123"/>
      <c r="AQ90" s="123"/>
      <c r="AR90" s="123"/>
    </row>
    <row r="91" spans="1:44">
      <c r="A91" s="123"/>
      <c r="B91" s="118"/>
      <c r="C91" s="123"/>
      <c r="D91" s="110"/>
      <c r="E91" s="123"/>
      <c r="F91" s="123"/>
      <c r="G91" s="123"/>
      <c r="H91" s="123"/>
      <c r="I91" s="123"/>
      <c r="J91" s="123"/>
      <c r="K91" s="123"/>
      <c r="L91" s="123"/>
      <c r="M91" s="123"/>
      <c r="N91" s="123"/>
      <c r="O91" s="123"/>
      <c r="P91" s="123"/>
      <c r="Q91" s="123"/>
      <c r="R91" s="123"/>
      <c r="S91" s="123"/>
      <c r="T91" s="123"/>
      <c r="U91" s="123"/>
      <c r="V91" s="123"/>
      <c r="W91" s="123"/>
      <c r="X91" s="123"/>
      <c r="Y91" s="123"/>
      <c r="Z91" s="123"/>
      <c r="AA91" s="123"/>
      <c r="AB91" s="123"/>
      <c r="AC91" s="123"/>
      <c r="AD91" s="123"/>
      <c r="AE91" s="123"/>
      <c r="AF91" s="123"/>
      <c r="AG91" s="123"/>
      <c r="AH91" s="123"/>
      <c r="AI91" s="123"/>
      <c r="AJ91" s="123"/>
      <c r="AK91" s="123"/>
      <c r="AL91" s="123"/>
      <c r="AM91" s="123"/>
      <c r="AN91" s="123"/>
      <c r="AO91" s="123"/>
      <c r="AP91" s="123"/>
      <c r="AQ91" s="123"/>
      <c r="AR91" s="123"/>
    </row>
    <row r="92" spans="1:44">
      <c r="A92" s="184"/>
      <c r="B92" s="185"/>
      <c r="C92" s="186"/>
      <c r="D92" s="186"/>
      <c r="E92" s="187"/>
      <c r="F92" s="187"/>
      <c r="G92" s="187"/>
      <c r="H92" s="187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18"/>
      <c r="Z92" s="118"/>
      <c r="AA92" s="118"/>
      <c r="AB92" s="118"/>
      <c r="AC92" s="118"/>
      <c r="AD92" s="118"/>
      <c r="AE92" s="118"/>
      <c r="AF92" s="118"/>
      <c r="AG92" s="118"/>
      <c r="AH92" s="118"/>
      <c r="AI92" s="118"/>
      <c r="AJ92" s="118"/>
      <c r="AK92" s="123"/>
      <c r="AL92" s="123"/>
      <c r="AM92" s="123"/>
      <c r="AN92" s="123"/>
      <c r="AO92" s="123"/>
      <c r="AP92" s="123"/>
      <c r="AQ92" s="123"/>
      <c r="AR92" s="123"/>
    </row>
    <row r="93" spans="1:44">
      <c r="A93" s="117"/>
      <c r="B93" s="118"/>
      <c r="C93" s="180"/>
      <c r="D93" s="115"/>
      <c r="E93" s="115"/>
      <c r="F93" s="115"/>
      <c r="G93" s="115"/>
      <c r="H93" s="115"/>
      <c r="I93" s="115"/>
      <c r="J93" s="115"/>
      <c r="K93" s="115"/>
      <c r="L93" s="115"/>
      <c r="M93" s="115"/>
      <c r="N93" s="115"/>
      <c r="O93" s="115"/>
      <c r="P93" s="115"/>
      <c r="Q93" s="115"/>
      <c r="R93" s="115"/>
      <c r="S93" s="115"/>
      <c r="T93" s="115"/>
      <c r="U93" s="115"/>
      <c r="V93" s="115"/>
      <c r="W93" s="115"/>
      <c r="X93" s="115"/>
      <c r="Y93" s="115"/>
      <c r="Z93" s="115"/>
      <c r="AA93" s="115"/>
      <c r="AB93" s="115"/>
      <c r="AC93" s="115"/>
      <c r="AD93" s="115"/>
      <c r="AE93" s="115"/>
      <c r="AF93" s="115"/>
      <c r="AG93" s="115"/>
      <c r="AH93" s="115"/>
      <c r="AI93" s="115"/>
      <c r="AJ93" s="115"/>
      <c r="AK93" s="123"/>
      <c r="AL93" s="123"/>
      <c r="AM93" s="123"/>
      <c r="AN93" s="123"/>
      <c r="AO93" s="123"/>
      <c r="AP93" s="123"/>
      <c r="AQ93" s="123"/>
      <c r="AR93" s="123"/>
    </row>
    <row r="94" spans="1:44">
      <c r="A94" s="117"/>
      <c r="B94" s="118"/>
      <c r="C94" s="180"/>
      <c r="D94" s="115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5"/>
      <c r="P94" s="115"/>
      <c r="Q94" s="115"/>
      <c r="R94" s="118"/>
      <c r="S94" s="118"/>
      <c r="T94" s="118"/>
      <c r="U94" s="118"/>
      <c r="V94" s="118"/>
      <c r="W94" s="118"/>
      <c r="X94" s="118"/>
      <c r="Y94" s="118"/>
      <c r="Z94" s="118"/>
      <c r="AA94" s="118"/>
      <c r="AB94" s="118"/>
      <c r="AC94" s="118"/>
      <c r="AD94" s="118"/>
      <c r="AE94" s="118"/>
      <c r="AF94" s="118"/>
      <c r="AG94" s="118"/>
      <c r="AH94" s="118"/>
      <c r="AI94" s="118"/>
      <c r="AJ94" s="118"/>
      <c r="AK94" s="123"/>
      <c r="AL94" s="123"/>
      <c r="AM94" s="123"/>
      <c r="AN94" s="123"/>
      <c r="AO94" s="123"/>
      <c r="AP94" s="123"/>
      <c r="AQ94" s="123"/>
      <c r="AR94" s="123"/>
    </row>
    <row r="95" spans="1:44">
      <c r="A95" s="184"/>
      <c r="B95" s="185"/>
      <c r="C95" s="186"/>
      <c r="D95" s="186"/>
      <c r="E95" s="187"/>
      <c r="F95" s="187"/>
      <c r="G95" s="187"/>
      <c r="H95" s="187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18"/>
      <c r="Z95" s="118"/>
      <c r="AA95" s="118"/>
      <c r="AB95" s="118"/>
      <c r="AC95" s="118"/>
      <c r="AD95" s="118"/>
      <c r="AE95" s="118"/>
      <c r="AF95" s="118"/>
      <c r="AG95" s="118"/>
      <c r="AH95" s="118"/>
      <c r="AI95" s="118"/>
      <c r="AJ95" s="118"/>
      <c r="AK95" s="123"/>
      <c r="AL95" s="123"/>
      <c r="AM95" s="123"/>
      <c r="AN95" s="123"/>
      <c r="AO95" s="123"/>
      <c r="AP95" s="123"/>
      <c r="AQ95" s="123"/>
      <c r="AR95" s="123"/>
    </row>
    <row r="96" spans="1:44">
      <c r="A96" s="117"/>
      <c r="B96" s="118"/>
      <c r="C96" s="180"/>
      <c r="D96" s="115"/>
      <c r="E96" s="123"/>
      <c r="F96" s="117"/>
      <c r="G96" s="123"/>
      <c r="H96" s="123"/>
      <c r="I96" s="123"/>
      <c r="J96" s="117"/>
      <c r="K96" s="117"/>
      <c r="L96" s="123"/>
      <c r="M96" s="123"/>
      <c r="N96" s="123"/>
      <c r="O96" s="123"/>
      <c r="P96" s="123"/>
      <c r="Q96" s="123"/>
      <c r="R96" s="123"/>
      <c r="S96" s="123"/>
      <c r="T96" s="123"/>
      <c r="U96" s="123"/>
      <c r="V96" s="123"/>
      <c r="W96" s="123"/>
      <c r="X96" s="123"/>
      <c r="Y96" s="123"/>
      <c r="Z96" s="123"/>
      <c r="AA96" s="123"/>
      <c r="AB96" s="123"/>
      <c r="AC96" s="123"/>
      <c r="AD96" s="123"/>
      <c r="AE96" s="123"/>
      <c r="AF96" s="123"/>
      <c r="AG96" s="123"/>
      <c r="AH96" s="123"/>
      <c r="AI96" s="123"/>
      <c r="AJ96" s="123"/>
      <c r="AK96" s="123"/>
      <c r="AL96" s="123"/>
      <c r="AM96" s="123"/>
      <c r="AN96" s="123"/>
      <c r="AO96" s="123"/>
      <c r="AP96" s="123"/>
      <c r="AQ96" s="123"/>
      <c r="AR96" s="123"/>
    </row>
    <row r="97" spans="1:44">
      <c r="A97" s="117"/>
      <c r="B97" s="118"/>
      <c r="C97" s="115"/>
      <c r="D97" s="115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18"/>
      <c r="Z97" s="118"/>
      <c r="AA97" s="118"/>
      <c r="AB97" s="118"/>
      <c r="AC97" s="118"/>
      <c r="AD97" s="118"/>
      <c r="AE97" s="118"/>
      <c r="AF97" s="118"/>
      <c r="AG97" s="118"/>
      <c r="AH97" s="118"/>
      <c r="AI97" s="118"/>
      <c r="AJ97" s="118"/>
      <c r="AK97" s="123"/>
      <c r="AL97" s="123"/>
      <c r="AM97" s="123"/>
      <c r="AN97" s="123"/>
      <c r="AO97" s="123"/>
      <c r="AP97" s="123"/>
      <c r="AQ97" s="123"/>
      <c r="AR97" s="123"/>
    </row>
    <row r="98" spans="1:44">
      <c r="A98" s="123"/>
      <c r="B98" s="118"/>
      <c r="C98" s="123"/>
      <c r="D98" s="115"/>
      <c r="E98" s="123"/>
      <c r="F98" s="123"/>
      <c r="G98" s="123"/>
      <c r="H98" s="123"/>
      <c r="I98" s="123"/>
      <c r="J98" s="123"/>
      <c r="K98" s="123"/>
      <c r="L98" s="123"/>
      <c r="M98" s="123"/>
      <c r="N98" s="123"/>
      <c r="O98" s="123"/>
      <c r="P98" s="123"/>
      <c r="Q98" s="123"/>
      <c r="R98" s="123"/>
      <c r="S98" s="123"/>
      <c r="T98" s="123"/>
      <c r="U98" s="123"/>
      <c r="V98" s="123"/>
      <c r="W98" s="123"/>
      <c r="X98" s="123"/>
      <c r="Y98" s="123"/>
      <c r="Z98" s="123"/>
      <c r="AA98" s="123"/>
      <c r="AB98" s="123"/>
      <c r="AC98" s="123"/>
      <c r="AD98" s="123"/>
      <c r="AE98" s="123"/>
      <c r="AF98" s="123"/>
      <c r="AG98" s="123"/>
      <c r="AH98" s="123"/>
      <c r="AI98" s="123"/>
      <c r="AJ98" s="123"/>
      <c r="AK98" s="123"/>
      <c r="AL98" s="123"/>
      <c r="AM98" s="123"/>
      <c r="AN98" s="123"/>
      <c r="AO98" s="123"/>
      <c r="AP98" s="123"/>
      <c r="AQ98" s="123"/>
      <c r="AR98" s="123"/>
    </row>
    <row r="99" spans="1:44">
      <c r="A99" s="123"/>
      <c r="B99" s="118"/>
      <c r="C99" s="123"/>
      <c r="D99" s="115"/>
      <c r="E99" s="123"/>
      <c r="F99" s="117"/>
      <c r="G99" s="123"/>
      <c r="H99" s="123"/>
      <c r="I99" s="123"/>
      <c r="J99" s="117"/>
      <c r="K99" s="117"/>
      <c r="L99" s="123"/>
      <c r="M99" s="123"/>
      <c r="N99" s="123"/>
      <c r="O99" s="123"/>
      <c r="P99" s="123"/>
      <c r="Q99" s="123"/>
      <c r="R99" s="123"/>
      <c r="S99" s="123"/>
      <c r="T99" s="123"/>
      <c r="U99" s="123"/>
      <c r="V99" s="123"/>
      <c r="W99" s="123"/>
      <c r="X99" s="123"/>
      <c r="Y99" s="123"/>
      <c r="Z99" s="123"/>
      <c r="AA99" s="123"/>
      <c r="AB99" s="123"/>
      <c r="AC99" s="123"/>
      <c r="AD99" s="123"/>
      <c r="AE99" s="123"/>
      <c r="AF99" s="123"/>
      <c r="AG99" s="123"/>
      <c r="AH99" s="123"/>
      <c r="AI99" s="123"/>
      <c r="AJ99" s="123"/>
      <c r="AK99" s="123"/>
      <c r="AL99" s="123"/>
      <c r="AM99" s="123"/>
      <c r="AN99" s="123"/>
      <c r="AO99" s="123"/>
      <c r="AP99" s="123"/>
      <c r="AQ99" s="123"/>
      <c r="AR99" s="123"/>
    </row>
    <row r="100" spans="1:44">
      <c r="A100" s="123"/>
      <c r="B100" s="118"/>
      <c r="C100" s="123"/>
      <c r="D100" s="115"/>
      <c r="E100" s="123"/>
      <c r="F100" s="123"/>
      <c r="G100" s="123"/>
      <c r="H100" s="123"/>
      <c r="I100" s="123"/>
      <c r="J100" s="123"/>
      <c r="K100" s="123"/>
      <c r="L100" s="123"/>
      <c r="M100" s="123"/>
      <c r="N100" s="123"/>
      <c r="O100" s="123"/>
      <c r="P100" s="123"/>
      <c r="Q100" s="123"/>
      <c r="R100" s="123"/>
      <c r="S100" s="123"/>
      <c r="T100" s="123"/>
      <c r="U100" s="123"/>
      <c r="V100" s="123"/>
      <c r="W100" s="123"/>
      <c r="X100" s="123"/>
      <c r="Y100" s="123"/>
      <c r="Z100" s="123"/>
      <c r="AA100" s="123"/>
      <c r="AB100" s="123"/>
      <c r="AC100" s="123"/>
      <c r="AD100" s="123"/>
      <c r="AE100" s="123"/>
      <c r="AF100" s="123"/>
      <c r="AG100" s="123"/>
      <c r="AH100" s="123"/>
      <c r="AI100" s="123"/>
      <c r="AJ100" s="123"/>
      <c r="AK100" s="123"/>
      <c r="AL100" s="123"/>
      <c r="AM100" s="123"/>
      <c r="AN100" s="123"/>
      <c r="AO100" s="123"/>
      <c r="AP100" s="123"/>
      <c r="AQ100" s="123"/>
      <c r="AR100" s="123"/>
    </row>
    <row r="101" spans="1:44">
      <c r="A101" s="184"/>
      <c r="B101" s="185"/>
      <c r="C101" s="186"/>
      <c r="D101" s="186"/>
      <c r="E101" s="187"/>
      <c r="F101" s="187"/>
      <c r="G101" s="187"/>
      <c r="H101" s="187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18"/>
      <c r="Z101" s="118"/>
      <c r="AA101" s="118"/>
      <c r="AB101" s="118"/>
      <c r="AC101" s="118"/>
      <c r="AD101" s="118"/>
      <c r="AE101" s="118"/>
      <c r="AF101" s="118"/>
      <c r="AG101" s="118"/>
      <c r="AH101" s="118"/>
      <c r="AI101" s="118"/>
      <c r="AJ101" s="118"/>
      <c r="AK101" s="123"/>
      <c r="AL101" s="123"/>
      <c r="AM101" s="123"/>
      <c r="AN101" s="123"/>
      <c r="AO101" s="123"/>
      <c r="AP101" s="123"/>
      <c r="AQ101" s="123"/>
      <c r="AR101" s="123"/>
    </row>
    <row r="102" spans="1:44">
      <c r="A102" s="117"/>
      <c r="B102" s="118"/>
      <c r="C102" s="180"/>
      <c r="D102" s="115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18"/>
      <c r="Z102" s="118"/>
      <c r="AA102" s="118"/>
      <c r="AB102" s="118"/>
      <c r="AC102" s="118"/>
      <c r="AD102" s="118"/>
      <c r="AE102" s="118"/>
      <c r="AF102" s="118"/>
      <c r="AG102" s="118"/>
      <c r="AH102" s="118"/>
      <c r="AI102" s="118"/>
      <c r="AJ102" s="118"/>
      <c r="AK102" s="123"/>
      <c r="AL102" s="123"/>
      <c r="AM102" s="123"/>
      <c r="AN102" s="123"/>
      <c r="AO102" s="123"/>
      <c r="AP102" s="123"/>
      <c r="AQ102" s="123"/>
      <c r="AR102" s="123"/>
    </row>
    <row r="103" spans="1:44">
      <c r="A103" s="117"/>
      <c r="B103" s="118"/>
      <c r="C103" s="180"/>
      <c r="D103" s="110"/>
      <c r="E103" s="115"/>
      <c r="F103" s="115"/>
      <c r="G103" s="115"/>
      <c r="H103" s="115"/>
      <c r="I103" s="115"/>
      <c r="J103" s="115"/>
      <c r="K103" s="115"/>
      <c r="L103" s="115"/>
      <c r="M103" s="115"/>
      <c r="N103" s="115"/>
      <c r="O103" s="115"/>
      <c r="P103" s="115"/>
      <c r="Q103" s="115"/>
      <c r="R103" s="115"/>
      <c r="S103" s="115"/>
      <c r="T103" s="115"/>
      <c r="U103" s="115"/>
      <c r="V103" s="115"/>
      <c r="W103" s="115"/>
      <c r="X103" s="115"/>
      <c r="Y103" s="115"/>
      <c r="Z103" s="115"/>
      <c r="AA103" s="115"/>
      <c r="AB103" s="115"/>
      <c r="AC103" s="115"/>
      <c r="AD103" s="115"/>
      <c r="AE103" s="115"/>
      <c r="AF103" s="115"/>
      <c r="AG103" s="115"/>
      <c r="AH103" s="115"/>
      <c r="AI103" s="115"/>
      <c r="AJ103" s="115"/>
      <c r="AK103" s="123"/>
      <c r="AL103" s="123"/>
      <c r="AM103" s="123"/>
      <c r="AN103" s="123"/>
      <c r="AO103" s="123"/>
      <c r="AP103" s="123"/>
      <c r="AQ103" s="123"/>
      <c r="AR103" s="123"/>
    </row>
    <row r="104" spans="1:44">
      <c r="A104" s="117"/>
      <c r="B104" s="118"/>
      <c r="C104" s="180"/>
      <c r="D104" s="115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18"/>
      <c r="Z104" s="118"/>
      <c r="AA104" s="118"/>
      <c r="AB104" s="118"/>
      <c r="AC104" s="118"/>
      <c r="AD104" s="118"/>
      <c r="AE104" s="118"/>
      <c r="AF104" s="118"/>
      <c r="AG104" s="118"/>
      <c r="AH104" s="118"/>
      <c r="AI104" s="118"/>
      <c r="AJ104" s="118"/>
      <c r="AK104" s="123"/>
      <c r="AL104" s="123"/>
      <c r="AM104" s="123"/>
      <c r="AN104" s="123"/>
      <c r="AO104" s="123"/>
      <c r="AP104" s="123"/>
      <c r="AQ104" s="123"/>
      <c r="AR104" s="123"/>
    </row>
    <row r="105" spans="1:44">
      <c r="A105" s="117"/>
      <c r="B105" s="118"/>
      <c r="C105" s="180"/>
      <c r="D105" s="115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18"/>
      <c r="Z105" s="118"/>
      <c r="AA105" s="118"/>
      <c r="AB105" s="118"/>
      <c r="AC105" s="118"/>
      <c r="AD105" s="118"/>
      <c r="AE105" s="118"/>
      <c r="AF105" s="118"/>
      <c r="AG105" s="118"/>
      <c r="AH105" s="118"/>
      <c r="AI105" s="118"/>
      <c r="AJ105" s="118"/>
      <c r="AK105" s="123"/>
      <c r="AL105" s="123"/>
      <c r="AM105" s="123"/>
      <c r="AN105" s="123"/>
      <c r="AO105" s="123"/>
      <c r="AP105" s="123"/>
      <c r="AQ105" s="123"/>
      <c r="AR105" s="123"/>
    </row>
    <row r="106" spans="1:44">
      <c r="A106" s="117"/>
      <c r="B106" s="118"/>
      <c r="C106" s="180"/>
      <c r="D106" s="115"/>
      <c r="E106" s="115"/>
      <c r="F106" s="115"/>
      <c r="G106" s="115"/>
      <c r="H106" s="115"/>
      <c r="I106" s="115"/>
      <c r="J106" s="115"/>
      <c r="K106" s="115"/>
      <c r="L106" s="115"/>
      <c r="M106" s="115"/>
      <c r="N106" s="115"/>
      <c r="O106" s="115"/>
      <c r="P106" s="115"/>
      <c r="Q106" s="115"/>
      <c r="R106" s="115"/>
      <c r="S106" s="115"/>
      <c r="T106" s="115"/>
      <c r="U106" s="115"/>
      <c r="V106" s="115"/>
      <c r="W106" s="115"/>
      <c r="X106" s="115"/>
      <c r="Y106" s="115"/>
      <c r="Z106" s="115"/>
      <c r="AA106" s="115"/>
      <c r="AB106" s="115"/>
      <c r="AC106" s="115"/>
      <c r="AD106" s="115"/>
      <c r="AE106" s="115"/>
      <c r="AF106" s="115"/>
      <c r="AG106" s="115"/>
      <c r="AH106" s="115"/>
      <c r="AI106" s="115"/>
      <c r="AJ106" s="115"/>
      <c r="AK106" s="123"/>
      <c r="AL106" s="123"/>
      <c r="AM106" s="123"/>
      <c r="AN106" s="123"/>
      <c r="AO106" s="123"/>
      <c r="AP106" s="123"/>
      <c r="AQ106" s="123"/>
      <c r="AR106" s="123"/>
    </row>
    <row r="107" spans="1:44">
      <c r="A107" s="181"/>
      <c r="B107" s="118"/>
      <c r="C107" s="180"/>
      <c r="D107" s="115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18"/>
      <c r="Z107" s="118"/>
      <c r="AA107" s="118"/>
      <c r="AB107" s="118"/>
      <c r="AC107" s="118"/>
      <c r="AD107" s="118"/>
      <c r="AE107" s="118"/>
      <c r="AF107" s="118"/>
      <c r="AG107" s="118"/>
      <c r="AH107" s="118"/>
      <c r="AI107" s="118"/>
      <c r="AJ107" s="118"/>
      <c r="AK107" s="123"/>
      <c r="AL107" s="123"/>
      <c r="AM107" s="123"/>
      <c r="AN107" s="123"/>
      <c r="AO107" s="123"/>
      <c r="AP107" s="123"/>
      <c r="AQ107" s="123"/>
      <c r="AR107" s="123"/>
    </row>
    <row r="108" spans="1:44">
      <c r="A108" s="117"/>
      <c r="B108" s="118"/>
      <c r="C108" s="180"/>
      <c r="D108" s="115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18"/>
      <c r="Z108" s="118"/>
      <c r="AA108" s="118"/>
      <c r="AB108" s="118"/>
      <c r="AC108" s="118"/>
      <c r="AD108" s="118"/>
      <c r="AE108" s="118"/>
      <c r="AF108" s="118"/>
      <c r="AG108" s="118"/>
      <c r="AH108" s="118"/>
      <c r="AI108" s="118"/>
      <c r="AJ108" s="118"/>
      <c r="AK108" s="123"/>
      <c r="AL108" s="123"/>
      <c r="AM108" s="123"/>
      <c r="AN108" s="123"/>
      <c r="AO108" s="123"/>
      <c r="AP108" s="123"/>
      <c r="AQ108" s="123"/>
      <c r="AR108" s="123"/>
    </row>
    <row r="109" spans="1:44">
      <c r="A109" s="117"/>
      <c r="B109" s="118"/>
      <c r="C109" s="180"/>
      <c r="D109" s="115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18"/>
      <c r="Z109" s="118"/>
      <c r="AA109" s="118"/>
      <c r="AB109" s="118"/>
      <c r="AC109" s="118"/>
      <c r="AD109" s="118"/>
      <c r="AE109" s="118"/>
      <c r="AF109" s="118"/>
      <c r="AG109" s="118"/>
      <c r="AH109" s="118"/>
      <c r="AI109" s="118"/>
      <c r="AJ109" s="118"/>
      <c r="AK109" s="123"/>
      <c r="AL109" s="123"/>
      <c r="AM109" s="123"/>
      <c r="AN109" s="123"/>
      <c r="AO109" s="123"/>
      <c r="AP109" s="123"/>
      <c r="AQ109" s="123"/>
      <c r="AR109" s="123"/>
    </row>
    <row r="110" spans="1:44">
      <c r="A110" s="117"/>
      <c r="B110" s="118"/>
      <c r="C110" s="180"/>
      <c r="D110" s="115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18"/>
      <c r="Z110" s="118"/>
      <c r="AA110" s="118"/>
      <c r="AB110" s="118"/>
      <c r="AC110" s="118"/>
      <c r="AD110" s="118"/>
      <c r="AE110" s="118"/>
      <c r="AF110" s="118"/>
      <c r="AG110" s="118"/>
      <c r="AH110" s="118"/>
      <c r="AI110" s="118"/>
      <c r="AJ110" s="118"/>
      <c r="AK110" s="123"/>
      <c r="AL110" s="123"/>
      <c r="AM110" s="123"/>
      <c r="AN110" s="123"/>
      <c r="AO110" s="123"/>
      <c r="AP110" s="123"/>
      <c r="AQ110" s="123"/>
      <c r="AR110" s="123"/>
    </row>
    <row r="111" spans="1:44">
      <c r="A111" s="117"/>
      <c r="B111" s="118"/>
      <c r="C111" s="118"/>
      <c r="D111" s="115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18"/>
      <c r="Z111" s="118"/>
      <c r="AA111" s="118"/>
      <c r="AB111" s="118"/>
      <c r="AC111" s="118"/>
      <c r="AD111" s="118"/>
      <c r="AE111" s="118"/>
      <c r="AF111" s="118"/>
      <c r="AG111" s="118"/>
      <c r="AH111" s="118"/>
      <c r="AI111" s="118"/>
      <c r="AJ111" s="118"/>
      <c r="AK111" s="123"/>
      <c r="AL111" s="123"/>
      <c r="AM111" s="123"/>
      <c r="AN111" s="123"/>
      <c r="AO111" s="123"/>
      <c r="AP111" s="123"/>
      <c r="AQ111" s="123"/>
      <c r="AR111" s="123"/>
    </row>
    <row r="112" spans="1:44">
      <c r="A112" s="188"/>
      <c r="B112" s="118"/>
      <c r="C112" s="180"/>
      <c r="D112" s="115"/>
      <c r="E112" s="115"/>
      <c r="F112" s="115"/>
      <c r="G112" s="115"/>
      <c r="H112" s="115"/>
      <c r="I112" s="115"/>
      <c r="J112" s="115"/>
      <c r="K112" s="115"/>
      <c r="L112" s="115"/>
      <c r="M112" s="115"/>
      <c r="N112" s="115"/>
      <c r="O112" s="115"/>
      <c r="P112" s="115"/>
      <c r="Q112" s="115"/>
      <c r="R112" s="115"/>
      <c r="S112" s="115"/>
      <c r="T112" s="115"/>
      <c r="U112" s="115"/>
      <c r="V112" s="115"/>
      <c r="W112" s="115"/>
      <c r="X112" s="115"/>
      <c r="Y112" s="115"/>
      <c r="Z112" s="115"/>
      <c r="AA112" s="115"/>
      <c r="AB112" s="115"/>
      <c r="AC112" s="115"/>
      <c r="AD112" s="115"/>
      <c r="AE112" s="115"/>
      <c r="AF112" s="115"/>
      <c r="AG112" s="115"/>
      <c r="AH112" s="115"/>
      <c r="AI112" s="115"/>
      <c r="AJ112" s="115"/>
      <c r="AK112" s="123"/>
      <c r="AL112" s="123"/>
      <c r="AM112" s="123"/>
      <c r="AN112" s="123"/>
      <c r="AO112" s="123"/>
      <c r="AP112" s="123"/>
      <c r="AQ112" s="123"/>
      <c r="AR112" s="123"/>
    </row>
    <row r="113" spans="1:44">
      <c r="A113" s="188"/>
      <c r="B113" s="118"/>
      <c r="C113" s="180"/>
      <c r="D113" s="115"/>
      <c r="E113" s="115"/>
      <c r="F113" s="115"/>
      <c r="G113" s="115"/>
      <c r="H113" s="115"/>
      <c r="I113" s="115"/>
      <c r="J113" s="115"/>
      <c r="K113" s="115"/>
      <c r="L113" s="115"/>
      <c r="M113" s="115"/>
      <c r="N113" s="115"/>
      <c r="O113" s="115"/>
      <c r="P113" s="115"/>
      <c r="Q113" s="115"/>
      <c r="R113" s="115"/>
      <c r="S113" s="115"/>
      <c r="T113" s="115"/>
      <c r="U113" s="115"/>
      <c r="V113" s="115"/>
      <c r="W113" s="115"/>
      <c r="X113" s="115"/>
      <c r="Y113" s="115"/>
      <c r="Z113" s="115"/>
      <c r="AA113" s="115"/>
      <c r="AB113" s="115"/>
      <c r="AC113" s="115"/>
      <c r="AD113" s="115"/>
      <c r="AE113" s="115"/>
      <c r="AF113" s="115"/>
      <c r="AG113" s="115"/>
      <c r="AH113" s="115"/>
      <c r="AI113" s="115"/>
      <c r="AJ113" s="115"/>
      <c r="AK113" s="123"/>
      <c r="AL113" s="123"/>
      <c r="AM113" s="123"/>
      <c r="AN113" s="123"/>
      <c r="AO113" s="123"/>
      <c r="AP113" s="123"/>
      <c r="AQ113" s="123"/>
      <c r="AR113" s="123"/>
    </row>
    <row r="114" spans="1:44">
      <c r="A114" s="188"/>
      <c r="B114" s="118"/>
      <c r="C114" s="180"/>
      <c r="D114" s="115"/>
      <c r="E114" s="118"/>
      <c r="F114" s="115"/>
      <c r="G114" s="115"/>
      <c r="H114" s="115"/>
      <c r="I114" s="115"/>
      <c r="J114" s="115"/>
      <c r="K114" s="115"/>
      <c r="L114" s="115"/>
      <c r="M114" s="115"/>
      <c r="N114" s="115"/>
      <c r="O114" s="115"/>
      <c r="P114" s="115"/>
      <c r="Q114" s="115"/>
      <c r="R114" s="115"/>
      <c r="S114" s="115"/>
      <c r="T114" s="115"/>
      <c r="U114" s="115"/>
      <c r="V114" s="115"/>
      <c r="W114" s="115"/>
      <c r="X114" s="115"/>
      <c r="Y114" s="115"/>
      <c r="Z114" s="115"/>
      <c r="AA114" s="115"/>
      <c r="AB114" s="115"/>
      <c r="AC114" s="115"/>
      <c r="AD114" s="115"/>
      <c r="AE114" s="115"/>
      <c r="AF114" s="115"/>
      <c r="AG114" s="115"/>
      <c r="AH114" s="115"/>
      <c r="AI114" s="115"/>
      <c r="AJ114" s="115"/>
      <c r="AK114" s="123"/>
      <c r="AL114" s="123"/>
      <c r="AM114" s="123"/>
      <c r="AN114" s="123"/>
      <c r="AO114" s="123"/>
      <c r="AP114" s="123"/>
      <c r="AQ114" s="123"/>
      <c r="AR114" s="123"/>
    </row>
    <row r="115" spans="1:44" ht="19.5" customHeight="1">
      <c r="A115" s="184"/>
      <c r="B115" s="185"/>
      <c r="C115" s="186"/>
      <c r="D115" s="186"/>
      <c r="E115" s="187"/>
      <c r="F115" s="187"/>
      <c r="G115" s="187"/>
      <c r="H115" s="187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18"/>
      <c r="Z115" s="118"/>
      <c r="AA115" s="118"/>
      <c r="AB115" s="118"/>
      <c r="AC115" s="118"/>
      <c r="AD115" s="118"/>
      <c r="AE115" s="118"/>
      <c r="AF115" s="118"/>
      <c r="AG115" s="118"/>
      <c r="AH115" s="118"/>
      <c r="AI115" s="118"/>
      <c r="AJ115" s="118"/>
      <c r="AK115" s="123"/>
      <c r="AL115" s="123"/>
      <c r="AM115" s="123"/>
      <c r="AN115" s="123"/>
      <c r="AO115" s="123"/>
      <c r="AP115" s="123"/>
      <c r="AQ115" s="123"/>
      <c r="AR115" s="123"/>
    </row>
    <row r="116" spans="1:44">
      <c r="A116" s="117"/>
      <c r="B116" s="118"/>
      <c r="C116" s="180"/>
      <c r="D116" s="115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18"/>
      <c r="Z116" s="118"/>
      <c r="AA116" s="118"/>
      <c r="AB116" s="118"/>
      <c r="AC116" s="118"/>
      <c r="AD116" s="118"/>
      <c r="AE116" s="118"/>
      <c r="AF116" s="118"/>
      <c r="AG116" s="118"/>
      <c r="AH116" s="118"/>
      <c r="AI116" s="118"/>
      <c r="AJ116" s="118"/>
      <c r="AK116" s="123"/>
      <c r="AL116" s="123"/>
      <c r="AM116" s="123"/>
      <c r="AN116" s="123"/>
      <c r="AO116" s="123"/>
      <c r="AP116" s="123"/>
      <c r="AQ116" s="123"/>
      <c r="AR116" s="123"/>
    </row>
    <row r="117" spans="1:44">
      <c r="A117" s="117"/>
      <c r="B117" s="118"/>
      <c r="C117" s="114"/>
      <c r="D117" s="115"/>
      <c r="E117" s="116"/>
      <c r="F117" s="116"/>
      <c r="G117" s="116"/>
      <c r="H117" s="116"/>
      <c r="I117" s="116"/>
      <c r="J117" s="116"/>
      <c r="K117" s="116"/>
      <c r="L117" s="116"/>
      <c r="M117" s="116"/>
      <c r="N117" s="116"/>
      <c r="O117" s="116"/>
      <c r="P117" s="116"/>
      <c r="Q117" s="116"/>
      <c r="R117" s="116"/>
      <c r="S117" s="116"/>
      <c r="T117" s="116"/>
      <c r="U117" s="116"/>
      <c r="V117" s="116"/>
      <c r="W117" s="116"/>
      <c r="X117" s="116"/>
      <c r="Y117" s="116"/>
      <c r="Z117" s="116"/>
      <c r="AA117" s="116"/>
      <c r="AB117" s="116"/>
      <c r="AC117" s="116"/>
      <c r="AD117" s="116"/>
      <c r="AE117" s="116"/>
      <c r="AF117" s="116"/>
      <c r="AG117" s="116"/>
      <c r="AH117" s="116"/>
      <c r="AI117" s="116"/>
      <c r="AJ117" s="116"/>
      <c r="AK117" s="123"/>
      <c r="AL117" s="123"/>
      <c r="AM117" s="123"/>
      <c r="AN117" s="123"/>
      <c r="AO117" s="123"/>
      <c r="AP117" s="123"/>
      <c r="AQ117" s="123"/>
      <c r="AR117" s="123"/>
    </row>
    <row r="118" spans="1:44">
      <c r="A118" s="117"/>
      <c r="B118" s="118"/>
      <c r="C118" s="118"/>
      <c r="D118" s="115"/>
      <c r="E118" s="115"/>
      <c r="F118" s="115"/>
      <c r="G118" s="115"/>
      <c r="H118" s="115"/>
      <c r="I118" s="115"/>
      <c r="J118" s="115"/>
      <c r="K118" s="115"/>
      <c r="L118" s="115"/>
      <c r="M118" s="115"/>
      <c r="N118" s="115"/>
      <c r="O118" s="115"/>
      <c r="P118" s="115"/>
      <c r="Q118" s="115"/>
      <c r="R118" s="115"/>
      <c r="S118" s="115"/>
      <c r="T118" s="115"/>
      <c r="U118" s="115"/>
      <c r="V118" s="115"/>
      <c r="W118" s="115"/>
      <c r="X118" s="115"/>
      <c r="Y118" s="115"/>
      <c r="Z118" s="115"/>
      <c r="AA118" s="115"/>
      <c r="AB118" s="115"/>
      <c r="AC118" s="115"/>
      <c r="AD118" s="115"/>
      <c r="AE118" s="115"/>
      <c r="AF118" s="115"/>
      <c r="AG118" s="115"/>
      <c r="AH118" s="115"/>
      <c r="AI118" s="115"/>
      <c r="AJ118" s="115"/>
      <c r="AK118" s="123"/>
      <c r="AL118" s="123"/>
      <c r="AM118" s="123"/>
      <c r="AN118" s="123"/>
      <c r="AO118" s="123"/>
      <c r="AP118" s="123"/>
      <c r="AQ118" s="123"/>
      <c r="AR118" s="123"/>
    </row>
    <row r="119" spans="1:44">
      <c r="A119" s="179"/>
      <c r="B119" s="118"/>
      <c r="C119" s="118"/>
      <c r="D119" s="115"/>
      <c r="E119" s="115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18"/>
      <c r="Z119" s="118"/>
      <c r="AA119" s="118"/>
      <c r="AB119" s="118"/>
      <c r="AC119" s="118"/>
      <c r="AD119" s="118"/>
      <c r="AE119" s="118"/>
      <c r="AF119" s="118"/>
      <c r="AG119" s="118"/>
      <c r="AH119" s="118"/>
      <c r="AI119" s="118"/>
      <c r="AJ119" s="118"/>
      <c r="AK119" s="118"/>
      <c r="AL119" s="123"/>
      <c r="AM119" s="123"/>
      <c r="AN119" s="123"/>
      <c r="AO119" s="123"/>
      <c r="AP119" s="123"/>
      <c r="AQ119" s="123"/>
      <c r="AR119" s="123"/>
    </row>
    <row r="120" spans="1:44">
      <c r="A120" s="117"/>
      <c r="B120" s="118"/>
      <c r="C120" s="114"/>
      <c r="D120" s="115"/>
      <c r="E120" s="116"/>
      <c r="F120" s="116"/>
      <c r="G120" s="116"/>
      <c r="H120" s="116"/>
      <c r="I120" s="116"/>
      <c r="J120" s="116"/>
      <c r="K120" s="116"/>
      <c r="L120" s="116"/>
      <c r="M120" s="116"/>
      <c r="N120" s="116"/>
      <c r="O120" s="116"/>
      <c r="P120" s="116"/>
      <c r="Q120" s="116"/>
      <c r="R120" s="116"/>
      <c r="S120" s="116"/>
      <c r="T120" s="116"/>
      <c r="U120" s="116"/>
      <c r="V120" s="116"/>
      <c r="W120" s="116"/>
      <c r="X120" s="116"/>
      <c r="Y120" s="116"/>
      <c r="Z120" s="116"/>
      <c r="AA120" s="116"/>
      <c r="AB120" s="116"/>
      <c r="AC120" s="116"/>
      <c r="AD120" s="116"/>
      <c r="AE120" s="116"/>
      <c r="AF120" s="116"/>
      <c r="AG120" s="116"/>
      <c r="AH120" s="116"/>
      <c r="AI120" s="116"/>
      <c r="AJ120" s="116"/>
      <c r="AK120" s="123"/>
      <c r="AL120" s="123"/>
      <c r="AM120" s="123"/>
      <c r="AN120" s="123"/>
      <c r="AO120" s="123"/>
      <c r="AP120" s="123"/>
      <c r="AQ120" s="123"/>
      <c r="AR120" s="123"/>
    </row>
    <row r="121" spans="1:44">
      <c r="A121" s="117"/>
      <c r="B121" s="118"/>
      <c r="C121" s="114"/>
      <c r="D121" s="115"/>
      <c r="E121" s="116"/>
      <c r="F121" s="116"/>
      <c r="G121" s="116"/>
      <c r="H121" s="116"/>
      <c r="I121" s="116"/>
      <c r="J121" s="116"/>
      <c r="K121" s="116"/>
      <c r="L121" s="116"/>
      <c r="M121" s="116"/>
      <c r="N121" s="116"/>
      <c r="O121" s="116"/>
      <c r="P121" s="116"/>
      <c r="Q121" s="116"/>
      <c r="R121" s="116"/>
      <c r="S121" s="116"/>
      <c r="T121" s="116"/>
      <c r="U121" s="116"/>
      <c r="V121" s="116"/>
      <c r="W121" s="116"/>
      <c r="X121" s="116"/>
      <c r="Y121" s="116"/>
      <c r="Z121" s="116"/>
      <c r="AA121" s="116"/>
      <c r="AB121" s="116"/>
      <c r="AC121" s="116"/>
      <c r="AD121" s="116"/>
      <c r="AE121" s="116"/>
      <c r="AF121" s="116"/>
      <c r="AG121" s="116"/>
      <c r="AH121" s="116"/>
      <c r="AI121" s="116"/>
      <c r="AJ121" s="116"/>
      <c r="AK121" s="123"/>
      <c r="AL121" s="123"/>
      <c r="AM121" s="123"/>
      <c r="AN121" s="123"/>
      <c r="AO121" s="123"/>
      <c r="AP121" s="123"/>
      <c r="AQ121" s="123"/>
      <c r="AR121" s="123"/>
    </row>
    <row r="122" spans="1:44">
      <c r="A122" s="117"/>
      <c r="B122" s="118"/>
      <c r="C122" s="114"/>
      <c r="D122" s="115"/>
      <c r="E122" s="116"/>
      <c r="F122" s="116"/>
      <c r="G122" s="116"/>
      <c r="H122" s="116"/>
      <c r="I122" s="116"/>
      <c r="J122" s="116"/>
      <c r="K122" s="116"/>
      <c r="L122" s="116"/>
      <c r="M122" s="116"/>
      <c r="N122" s="116"/>
      <c r="O122" s="116"/>
      <c r="P122" s="116"/>
      <c r="Q122" s="116"/>
      <c r="R122" s="116"/>
      <c r="S122" s="116"/>
      <c r="T122" s="116"/>
      <c r="U122" s="116"/>
      <c r="V122" s="116"/>
      <c r="W122" s="116"/>
      <c r="X122" s="116"/>
      <c r="Y122" s="116"/>
      <c r="Z122" s="116"/>
      <c r="AA122" s="116"/>
      <c r="AB122" s="116"/>
      <c r="AC122" s="116"/>
      <c r="AD122" s="116"/>
      <c r="AE122" s="116"/>
      <c r="AF122" s="116"/>
      <c r="AG122" s="116"/>
      <c r="AH122" s="116"/>
      <c r="AI122" s="116"/>
      <c r="AJ122" s="116"/>
      <c r="AK122" s="123"/>
      <c r="AL122" s="123"/>
      <c r="AM122" s="123"/>
      <c r="AN122" s="123"/>
      <c r="AO122" s="123"/>
      <c r="AP122" s="123"/>
      <c r="AQ122" s="123"/>
      <c r="AR122" s="123"/>
    </row>
    <row r="123" spans="1:44">
      <c r="A123" s="117"/>
      <c r="B123" s="118"/>
      <c r="C123" s="114"/>
      <c r="D123" s="115"/>
      <c r="E123" s="116"/>
      <c r="F123" s="116"/>
      <c r="G123" s="116"/>
      <c r="H123" s="116"/>
      <c r="I123" s="116"/>
      <c r="J123" s="116"/>
      <c r="K123" s="116"/>
      <c r="L123" s="116"/>
      <c r="M123" s="116"/>
      <c r="N123" s="116"/>
      <c r="O123" s="116"/>
      <c r="P123" s="116"/>
      <c r="Q123" s="116"/>
      <c r="R123" s="116"/>
      <c r="S123" s="116"/>
      <c r="T123" s="116"/>
      <c r="U123" s="116"/>
      <c r="V123" s="116"/>
      <c r="W123" s="116"/>
      <c r="X123" s="116"/>
      <c r="Y123" s="116"/>
      <c r="Z123" s="116"/>
      <c r="AA123" s="116"/>
      <c r="AB123" s="116"/>
      <c r="AC123" s="116"/>
      <c r="AD123" s="116"/>
      <c r="AE123" s="116"/>
      <c r="AF123" s="116"/>
      <c r="AG123" s="116"/>
      <c r="AH123" s="116"/>
      <c r="AI123" s="116"/>
      <c r="AJ123" s="116"/>
      <c r="AK123" s="123"/>
      <c r="AL123" s="123"/>
      <c r="AM123" s="123"/>
      <c r="AN123" s="123"/>
      <c r="AO123" s="123"/>
      <c r="AP123" s="123"/>
      <c r="AQ123" s="123"/>
      <c r="AR123" s="123"/>
    </row>
    <row r="124" spans="1:44">
      <c r="A124" s="189"/>
      <c r="B124" s="118"/>
      <c r="C124" s="114"/>
      <c r="D124" s="115"/>
      <c r="E124" s="116"/>
      <c r="F124" s="116"/>
      <c r="G124" s="116"/>
      <c r="H124" s="116"/>
      <c r="I124" s="116"/>
      <c r="J124" s="116"/>
      <c r="K124" s="116"/>
      <c r="L124" s="116"/>
      <c r="M124" s="116"/>
      <c r="N124" s="116"/>
      <c r="O124" s="116"/>
      <c r="P124" s="116"/>
      <c r="Q124" s="116"/>
      <c r="R124" s="116"/>
      <c r="S124" s="116"/>
      <c r="T124" s="116"/>
      <c r="U124" s="116"/>
      <c r="V124" s="116"/>
      <c r="W124" s="116"/>
      <c r="X124" s="116"/>
      <c r="Y124" s="116"/>
      <c r="Z124" s="116"/>
      <c r="AA124" s="116"/>
      <c r="AB124" s="116"/>
      <c r="AC124" s="116"/>
      <c r="AD124" s="116"/>
      <c r="AE124" s="116"/>
      <c r="AF124" s="116"/>
      <c r="AG124" s="116"/>
      <c r="AH124" s="116"/>
      <c r="AI124" s="116"/>
      <c r="AJ124" s="116"/>
      <c r="AK124" s="123"/>
      <c r="AL124" s="123"/>
      <c r="AM124" s="123"/>
      <c r="AN124" s="123"/>
      <c r="AO124" s="123"/>
      <c r="AP124" s="123"/>
      <c r="AQ124" s="123"/>
      <c r="AR124" s="123"/>
    </row>
    <row r="125" spans="1:44">
      <c r="A125" s="123"/>
      <c r="B125" s="118"/>
      <c r="C125" s="115"/>
      <c r="D125" s="115"/>
      <c r="E125" s="116"/>
      <c r="F125" s="116"/>
      <c r="G125" s="116"/>
      <c r="H125" s="116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/>
      <c r="V125" s="118"/>
      <c r="W125" s="118"/>
      <c r="X125" s="118"/>
      <c r="Y125" s="118"/>
      <c r="Z125" s="118"/>
      <c r="AA125" s="118"/>
      <c r="AB125" s="118"/>
      <c r="AC125" s="118"/>
      <c r="AD125" s="118"/>
      <c r="AE125" s="118"/>
      <c r="AF125" s="118"/>
      <c r="AG125" s="118"/>
      <c r="AH125" s="118"/>
      <c r="AI125" s="118"/>
      <c r="AJ125" s="123"/>
      <c r="AK125" s="123"/>
      <c r="AL125" s="123"/>
      <c r="AM125" s="123"/>
      <c r="AN125" s="123"/>
      <c r="AO125" s="123"/>
      <c r="AP125" s="123"/>
      <c r="AQ125" s="123"/>
      <c r="AR125" s="123"/>
    </row>
    <row r="126" spans="1:44">
      <c r="A126" s="117"/>
      <c r="B126" s="118"/>
      <c r="C126" s="118"/>
      <c r="D126" s="115"/>
      <c r="E126" s="115"/>
      <c r="F126" s="115"/>
      <c r="G126" s="115"/>
      <c r="H126" s="115"/>
      <c r="I126" s="115"/>
      <c r="J126" s="115"/>
      <c r="K126" s="115"/>
      <c r="L126" s="115"/>
      <c r="M126" s="115"/>
      <c r="N126" s="115"/>
      <c r="O126" s="115"/>
      <c r="P126" s="115"/>
      <c r="Q126" s="115"/>
      <c r="R126" s="115"/>
      <c r="S126" s="115"/>
      <c r="T126" s="115"/>
      <c r="U126" s="115"/>
      <c r="V126" s="115"/>
      <c r="W126" s="115"/>
      <c r="X126" s="115"/>
      <c r="Y126" s="115"/>
      <c r="Z126" s="115"/>
      <c r="AA126" s="115"/>
      <c r="AB126" s="115"/>
      <c r="AC126" s="115"/>
      <c r="AD126" s="115"/>
      <c r="AE126" s="115"/>
      <c r="AF126" s="115"/>
      <c r="AG126" s="115"/>
      <c r="AH126" s="115"/>
      <c r="AI126" s="115"/>
      <c r="AJ126" s="115"/>
      <c r="AK126" s="123"/>
      <c r="AL126" s="123"/>
      <c r="AM126" s="123"/>
      <c r="AN126" s="123"/>
      <c r="AO126" s="123"/>
      <c r="AP126" s="123"/>
      <c r="AQ126" s="123"/>
      <c r="AR126" s="123"/>
    </row>
    <row r="127" spans="1:44">
      <c r="A127" s="117"/>
      <c r="B127" s="118"/>
      <c r="C127" s="118"/>
      <c r="D127" s="115"/>
      <c r="E127" s="115"/>
      <c r="F127" s="115"/>
      <c r="G127" s="115"/>
      <c r="H127" s="115"/>
      <c r="I127" s="115"/>
      <c r="J127" s="115"/>
      <c r="K127" s="115"/>
      <c r="L127" s="115"/>
      <c r="M127" s="115"/>
      <c r="N127" s="115"/>
      <c r="O127" s="115"/>
      <c r="P127" s="115"/>
      <c r="Q127" s="115"/>
      <c r="R127" s="115"/>
      <c r="S127" s="115"/>
      <c r="T127" s="115"/>
      <c r="U127" s="115"/>
      <c r="V127" s="115"/>
      <c r="W127" s="115"/>
      <c r="X127" s="115"/>
      <c r="Y127" s="115"/>
      <c r="Z127" s="115"/>
      <c r="AA127" s="115"/>
      <c r="AB127" s="115"/>
      <c r="AC127" s="115"/>
      <c r="AD127" s="115"/>
      <c r="AE127" s="115"/>
      <c r="AF127" s="115"/>
      <c r="AG127" s="115"/>
      <c r="AH127" s="115"/>
      <c r="AI127" s="115"/>
      <c r="AJ127" s="115"/>
      <c r="AK127" s="123"/>
      <c r="AL127" s="123"/>
      <c r="AM127" s="123"/>
      <c r="AN127" s="123"/>
      <c r="AO127" s="123"/>
      <c r="AP127" s="123"/>
      <c r="AQ127" s="123"/>
      <c r="AR127" s="123"/>
    </row>
    <row r="128" spans="1:44">
      <c r="A128" s="123"/>
      <c r="B128" s="118"/>
      <c r="C128" s="115"/>
      <c r="D128" s="115"/>
      <c r="E128" s="116"/>
      <c r="F128" s="116"/>
      <c r="G128" s="116"/>
      <c r="H128" s="116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18"/>
      <c r="Z128" s="118"/>
      <c r="AA128" s="118"/>
      <c r="AB128" s="118"/>
      <c r="AC128" s="118"/>
      <c r="AD128" s="118"/>
      <c r="AE128" s="118"/>
      <c r="AF128" s="118"/>
      <c r="AG128" s="118"/>
      <c r="AH128" s="118"/>
      <c r="AI128" s="118"/>
      <c r="AJ128" s="123"/>
      <c r="AK128" s="123"/>
      <c r="AL128" s="123"/>
      <c r="AM128" s="123"/>
      <c r="AN128" s="123"/>
      <c r="AO128" s="123"/>
      <c r="AP128" s="123"/>
      <c r="AQ128" s="123"/>
      <c r="AR128" s="123"/>
    </row>
    <row r="129" spans="1:44">
      <c r="A129" s="184"/>
      <c r="B129" s="185"/>
      <c r="C129" s="186"/>
      <c r="D129" s="186"/>
      <c r="E129" s="187"/>
      <c r="F129" s="187"/>
      <c r="G129" s="187"/>
      <c r="H129" s="187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18"/>
      <c r="Z129" s="118"/>
      <c r="AA129" s="118"/>
      <c r="AB129" s="118"/>
      <c r="AC129" s="118"/>
      <c r="AD129" s="118"/>
      <c r="AE129" s="118"/>
      <c r="AF129" s="118"/>
      <c r="AG129" s="118"/>
      <c r="AH129" s="118"/>
      <c r="AI129" s="118"/>
      <c r="AJ129" s="118"/>
      <c r="AK129" s="123"/>
      <c r="AL129" s="123"/>
      <c r="AM129" s="123"/>
      <c r="AN129" s="123"/>
      <c r="AO129" s="123"/>
      <c r="AP129" s="123"/>
      <c r="AQ129" s="123"/>
      <c r="AR129" s="123"/>
    </row>
    <row r="130" spans="1:44">
      <c r="A130" s="117"/>
      <c r="B130" s="118"/>
      <c r="C130" s="180"/>
      <c r="D130" s="115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/>
      <c r="X130" s="118"/>
      <c r="Y130" s="118"/>
      <c r="Z130" s="118"/>
      <c r="AA130" s="118"/>
      <c r="AB130" s="118"/>
      <c r="AC130" s="118"/>
      <c r="AD130" s="118"/>
      <c r="AE130" s="118"/>
      <c r="AF130" s="118"/>
      <c r="AG130" s="118"/>
      <c r="AH130" s="118"/>
      <c r="AI130" s="118"/>
      <c r="AJ130" s="118"/>
      <c r="AK130" s="123"/>
      <c r="AL130" s="123"/>
      <c r="AM130" s="123"/>
      <c r="AN130" s="123"/>
      <c r="AO130" s="123"/>
      <c r="AP130" s="123"/>
      <c r="AQ130" s="123"/>
      <c r="AR130" s="123"/>
    </row>
    <row r="131" spans="1:44">
      <c r="A131" s="123"/>
      <c r="B131" s="118"/>
      <c r="C131" s="123"/>
      <c r="D131" s="115"/>
      <c r="E131" s="123"/>
      <c r="F131" s="123"/>
      <c r="G131" s="123"/>
      <c r="H131" s="123"/>
      <c r="I131" s="123"/>
      <c r="J131" s="123"/>
      <c r="K131" s="123"/>
      <c r="L131" s="123"/>
      <c r="M131" s="123"/>
      <c r="N131" s="123"/>
      <c r="O131" s="123"/>
      <c r="P131" s="123"/>
      <c r="Q131" s="123"/>
      <c r="R131" s="123"/>
      <c r="S131" s="123"/>
      <c r="T131" s="123"/>
      <c r="U131" s="123"/>
      <c r="V131" s="123"/>
      <c r="W131" s="123"/>
      <c r="X131" s="123"/>
      <c r="Y131" s="123"/>
      <c r="Z131" s="123"/>
      <c r="AA131" s="123"/>
      <c r="AB131" s="123"/>
      <c r="AC131" s="123"/>
      <c r="AD131" s="123"/>
      <c r="AE131" s="123"/>
      <c r="AF131" s="123"/>
      <c r="AG131" s="123"/>
      <c r="AH131" s="123"/>
      <c r="AI131" s="123"/>
      <c r="AJ131" s="123"/>
      <c r="AK131" s="123"/>
      <c r="AL131" s="123"/>
      <c r="AM131" s="123"/>
      <c r="AN131" s="123"/>
      <c r="AO131" s="123"/>
      <c r="AP131" s="123"/>
      <c r="AQ131" s="123"/>
      <c r="AR131" s="123"/>
    </row>
    <row r="132" spans="1:44">
      <c r="A132" s="123"/>
      <c r="B132" s="118"/>
      <c r="C132" s="123"/>
      <c r="D132" s="115"/>
      <c r="E132" s="123"/>
      <c r="F132" s="123"/>
      <c r="G132" s="123"/>
      <c r="H132" s="123"/>
      <c r="I132" s="123"/>
      <c r="J132" s="123"/>
      <c r="K132" s="123"/>
      <c r="L132" s="123"/>
      <c r="M132" s="123"/>
      <c r="N132" s="123"/>
      <c r="O132" s="123"/>
      <c r="P132" s="123"/>
      <c r="Q132" s="123"/>
      <c r="R132" s="123"/>
      <c r="S132" s="123"/>
      <c r="T132" s="123"/>
      <c r="U132" s="123"/>
      <c r="V132" s="123"/>
      <c r="W132" s="123"/>
      <c r="X132" s="123"/>
      <c r="Y132" s="123"/>
      <c r="Z132" s="123"/>
      <c r="AA132" s="123"/>
      <c r="AB132" s="123"/>
      <c r="AC132" s="123"/>
      <c r="AD132" s="123"/>
      <c r="AE132" s="123"/>
      <c r="AF132" s="123"/>
      <c r="AG132" s="123"/>
      <c r="AH132" s="123"/>
      <c r="AI132" s="123"/>
      <c r="AJ132" s="123"/>
      <c r="AK132" s="123"/>
      <c r="AL132" s="123"/>
      <c r="AM132" s="123"/>
      <c r="AN132" s="123"/>
      <c r="AO132" s="123"/>
      <c r="AP132" s="123"/>
      <c r="AQ132" s="123"/>
      <c r="AR132" s="123"/>
    </row>
    <row r="133" spans="1:44">
      <c r="A133" s="123"/>
      <c r="B133" s="118"/>
      <c r="C133" s="123"/>
      <c r="D133" s="115"/>
      <c r="E133" s="123"/>
      <c r="F133" s="123"/>
      <c r="G133" s="123"/>
      <c r="H133" s="123"/>
      <c r="I133" s="123"/>
      <c r="J133" s="123"/>
      <c r="K133" s="123"/>
      <c r="L133" s="123"/>
      <c r="M133" s="123"/>
      <c r="N133" s="123"/>
      <c r="O133" s="123"/>
      <c r="P133" s="123"/>
      <c r="Q133" s="123"/>
      <c r="R133" s="123"/>
      <c r="S133" s="123"/>
      <c r="T133" s="123"/>
      <c r="U133" s="123"/>
      <c r="V133" s="123"/>
      <c r="W133" s="123"/>
      <c r="X133" s="123"/>
      <c r="Y133" s="123"/>
      <c r="Z133" s="123"/>
      <c r="AA133" s="123"/>
      <c r="AB133" s="123"/>
      <c r="AC133" s="123"/>
      <c r="AD133" s="123"/>
      <c r="AE133" s="123"/>
      <c r="AF133" s="123"/>
      <c r="AG133" s="123"/>
      <c r="AH133" s="123"/>
      <c r="AI133" s="123"/>
      <c r="AJ133" s="123"/>
      <c r="AK133" s="123"/>
      <c r="AL133" s="123"/>
      <c r="AM133" s="123"/>
      <c r="AN133" s="123"/>
      <c r="AO133" s="123"/>
      <c r="AP133" s="123"/>
      <c r="AQ133" s="123"/>
      <c r="AR133" s="123"/>
    </row>
    <row r="134" spans="1:44">
      <c r="A134" s="123"/>
      <c r="B134" s="118"/>
      <c r="C134" s="123"/>
      <c r="D134" s="115"/>
      <c r="E134" s="123"/>
      <c r="F134" s="123"/>
      <c r="G134" s="123"/>
      <c r="H134" s="123"/>
      <c r="I134" s="123"/>
      <c r="J134" s="123"/>
      <c r="K134" s="123"/>
      <c r="L134" s="123"/>
      <c r="M134" s="123"/>
      <c r="N134" s="123"/>
      <c r="O134" s="123"/>
      <c r="P134" s="123"/>
      <c r="Q134" s="123"/>
      <c r="R134" s="123"/>
      <c r="S134" s="123"/>
      <c r="T134" s="123"/>
      <c r="U134" s="123"/>
      <c r="V134" s="123"/>
      <c r="W134" s="123"/>
      <c r="X134" s="123"/>
      <c r="Y134" s="123"/>
      <c r="Z134" s="123"/>
      <c r="AA134" s="123"/>
      <c r="AB134" s="123"/>
      <c r="AC134" s="123"/>
      <c r="AD134" s="123"/>
      <c r="AE134" s="123"/>
      <c r="AF134" s="123"/>
      <c r="AG134" s="123"/>
      <c r="AH134" s="123"/>
      <c r="AI134" s="123"/>
      <c r="AJ134" s="123"/>
      <c r="AK134" s="123"/>
      <c r="AL134" s="123"/>
      <c r="AM134" s="123"/>
      <c r="AN134" s="123"/>
      <c r="AO134" s="123"/>
      <c r="AP134" s="123"/>
      <c r="AQ134" s="123"/>
      <c r="AR134" s="123"/>
    </row>
    <row r="135" spans="1:44">
      <c r="A135" s="184"/>
      <c r="B135" s="185"/>
      <c r="C135" s="186"/>
      <c r="D135" s="186"/>
      <c r="E135" s="187"/>
      <c r="F135" s="187"/>
      <c r="G135" s="187"/>
      <c r="H135" s="187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18"/>
      <c r="Z135" s="118"/>
      <c r="AA135" s="118"/>
      <c r="AB135" s="118"/>
      <c r="AC135" s="118"/>
      <c r="AD135" s="118"/>
      <c r="AE135" s="118"/>
      <c r="AF135" s="118"/>
      <c r="AG135" s="118"/>
      <c r="AH135" s="118"/>
      <c r="AI135" s="118"/>
      <c r="AJ135" s="118"/>
      <c r="AK135" s="123"/>
      <c r="AL135" s="123"/>
      <c r="AM135" s="123"/>
      <c r="AN135" s="123"/>
      <c r="AO135" s="123"/>
      <c r="AP135" s="123"/>
      <c r="AQ135" s="123"/>
      <c r="AR135" s="123"/>
    </row>
    <row r="136" spans="1:44">
      <c r="A136" s="117"/>
      <c r="B136" s="118"/>
      <c r="C136" s="180"/>
      <c r="D136" s="115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18"/>
      <c r="Z136" s="118"/>
      <c r="AA136" s="118"/>
      <c r="AB136" s="118"/>
      <c r="AC136" s="118"/>
      <c r="AD136" s="118"/>
      <c r="AE136" s="118"/>
      <c r="AF136" s="118"/>
      <c r="AG136" s="118"/>
      <c r="AH136" s="118"/>
      <c r="AI136" s="118"/>
      <c r="AJ136" s="118"/>
      <c r="AK136" s="123"/>
      <c r="AL136" s="123"/>
      <c r="AM136" s="123"/>
      <c r="AN136" s="123"/>
      <c r="AO136" s="123"/>
      <c r="AP136" s="123"/>
      <c r="AQ136" s="123"/>
      <c r="AR136" s="123"/>
    </row>
    <row r="137" spans="1:44">
      <c r="A137" s="117"/>
      <c r="B137" s="118"/>
      <c r="C137" s="114"/>
      <c r="D137" s="115"/>
      <c r="E137" s="116"/>
      <c r="F137" s="116"/>
      <c r="G137" s="116"/>
      <c r="H137" s="116"/>
      <c r="I137" s="116"/>
      <c r="J137" s="116"/>
      <c r="K137" s="116"/>
      <c r="L137" s="116"/>
      <c r="M137" s="116"/>
      <c r="N137" s="116"/>
      <c r="O137" s="116"/>
      <c r="P137" s="116"/>
      <c r="Q137" s="116"/>
      <c r="R137" s="116"/>
      <c r="S137" s="116"/>
      <c r="T137" s="116"/>
      <c r="U137" s="116"/>
      <c r="V137" s="116"/>
      <c r="W137" s="116"/>
      <c r="X137" s="116"/>
      <c r="Y137" s="116"/>
      <c r="Z137" s="116"/>
      <c r="AA137" s="116"/>
      <c r="AB137" s="116"/>
      <c r="AC137" s="116"/>
      <c r="AD137" s="116"/>
      <c r="AE137" s="116"/>
      <c r="AF137" s="116"/>
      <c r="AG137" s="116"/>
      <c r="AH137" s="116"/>
      <c r="AI137" s="116"/>
      <c r="AJ137" s="116"/>
      <c r="AK137" s="123"/>
      <c r="AL137" s="123"/>
      <c r="AM137" s="123"/>
      <c r="AN137" s="123"/>
      <c r="AO137" s="123"/>
      <c r="AP137" s="123"/>
      <c r="AQ137" s="123"/>
      <c r="AR137" s="123"/>
    </row>
    <row r="138" spans="1:44">
      <c r="A138" s="117"/>
      <c r="B138" s="118"/>
      <c r="C138" s="114"/>
      <c r="D138" s="115"/>
      <c r="E138" s="116"/>
      <c r="F138" s="116"/>
      <c r="G138" s="116"/>
      <c r="H138" s="116"/>
      <c r="I138" s="116"/>
      <c r="J138" s="116"/>
      <c r="K138" s="116"/>
      <c r="L138" s="116"/>
      <c r="M138" s="116"/>
      <c r="N138" s="116"/>
      <c r="O138" s="116"/>
      <c r="P138" s="116"/>
      <c r="Q138" s="116"/>
      <c r="R138" s="116"/>
      <c r="S138" s="116"/>
      <c r="T138" s="116"/>
      <c r="U138" s="116"/>
      <c r="V138" s="116"/>
      <c r="W138" s="116"/>
      <c r="X138" s="116"/>
      <c r="Y138" s="116"/>
      <c r="Z138" s="116"/>
      <c r="AA138" s="116"/>
      <c r="AB138" s="116"/>
      <c r="AC138" s="116"/>
      <c r="AD138" s="116"/>
      <c r="AE138" s="116"/>
      <c r="AF138" s="116"/>
      <c r="AG138" s="116"/>
      <c r="AH138" s="116"/>
      <c r="AI138" s="116"/>
      <c r="AJ138" s="116"/>
      <c r="AK138" s="123"/>
      <c r="AL138" s="123"/>
      <c r="AM138" s="123"/>
      <c r="AN138" s="123"/>
      <c r="AO138" s="123"/>
      <c r="AP138" s="123"/>
      <c r="AQ138" s="123"/>
      <c r="AR138" s="123"/>
    </row>
    <row r="139" spans="1:44">
      <c r="A139" s="117"/>
      <c r="B139" s="118"/>
      <c r="C139" s="114"/>
      <c r="D139" s="115"/>
      <c r="E139" s="116"/>
      <c r="F139" s="116"/>
      <c r="G139" s="116"/>
      <c r="H139" s="116"/>
      <c r="I139" s="116"/>
      <c r="J139" s="116"/>
      <c r="K139" s="116"/>
      <c r="L139" s="116"/>
      <c r="M139" s="116"/>
      <c r="N139" s="116"/>
      <c r="O139" s="116"/>
      <c r="P139" s="116"/>
      <c r="Q139" s="116"/>
      <c r="R139" s="116"/>
      <c r="S139" s="116"/>
      <c r="T139" s="116"/>
      <c r="U139" s="116"/>
      <c r="V139" s="116"/>
      <c r="W139" s="116"/>
      <c r="X139" s="116"/>
      <c r="Y139" s="116"/>
      <c r="Z139" s="116"/>
      <c r="AA139" s="116"/>
      <c r="AB139" s="116"/>
      <c r="AC139" s="116"/>
      <c r="AD139" s="116"/>
      <c r="AE139" s="116"/>
      <c r="AF139" s="116"/>
      <c r="AG139" s="116"/>
      <c r="AH139" s="116"/>
      <c r="AI139" s="116"/>
      <c r="AJ139" s="116"/>
      <c r="AK139" s="123"/>
      <c r="AL139" s="123"/>
      <c r="AM139" s="123"/>
      <c r="AN139" s="123"/>
      <c r="AO139" s="123"/>
      <c r="AP139" s="123"/>
      <c r="AQ139" s="123"/>
      <c r="AR139" s="123"/>
    </row>
    <row r="140" spans="1:44">
      <c r="A140" s="117"/>
      <c r="B140" s="118"/>
      <c r="C140" s="114"/>
      <c r="D140" s="115"/>
      <c r="E140" s="116"/>
      <c r="F140" s="116"/>
      <c r="G140" s="116"/>
      <c r="H140" s="116"/>
      <c r="I140" s="116"/>
      <c r="J140" s="116"/>
      <c r="K140" s="116"/>
      <c r="L140" s="116"/>
      <c r="M140" s="116"/>
      <c r="N140" s="116"/>
      <c r="O140" s="116"/>
      <c r="P140" s="116"/>
      <c r="Q140" s="116"/>
      <c r="R140" s="116"/>
      <c r="S140" s="116"/>
      <c r="T140" s="116"/>
      <c r="U140" s="116"/>
      <c r="V140" s="116"/>
      <c r="W140" s="116"/>
      <c r="X140" s="116"/>
      <c r="Y140" s="116"/>
      <c r="Z140" s="116"/>
      <c r="AA140" s="116"/>
      <c r="AB140" s="116"/>
      <c r="AC140" s="116"/>
      <c r="AD140" s="116"/>
      <c r="AE140" s="116"/>
      <c r="AF140" s="116"/>
      <c r="AG140" s="116"/>
      <c r="AH140" s="116"/>
      <c r="AI140" s="116"/>
      <c r="AJ140" s="116"/>
      <c r="AK140" s="123"/>
      <c r="AL140" s="123"/>
      <c r="AM140" s="123"/>
      <c r="AN140" s="123"/>
      <c r="AO140" s="123"/>
      <c r="AP140" s="123"/>
      <c r="AQ140" s="123"/>
      <c r="AR140" s="123"/>
    </row>
    <row r="141" spans="1:44">
      <c r="A141" s="117"/>
      <c r="B141" s="118"/>
      <c r="C141" s="114"/>
      <c r="D141" s="115"/>
      <c r="E141" s="116"/>
      <c r="F141" s="116"/>
      <c r="G141" s="116"/>
      <c r="H141" s="116"/>
      <c r="I141" s="116"/>
      <c r="J141" s="116"/>
      <c r="K141" s="116"/>
      <c r="L141" s="116"/>
      <c r="M141" s="116"/>
      <c r="N141" s="116"/>
      <c r="O141" s="116"/>
      <c r="P141" s="116"/>
      <c r="Q141" s="116"/>
      <c r="R141" s="116"/>
      <c r="S141" s="116"/>
      <c r="T141" s="116"/>
      <c r="U141" s="116"/>
      <c r="V141" s="116"/>
      <c r="W141" s="116"/>
      <c r="X141" s="116"/>
      <c r="Y141" s="116"/>
      <c r="Z141" s="116"/>
      <c r="AA141" s="116"/>
      <c r="AB141" s="116"/>
      <c r="AC141" s="116"/>
      <c r="AD141" s="116"/>
      <c r="AE141" s="116"/>
      <c r="AF141" s="116"/>
      <c r="AG141" s="116"/>
      <c r="AH141" s="116"/>
      <c r="AI141" s="116"/>
      <c r="AJ141" s="116"/>
      <c r="AK141" s="123"/>
      <c r="AL141" s="123"/>
      <c r="AM141" s="123"/>
      <c r="AN141" s="123"/>
      <c r="AO141" s="123"/>
      <c r="AP141" s="123"/>
      <c r="AQ141" s="123"/>
      <c r="AR141" s="123"/>
    </row>
    <row r="142" spans="1:44">
      <c r="A142" s="117"/>
      <c r="B142" s="118"/>
      <c r="C142" s="114"/>
      <c r="D142" s="115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18"/>
      <c r="Z142" s="118"/>
      <c r="AA142" s="118"/>
      <c r="AB142" s="118"/>
      <c r="AC142" s="118"/>
      <c r="AD142" s="118"/>
      <c r="AE142" s="118"/>
      <c r="AF142" s="118"/>
      <c r="AG142" s="118"/>
      <c r="AH142" s="118"/>
      <c r="AI142" s="118"/>
      <c r="AJ142" s="118"/>
      <c r="AK142" s="123"/>
      <c r="AL142" s="123"/>
      <c r="AM142" s="123"/>
      <c r="AN142" s="123"/>
      <c r="AO142" s="123"/>
      <c r="AP142" s="123"/>
      <c r="AQ142" s="123"/>
      <c r="AR142" s="123"/>
    </row>
    <row r="143" spans="1:44">
      <c r="A143" s="117"/>
      <c r="B143" s="118"/>
      <c r="C143" s="114"/>
      <c r="D143" s="115"/>
      <c r="E143" s="116"/>
      <c r="F143" s="116"/>
      <c r="G143" s="116"/>
      <c r="H143" s="116"/>
      <c r="I143" s="116"/>
      <c r="J143" s="116"/>
      <c r="K143" s="116"/>
      <c r="L143" s="116"/>
      <c r="M143" s="116"/>
      <c r="N143" s="116"/>
      <c r="O143" s="116"/>
      <c r="P143" s="116"/>
      <c r="Q143" s="116"/>
      <c r="R143" s="116"/>
      <c r="S143" s="116"/>
      <c r="T143" s="116"/>
      <c r="U143" s="116"/>
      <c r="V143" s="116"/>
      <c r="W143" s="116"/>
      <c r="X143" s="116"/>
      <c r="Y143" s="116"/>
      <c r="Z143" s="116"/>
      <c r="AA143" s="116"/>
      <c r="AB143" s="116"/>
      <c r="AC143" s="116"/>
      <c r="AD143" s="116"/>
      <c r="AE143" s="116"/>
      <c r="AF143" s="116"/>
      <c r="AG143" s="116"/>
      <c r="AH143" s="116"/>
      <c r="AI143" s="116"/>
      <c r="AJ143" s="116"/>
      <c r="AK143" s="123"/>
      <c r="AL143" s="123"/>
      <c r="AM143" s="123"/>
      <c r="AN143" s="123"/>
      <c r="AO143" s="123"/>
      <c r="AP143" s="123"/>
      <c r="AQ143" s="123"/>
      <c r="AR143" s="123"/>
    </row>
    <row r="144" spans="1:44">
      <c r="A144" s="117"/>
      <c r="B144" s="118"/>
      <c r="C144" s="114"/>
      <c r="D144" s="115"/>
      <c r="E144" s="116"/>
      <c r="F144" s="116"/>
      <c r="G144" s="116"/>
      <c r="H144" s="116"/>
      <c r="I144" s="116"/>
      <c r="J144" s="116"/>
      <c r="K144" s="116"/>
      <c r="L144" s="116"/>
      <c r="M144" s="116"/>
      <c r="N144" s="116"/>
      <c r="O144" s="116"/>
      <c r="P144" s="116"/>
      <c r="Q144" s="116"/>
      <c r="R144" s="116"/>
      <c r="S144" s="116"/>
      <c r="T144" s="116"/>
      <c r="U144" s="116"/>
      <c r="V144" s="116"/>
      <c r="W144" s="116"/>
      <c r="X144" s="116"/>
      <c r="Y144" s="116"/>
      <c r="Z144" s="116"/>
      <c r="AA144" s="116"/>
      <c r="AB144" s="116"/>
      <c r="AC144" s="116"/>
      <c r="AD144" s="116"/>
      <c r="AE144" s="116"/>
      <c r="AF144" s="116"/>
      <c r="AG144" s="116"/>
      <c r="AH144" s="116"/>
      <c r="AI144" s="116"/>
      <c r="AJ144" s="116"/>
      <c r="AK144" s="123"/>
      <c r="AL144" s="123"/>
      <c r="AM144" s="123"/>
      <c r="AN144" s="123"/>
      <c r="AO144" s="123"/>
      <c r="AP144" s="123"/>
      <c r="AQ144" s="123"/>
      <c r="AR144" s="123"/>
    </row>
    <row r="145" spans="1:44">
      <c r="A145" s="117"/>
      <c r="B145" s="118"/>
      <c r="C145" s="114"/>
      <c r="D145" s="115"/>
      <c r="E145" s="116"/>
      <c r="F145" s="116"/>
      <c r="G145" s="116"/>
      <c r="H145" s="116"/>
      <c r="I145" s="116"/>
      <c r="J145" s="116"/>
      <c r="K145" s="116"/>
      <c r="L145" s="116"/>
      <c r="M145" s="116"/>
      <c r="N145" s="116"/>
      <c r="O145" s="116"/>
      <c r="P145" s="116"/>
      <c r="Q145" s="116"/>
      <c r="R145" s="116"/>
      <c r="S145" s="116"/>
      <c r="T145" s="116"/>
      <c r="U145" s="116"/>
      <c r="V145" s="116"/>
      <c r="W145" s="116"/>
      <c r="X145" s="116"/>
      <c r="Y145" s="116"/>
      <c r="Z145" s="116"/>
      <c r="AA145" s="116"/>
      <c r="AB145" s="116"/>
      <c r="AC145" s="116"/>
      <c r="AD145" s="116"/>
      <c r="AE145" s="116"/>
      <c r="AF145" s="116"/>
      <c r="AG145" s="116"/>
      <c r="AH145" s="116"/>
      <c r="AI145" s="116"/>
      <c r="AJ145" s="116"/>
      <c r="AK145" s="123"/>
      <c r="AL145" s="123"/>
      <c r="AM145" s="123"/>
      <c r="AN145" s="123"/>
      <c r="AO145" s="123"/>
      <c r="AP145" s="123"/>
      <c r="AQ145" s="123"/>
      <c r="AR145" s="123"/>
    </row>
    <row r="146" spans="1:44">
      <c r="A146" s="117"/>
      <c r="B146" s="118"/>
      <c r="C146" s="114"/>
      <c r="D146" s="115"/>
      <c r="E146" s="116"/>
      <c r="F146" s="116"/>
      <c r="G146" s="116"/>
      <c r="H146" s="116"/>
      <c r="I146" s="116"/>
      <c r="J146" s="116"/>
      <c r="K146" s="116"/>
      <c r="L146" s="116"/>
      <c r="M146" s="116"/>
      <c r="N146" s="116"/>
      <c r="O146" s="116"/>
      <c r="P146" s="116"/>
      <c r="Q146" s="116"/>
      <c r="R146" s="116"/>
      <c r="S146" s="116"/>
      <c r="T146" s="116"/>
      <c r="U146" s="116"/>
      <c r="V146" s="116"/>
      <c r="W146" s="116"/>
      <c r="X146" s="116"/>
      <c r="Y146" s="116"/>
      <c r="Z146" s="116"/>
      <c r="AA146" s="116"/>
      <c r="AB146" s="116"/>
      <c r="AC146" s="116"/>
      <c r="AD146" s="116"/>
      <c r="AE146" s="116"/>
      <c r="AF146" s="116"/>
      <c r="AG146" s="116"/>
      <c r="AH146" s="116"/>
      <c r="AI146" s="116"/>
      <c r="AJ146" s="116"/>
      <c r="AK146" s="123"/>
      <c r="AL146" s="123"/>
      <c r="AM146" s="123"/>
      <c r="AN146" s="123"/>
      <c r="AO146" s="123"/>
      <c r="AP146" s="123"/>
      <c r="AQ146" s="123"/>
      <c r="AR146" s="123"/>
    </row>
    <row r="147" spans="1:44">
      <c r="A147" s="117"/>
      <c r="B147" s="118"/>
      <c r="C147" s="114"/>
      <c r="D147" s="115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18"/>
      <c r="Z147" s="118"/>
      <c r="AA147" s="118"/>
      <c r="AB147" s="118"/>
      <c r="AC147" s="118"/>
      <c r="AD147" s="118"/>
      <c r="AE147" s="118"/>
      <c r="AF147" s="118"/>
      <c r="AG147" s="118"/>
      <c r="AH147" s="118"/>
      <c r="AI147" s="118"/>
      <c r="AJ147" s="118"/>
      <c r="AK147" s="123"/>
      <c r="AL147" s="123"/>
      <c r="AM147" s="123"/>
      <c r="AN147" s="123"/>
      <c r="AO147" s="123"/>
      <c r="AP147" s="123"/>
      <c r="AQ147" s="123"/>
      <c r="AR147" s="123"/>
    </row>
    <row r="148" spans="1:44">
      <c r="A148" s="123"/>
      <c r="B148" s="118"/>
      <c r="C148" s="123"/>
      <c r="D148" s="115"/>
      <c r="E148" s="123"/>
      <c r="F148" s="123"/>
      <c r="G148" s="123"/>
      <c r="H148" s="123"/>
      <c r="I148" s="123"/>
      <c r="J148" s="123"/>
      <c r="K148" s="123"/>
      <c r="L148" s="123"/>
      <c r="M148" s="123"/>
      <c r="N148" s="123"/>
      <c r="O148" s="123"/>
      <c r="P148" s="123"/>
      <c r="Q148" s="123"/>
      <c r="R148" s="123"/>
      <c r="S148" s="123"/>
      <c r="T148" s="123"/>
      <c r="U148" s="123"/>
      <c r="V148" s="123"/>
      <c r="W148" s="123"/>
      <c r="X148" s="123"/>
      <c r="Y148" s="123"/>
      <c r="Z148" s="123"/>
      <c r="AA148" s="123"/>
      <c r="AB148" s="123"/>
      <c r="AC148" s="123"/>
      <c r="AD148" s="123"/>
      <c r="AE148" s="123"/>
      <c r="AF148" s="123"/>
      <c r="AG148" s="123"/>
      <c r="AH148" s="123"/>
      <c r="AI148" s="123"/>
      <c r="AJ148" s="123"/>
      <c r="AK148" s="123"/>
      <c r="AL148" s="123"/>
      <c r="AM148" s="123"/>
      <c r="AN148" s="123"/>
      <c r="AO148" s="123"/>
      <c r="AP148" s="123"/>
      <c r="AQ148" s="123"/>
      <c r="AR148" s="123"/>
    </row>
    <row r="149" spans="1:44">
      <c r="A149" s="123"/>
      <c r="B149" s="118"/>
      <c r="C149" s="123"/>
      <c r="D149" s="110"/>
      <c r="E149" s="123"/>
      <c r="F149" s="123"/>
      <c r="G149" s="123"/>
      <c r="H149" s="123"/>
      <c r="I149" s="123"/>
      <c r="J149" s="123"/>
      <c r="K149" s="123"/>
      <c r="L149" s="123"/>
      <c r="M149" s="123"/>
      <c r="N149" s="123"/>
      <c r="O149" s="123"/>
      <c r="P149" s="123"/>
      <c r="Q149" s="123"/>
      <c r="R149" s="123"/>
      <c r="S149" s="123"/>
      <c r="T149" s="123"/>
      <c r="U149" s="123"/>
      <c r="V149" s="123"/>
      <c r="W149" s="123"/>
      <c r="X149" s="123"/>
      <c r="Y149" s="123"/>
      <c r="Z149" s="123"/>
      <c r="AA149" s="123"/>
      <c r="AB149" s="123"/>
      <c r="AC149" s="123"/>
      <c r="AD149" s="123"/>
      <c r="AE149" s="123"/>
      <c r="AF149" s="123"/>
      <c r="AG149" s="123"/>
      <c r="AH149" s="123"/>
      <c r="AI149" s="123"/>
      <c r="AJ149" s="123"/>
      <c r="AK149" s="123"/>
      <c r="AL149" s="123"/>
      <c r="AM149" s="123"/>
      <c r="AN149" s="123"/>
      <c r="AO149" s="123"/>
      <c r="AP149" s="123"/>
      <c r="AQ149" s="123"/>
      <c r="AR149" s="123"/>
    </row>
    <row r="150" spans="1:44">
      <c r="A150" s="184"/>
      <c r="B150" s="185"/>
      <c r="C150" s="186"/>
      <c r="D150" s="186"/>
      <c r="E150" s="187"/>
      <c r="F150" s="187"/>
      <c r="G150" s="187"/>
      <c r="H150" s="187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18"/>
      <c r="Z150" s="118"/>
      <c r="AA150" s="118"/>
      <c r="AB150" s="118"/>
      <c r="AC150" s="118"/>
      <c r="AD150" s="118"/>
      <c r="AE150" s="118"/>
      <c r="AF150" s="118"/>
      <c r="AG150" s="118"/>
      <c r="AH150" s="118"/>
      <c r="AI150" s="118"/>
      <c r="AJ150" s="118"/>
      <c r="AK150" s="123"/>
      <c r="AL150" s="123"/>
      <c r="AM150" s="123"/>
      <c r="AN150" s="123"/>
      <c r="AO150" s="123"/>
      <c r="AP150" s="123"/>
      <c r="AQ150" s="123"/>
      <c r="AR150" s="123"/>
    </row>
    <row r="151" spans="1:44">
      <c r="A151" s="117"/>
      <c r="B151" s="118"/>
      <c r="C151" s="114"/>
      <c r="D151" s="115"/>
      <c r="E151" s="116"/>
      <c r="F151" s="116"/>
      <c r="G151" s="116"/>
      <c r="H151" s="116"/>
      <c r="I151" s="116"/>
      <c r="J151" s="116"/>
      <c r="K151" s="116"/>
      <c r="L151" s="116"/>
      <c r="M151" s="116"/>
      <c r="N151" s="116"/>
      <c r="O151" s="116"/>
      <c r="P151" s="116"/>
      <c r="Q151" s="116"/>
      <c r="R151" s="116"/>
      <c r="S151" s="116"/>
      <c r="T151" s="116"/>
      <c r="U151" s="116"/>
      <c r="V151" s="116"/>
      <c r="W151" s="116"/>
      <c r="X151" s="116"/>
      <c r="Y151" s="116"/>
      <c r="Z151" s="116"/>
      <c r="AA151" s="116"/>
      <c r="AB151" s="116"/>
      <c r="AC151" s="116"/>
      <c r="AD151" s="116"/>
      <c r="AE151" s="116"/>
      <c r="AF151" s="116"/>
      <c r="AG151" s="116"/>
      <c r="AH151" s="116"/>
      <c r="AI151" s="116"/>
      <c r="AJ151" s="116"/>
      <c r="AK151" s="123"/>
      <c r="AL151" s="123"/>
      <c r="AM151" s="123"/>
      <c r="AN151" s="123"/>
      <c r="AO151" s="123"/>
      <c r="AP151" s="123"/>
      <c r="AQ151" s="123"/>
      <c r="AR151" s="123"/>
    </row>
    <row r="152" spans="1:44">
      <c r="A152" s="117"/>
      <c r="B152" s="118"/>
      <c r="C152" s="114"/>
      <c r="D152" s="115"/>
      <c r="E152" s="116"/>
      <c r="F152" s="116"/>
      <c r="G152" s="116"/>
      <c r="H152" s="116"/>
      <c r="I152" s="116"/>
      <c r="J152" s="116"/>
      <c r="K152" s="116"/>
      <c r="L152" s="116"/>
      <c r="M152" s="116"/>
      <c r="N152" s="116"/>
      <c r="O152" s="116"/>
      <c r="P152" s="116"/>
      <c r="Q152" s="116"/>
      <c r="R152" s="116"/>
      <c r="S152" s="116"/>
      <c r="T152" s="116"/>
      <c r="U152" s="116"/>
      <c r="V152" s="116"/>
      <c r="W152" s="116"/>
      <c r="X152" s="116"/>
      <c r="Y152" s="116"/>
      <c r="Z152" s="116"/>
      <c r="AA152" s="116"/>
      <c r="AB152" s="116"/>
      <c r="AC152" s="116"/>
      <c r="AD152" s="116"/>
      <c r="AE152" s="116"/>
      <c r="AF152" s="116"/>
      <c r="AG152" s="116"/>
      <c r="AH152" s="116"/>
      <c r="AI152" s="116"/>
      <c r="AJ152" s="116"/>
      <c r="AK152" s="123"/>
      <c r="AL152" s="123"/>
      <c r="AM152" s="123"/>
      <c r="AN152" s="123"/>
      <c r="AO152" s="123"/>
      <c r="AP152" s="123"/>
      <c r="AQ152" s="123"/>
      <c r="AR152" s="123"/>
    </row>
    <row r="153" spans="1:44">
      <c r="A153" s="117"/>
      <c r="B153" s="118"/>
      <c r="C153" s="114"/>
      <c r="D153" s="115"/>
      <c r="E153" s="116"/>
      <c r="F153" s="116"/>
      <c r="G153" s="116"/>
      <c r="H153" s="116"/>
      <c r="I153" s="116"/>
      <c r="J153" s="116"/>
      <c r="K153" s="116"/>
      <c r="L153" s="116"/>
      <c r="M153" s="116"/>
      <c r="N153" s="116"/>
      <c r="O153" s="116"/>
      <c r="P153" s="116"/>
      <c r="Q153" s="116"/>
      <c r="R153" s="116"/>
      <c r="S153" s="116"/>
      <c r="T153" s="116"/>
      <c r="U153" s="116"/>
      <c r="V153" s="116"/>
      <c r="W153" s="116"/>
      <c r="X153" s="116"/>
      <c r="Y153" s="116"/>
      <c r="Z153" s="116"/>
      <c r="AA153" s="116"/>
      <c r="AB153" s="116"/>
      <c r="AC153" s="116"/>
      <c r="AD153" s="116"/>
      <c r="AE153" s="116"/>
      <c r="AF153" s="116"/>
      <c r="AG153" s="116"/>
      <c r="AH153" s="116"/>
      <c r="AI153" s="116"/>
      <c r="AJ153" s="116"/>
      <c r="AK153" s="123"/>
      <c r="AL153" s="123"/>
      <c r="AM153" s="123"/>
      <c r="AN153" s="123"/>
      <c r="AO153" s="123"/>
      <c r="AP153" s="123"/>
      <c r="AQ153" s="123"/>
      <c r="AR153" s="123"/>
    </row>
    <row r="154" spans="1:44">
      <c r="A154" s="123"/>
      <c r="B154" s="118"/>
      <c r="C154" s="123"/>
      <c r="D154" s="115"/>
      <c r="E154" s="115"/>
      <c r="F154" s="116"/>
      <c r="G154" s="116"/>
      <c r="H154" s="116"/>
      <c r="I154" s="118"/>
      <c r="J154" s="118"/>
      <c r="K154" s="118"/>
      <c r="L154" s="118"/>
      <c r="M154" s="118"/>
      <c r="N154" s="118"/>
      <c r="O154" s="118"/>
      <c r="P154" s="123"/>
      <c r="Q154" s="118"/>
      <c r="R154" s="118"/>
      <c r="S154" s="118"/>
      <c r="T154" s="123"/>
      <c r="U154" s="118"/>
      <c r="V154" s="118"/>
      <c r="W154" s="118"/>
      <c r="X154" s="118"/>
      <c r="Y154" s="118"/>
      <c r="Z154" s="118"/>
      <c r="AA154" s="118"/>
      <c r="AB154" s="118"/>
      <c r="AC154" s="118"/>
      <c r="AD154" s="118"/>
      <c r="AE154" s="118"/>
      <c r="AF154" s="118"/>
      <c r="AG154" s="118"/>
      <c r="AH154" s="118"/>
      <c r="AI154" s="118"/>
      <c r="AJ154" s="123"/>
      <c r="AK154" s="123"/>
      <c r="AL154" s="123"/>
      <c r="AM154" s="123"/>
      <c r="AN154" s="123"/>
      <c r="AO154" s="123"/>
      <c r="AP154" s="123"/>
      <c r="AQ154" s="123"/>
      <c r="AR154" s="123"/>
    </row>
    <row r="155" spans="1:44">
      <c r="A155" s="123"/>
      <c r="B155" s="118"/>
      <c r="C155" s="123"/>
      <c r="D155" s="115"/>
      <c r="E155" s="116"/>
      <c r="F155" s="116"/>
      <c r="G155" s="116"/>
      <c r="H155" s="116"/>
      <c r="I155" s="118"/>
      <c r="J155" s="118"/>
      <c r="K155" s="118"/>
      <c r="L155" s="118"/>
      <c r="M155" s="118"/>
      <c r="N155" s="118"/>
      <c r="O155" s="118"/>
      <c r="P155" s="123"/>
      <c r="Q155" s="118"/>
      <c r="R155" s="118"/>
      <c r="S155" s="118"/>
      <c r="T155" s="123"/>
      <c r="U155" s="118"/>
      <c r="V155" s="118"/>
      <c r="W155" s="118"/>
      <c r="X155" s="118"/>
      <c r="Y155" s="118"/>
      <c r="Z155" s="118"/>
      <c r="AA155" s="118"/>
      <c r="AB155" s="118"/>
      <c r="AC155" s="118"/>
      <c r="AD155" s="118"/>
      <c r="AE155" s="118"/>
      <c r="AF155" s="118"/>
      <c r="AG155" s="118"/>
      <c r="AH155" s="118"/>
      <c r="AI155" s="118"/>
      <c r="AJ155" s="123"/>
      <c r="AK155" s="123"/>
      <c r="AL155" s="123"/>
      <c r="AM155" s="123"/>
      <c r="AN155" s="123"/>
      <c r="AO155" s="123"/>
      <c r="AP155" s="123"/>
      <c r="AQ155" s="123"/>
      <c r="AR155" s="123"/>
    </row>
    <row r="156" spans="1:44">
      <c r="A156" s="123"/>
      <c r="B156" s="118"/>
      <c r="C156" s="123"/>
      <c r="D156" s="115"/>
      <c r="E156" s="116"/>
      <c r="F156" s="116"/>
      <c r="G156" s="116"/>
      <c r="H156" s="116"/>
      <c r="I156" s="118"/>
      <c r="J156" s="118"/>
      <c r="K156" s="118"/>
      <c r="L156" s="118"/>
      <c r="M156" s="118"/>
      <c r="N156" s="118"/>
      <c r="O156" s="118"/>
      <c r="P156" s="123"/>
      <c r="Q156" s="118"/>
      <c r="R156" s="118"/>
      <c r="S156" s="118"/>
      <c r="T156" s="123"/>
      <c r="U156" s="118"/>
      <c r="V156" s="118"/>
      <c r="W156" s="118"/>
      <c r="X156" s="118"/>
      <c r="Y156" s="118"/>
      <c r="Z156" s="118"/>
      <c r="AA156" s="118"/>
      <c r="AB156" s="118"/>
      <c r="AC156" s="118"/>
      <c r="AD156" s="118"/>
      <c r="AE156" s="118"/>
      <c r="AF156" s="118"/>
      <c r="AG156" s="118"/>
      <c r="AH156" s="118"/>
      <c r="AI156" s="118"/>
      <c r="AJ156" s="123"/>
      <c r="AK156" s="123"/>
      <c r="AL156" s="123"/>
      <c r="AM156" s="123"/>
      <c r="AN156" s="123"/>
      <c r="AO156" s="123"/>
      <c r="AP156" s="123"/>
      <c r="AQ156" s="123"/>
      <c r="AR156" s="123"/>
    </row>
    <row r="157" spans="1:44">
      <c r="A157" s="123"/>
      <c r="B157" s="118"/>
      <c r="C157" s="123"/>
      <c r="D157" s="115"/>
      <c r="E157" s="116"/>
      <c r="F157" s="116"/>
      <c r="G157" s="116"/>
      <c r="H157" s="116"/>
      <c r="I157" s="118"/>
      <c r="J157" s="118"/>
      <c r="K157" s="118"/>
      <c r="L157" s="118"/>
      <c r="M157" s="118"/>
      <c r="N157" s="118"/>
      <c r="O157" s="118"/>
      <c r="P157" s="123"/>
      <c r="Q157" s="118"/>
      <c r="R157" s="118"/>
      <c r="S157" s="118"/>
      <c r="T157" s="123"/>
      <c r="U157" s="118"/>
      <c r="V157" s="118"/>
      <c r="W157" s="118"/>
      <c r="X157" s="118"/>
      <c r="Y157" s="118"/>
      <c r="Z157" s="118"/>
      <c r="AA157" s="118"/>
      <c r="AB157" s="118"/>
      <c r="AC157" s="118"/>
      <c r="AD157" s="118"/>
      <c r="AE157" s="118"/>
      <c r="AF157" s="118"/>
      <c r="AG157" s="118"/>
      <c r="AH157" s="118"/>
      <c r="AI157" s="118"/>
      <c r="AJ157" s="123"/>
      <c r="AK157" s="123"/>
      <c r="AL157" s="123"/>
      <c r="AM157" s="123"/>
      <c r="AN157" s="123"/>
      <c r="AO157" s="123"/>
      <c r="AP157" s="123"/>
      <c r="AQ157" s="123"/>
      <c r="AR157" s="123"/>
    </row>
    <row r="158" spans="1:44">
      <c r="A158" s="123"/>
      <c r="B158" s="118"/>
      <c r="C158" s="123"/>
      <c r="D158" s="115"/>
      <c r="E158" s="116"/>
      <c r="F158" s="116"/>
      <c r="G158" s="116"/>
      <c r="H158" s="116"/>
      <c r="I158" s="118"/>
      <c r="J158" s="118"/>
      <c r="K158" s="118"/>
      <c r="L158" s="118"/>
      <c r="M158" s="118"/>
      <c r="N158" s="118"/>
      <c r="O158" s="118"/>
      <c r="P158" s="123"/>
      <c r="Q158" s="118"/>
      <c r="R158" s="118"/>
      <c r="S158" s="118"/>
      <c r="T158" s="123"/>
      <c r="U158" s="118"/>
      <c r="V158" s="118"/>
      <c r="W158" s="118"/>
      <c r="X158" s="118"/>
      <c r="Y158" s="118"/>
      <c r="Z158" s="118"/>
      <c r="AA158" s="118"/>
      <c r="AB158" s="118"/>
      <c r="AC158" s="118"/>
      <c r="AD158" s="118"/>
      <c r="AE158" s="118"/>
      <c r="AF158" s="118"/>
      <c r="AG158" s="118"/>
      <c r="AH158" s="118"/>
      <c r="AI158" s="118"/>
      <c r="AJ158" s="123"/>
      <c r="AK158" s="123"/>
      <c r="AL158" s="123"/>
      <c r="AM158" s="123"/>
      <c r="AN158" s="123"/>
      <c r="AO158" s="123"/>
      <c r="AP158" s="123"/>
      <c r="AQ158" s="123"/>
      <c r="AR158" s="123"/>
    </row>
    <row r="159" spans="1:44">
      <c r="A159" s="123"/>
      <c r="B159" s="118"/>
      <c r="C159" s="123"/>
      <c r="D159" s="115"/>
      <c r="E159" s="116"/>
      <c r="F159" s="116"/>
      <c r="G159" s="116"/>
      <c r="H159" s="116"/>
      <c r="I159" s="118"/>
      <c r="J159" s="118"/>
      <c r="K159" s="118"/>
      <c r="L159" s="118"/>
      <c r="M159" s="118"/>
      <c r="N159" s="118"/>
      <c r="O159" s="118"/>
      <c r="P159" s="123"/>
      <c r="Q159" s="118"/>
      <c r="R159" s="118"/>
      <c r="S159" s="118"/>
      <c r="T159" s="123"/>
      <c r="U159" s="118"/>
      <c r="V159" s="118"/>
      <c r="W159" s="118"/>
      <c r="X159" s="118"/>
      <c r="Y159" s="118"/>
      <c r="Z159" s="118"/>
      <c r="AA159" s="118"/>
      <c r="AB159" s="118"/>
      <c r="AC159" s="118"/>
      <c r="AD159" s="118"/>
      <c r="AE159" s="118"/>
      <c r="AF159" s="118"/>
      <c r="AG159" s="118"/>
      <c r="AH159" s="118"/>
      <c r="AI159" s="118"/>
      <c r="AJ159" s="123"/>
      <c r="AK159" s="123"/>
      <c r="AL159" s="123"/>
      <c r="AM159" s="123"/>
      <c r="AN159" s="123"/>
      <c r="AO159" s="123"/>
      <c r="AP159" s="123"/>
      <c r="AQ159" s="123"/>
      <c r="AR159" s="123"/>
    </row>
    <row r="160" spans="1:44">
      <c r="A160" s="123"/>
      <c r="B160" s="118"/>
      <c r="C160" s="123"/>
      <c r="D160" s="115"/>
      <c r="E160" s="116"/>
      <c r="F160" s="116"/>
      <c r="G160" s="116"/>
      <c r="H160" s="116"/>
      <c r="I160" s="118"/>
      <c r="J160" s="118"/>
      <c r="K160" s="118"/>
      <c r="L160" s="118"/>
      <c r="M160" s="118"/>
      <c r="N160" s="118"/>
      <c r="O160" s="118"/>
      <c r="P160" s="123"/>
      <c r="Q160" s="118"/>
      <c r="R160" s="118"/>
      <c r="S160" s="118"/>
      <c r="T160" s="123"/>
      <c r="U160" s="118"/>
      <c r="V160" s="118"/>
      <c r="W160" s="118"/>
      <c r="X160" s="118"/>
      <c r="Y160" s="118"/>
      <c r="Z160" s="118"/>
      <c r="AA160" s="118"/>
      <c r="AB160" s="118"/>
      <c r="AC160" s="118"/>
      <c r="AD160" s="118"/>
      <c r="AE160" s="118"/>
      <c r="AF160" s="118"/>
      <c r="AG160" s="118"/>
      <c r="AH160" s="118"/>
      <c r="AI160" s="118"/>
      <c r="AJ160" s="123"/>
      <c r="AK160" s="123"/>
      <c r="AL160" s="123"/>
      <c r="AM160" s="123"/>
      <c r="AN160" s="123"/>
      <c r="AO160" s="123"/>
      <c r="AP160" s="123"/>
      <c r="AQ160" s="123"/>
      <c r="AR160" s="123"/>
    </row>
    <row r="161" spans="1:44">
      <c r="A161" s="123"/>
      <c r="B161" s="118"/>
      <c r="C161" s="123"/>
      <c r="D161" s="115"/>
      <c r="E161" s="116"/>
      <c r="F161" s="116"/>
      <c r="G161" s="116"/>
      <c r="H161" s="116"/>
      <c r="I161" s="118"/>
      <c r="J161" s="118"/>
      <c r="K161" s="118"/>
      <c r="L161" s="118"/>
      <c r="M161" s="118"/>
      <c r="N161" s="118"/>
      <c r="O161" s="118"/>
      <c r="P161" s="123"/>
      <c r="Q161" s="118"/>
      <c r="R161" s="118"/>
      <c r="S161" s="118"/>
      <c r="T161" s="123"/>
      <c r="U161" s="118"/>
      <c r="V161" s="118"/>
      <c r="W161" s="118"/>
      <c r="X161" s="118"/>
      <c r="Y161" s="118"/>
      <c r="Z161" s="118"/>
      <c r="AA161" s="118"/>
      <c r="AB161" s="118"/>
      <c r="AC161" s="118"/>
      <c r="AD161" s="118"/>
      <c r="AE161" s="118"/>
      <c r="AF161" s="118"/>
      <c r="AG161" s="118"/>
      <c r="AH161" s="118"/>
      <c r="AI161" s="118"/>
      <c r="AJ161" s="123"/>
      <c r="AK161" s="123"/>
      <c r="AL161" s="123"/>
      <c r="AM161" s="123"/>
      <c r="AN161" s="123"/>
      <c r="AO161" s="123"/>
      <c r="AP161" s="123"/>
      <c r="AQ161" s="123"/>
      <c r="AR161" s="123"/>
    </row>
    <row r="162" spans="1:44">
      <c r="A162" s="123"/>
      <c r="B162" s="118"/>
      <c r="C162" s="123"/>
      <c r="D162" s="115"/>
      <c r="E162" s="116"/>
      <c r="F162" s="116"/>
      <c r="G162" s="116"/>
      <c r="H162" s="116"/>
      <c r="I162" s="118"/>
      <c r="J162" s="118"/>
      <c r="K162" s="118"/>
      <c r="L162" s="118"/>
      <c r="M162" s="118"/>
      <c r="N162" s="118"/>
      <c r="O162" s="118"/>
      <c r="P162" s="123"/>
      <c r="Q162" s="118"/>
      <c r="R162" s="118"/>
      <c r="S162" s="118"/>
      <c r="T162" s="123"/>
      <c r="U162" s="118"/>
      <c r="V162" s="118"/>
      <c r="W162" s="118"/>
      <c r="X162" s="118"/>
      <c r="Y162" s="118"/>
      <c r="Z162" s="118"/>
      <c r="AA162" s="118"/>
      <c r="AB162" s="118"/>
      <c r="AC162" s="118"/>
      <c r="AD162" s="118"/>
      <c r="AE162" s="118"/>
      <c r="AF162" s="118"/>
      <c r="AG162" s="118"/>
      <c r="AH162" s="118"/>
      <c r="AI162" s="118"/>
      <c r="AJ162" s="123"/>
      <c r="AK162" s="123"/>
      <c r="AL162" s="123"/>
      <c r="AM162" s="123"/>
      <c r="AN162" s="123"/>
      <c r="AO162" s="123"/>
      <c r="AP162" s="123"/>
      <c r="AQ162" s="123"/>
      <c r="AR162" s="123"/>
    </row>
    <row r="163" spans="1:44">
      <c r="A163" s="123"/>
      <c r="B163" s="118"/>
      <c r="C163" s="123"/>
      <c r="D163" s="115"/>
      <c r="E163" s="116"/>
      <c r="F163" s="116"/>
      <c r="G163" s="116"/>
      <c r="H163" s="116"/>
      <c r="I163" s="118"/>
      <c r="J163" s="118"/>
      <c r="K163" s="118"/>
      <c r="L163" s="118"/>
      <c r="M163" s="118"/>
      <c r="N163" s="118"/>
      <c r="O163" s="118"/>
      <c r="P163" s="123"/>
      <c r="Q163" s="118"/>
      <c r="R163" s="118"/>
      <c r="S163" s="118"/>
      <c r="T163" s="123"/>
      <c r="U163" s="118"/>
      <c r="V163" s="118"/>
      <c r="W163" s="118"/>
      <c r="X163" s="118"/>
      <c r="Y163" s="118"/>
      <c r="Z163" s="118"/>
      <c r="AA163" s="118"/>
      <c r="AB163" s="118"/>
      <c r="AC163" s="118"/>
      <c r="AD163" s="118"/>
      <c r="AE163" s="118"/>
      <c r="AF163" s="118"/>
      <c r="AG163" s="118"/>
      <c r="AH163" s="118"/>
      <c r="AI163" s="118"/>
      <c r="AJ163" s="123"/>
      <c r="AK163" s="123"/>
      <c r="AL163" s="123"/>
      <c r="AM163" s="123"/>
      <c r="AN163" s="123"/>
      <c r="AO163" s="123"/>
      <c r="AP163" s="123"/>
      <c r="AQ163" s="123"/>
      <c r="AR163" s="123"/>
    </row>
    <row r="164" spans="1:44">
      <c r="A164" s="123"/>
      <c r="B164" s="118"/>
      <c r="C164" s="123"/>
      <c r="D164" s="115"/>
      <c r="E164" s="116"/>
      <c r="F164" s="116"/>
      <c r="G164" s="116"/>
      <c r="H164" s="116"/>
      <c r="I164" s="118"/>
      <c r="J164" s="118"/>
      <c r="K164" s="118"/>
      <c r="L164" s="118"/>
      <c r="M164" s="118"/>
      <c r="N164" s="118"/>
      <c r="O164" s="118"/>
      <c r="P164" s="123"/>
      <c r="Q164" s="118"/>
      <c r="R164" s="118"/>
      <c r="S164" s="118"/>
      <c r="T164" s="123"/>
      <c r="U164" s="118"/>
      <c r="V164" s="118"/>
      <c r="W164" s="118"/>
      <c r="X164" s="118"/>
      <c r="Y164" s="118"/>
      <c r="Z164" s="118"/>
      <c r="AA164" s="118"/>
      <c r="AB164" s="118"/>
      <c r="AC164" s="118"/>
      <c r="AD164" s="118"/>
      <c r="AE164" s="118"/>
      <c r="AF164" s="118"/>
      <c r="AG164" s="118"/>
      <c r="AH164" s="118"/>
      <c r="AI164" s="118"/>
      <c r="AJ164" s="123"/>
      <c r="AK164" s="123"/>
      <c r="AL164" s="123"/>
      <c r="AM164" s="123"/>
      <c r="AN164" s="123"/>
      <c r="AO164" s="123"/>
      <c r="AP164" s="123"/>
      <c r="AQ164" s="123"/>
      <c r="AR164" s="123"/>
    </row>
    <row r="165" spans="1:44">
      <c r="A165" s="123"/>
      <c r="B165" s="118"/>
      <c r="C165" s="123"/>
      <c r="D165" s="115"/>
      <c r="E165" s="116"/>
      <c r="F165" s="116"/>
      <c r="G165" s="116"/>
      <c r="H165" s="116"/>
      <c r="I165" s="118"/>
      <c r="J165" s="118"/>
      <c r="K165" s="118"/>
      <c r="L165" s="118"/>
      <c r="M165" s="118"/>
      <c r="N165" s="118"/>
      <c r="O165" s="118"/>
      <c r="P165" s="123"/>
      <c r="Q165" s="118"/>
      <c r="R165" s="118"/>
      <c r="S165" s="118"/>
      <c r="T165" s="123"/>
      <c r="U165" s="118"/>
      <c r="V165" s="118"/>
      <c r="W165" s="118"/>
      <c r="X165" s="118"/>
      <c r="Y165" s="118"/>
      <c r="Z165" s="118"/>
      <c r="AA165" s="118"/>
      <c r="AB165" s="118"/>
      <c r="AC165" s="118"/>
      <c r="AD165" s="118"/>
      <c r="AE165" s="118"/>
      <c r="AF165" s="118"/>
      <c r="AG165" s="118"/>
      <c r="AH165" s="118"/>
      <c r="AI165" s="118"/>
      <c r="AJ165" s="123"/>
      <c r="AK165" s="123"/>
      <c r="AL165" s="123"/>
      <c r="AM165" s="123"/>
      <c r="AN165" s="123"/>
      <c r="AO165" s="123"/>
      <c r="AP165" s="123"/>
      <c r="AQ165" s="123"/>
      <c r="AR165" s="123"/>
    </row>
    <row r="166" spans="1:44">
      <c r="A166" s="123"/>
      <c r="B166" s="118"/>
      <c r="C166" s="123"/>
      <c r="D166" s="115"/>
      <c r="E166" s="116"/>
      <c r="F166" s="116"/>
      <c r="G166" s="116"/>
      <c r="H166" s="116"/>
      <c r="I166" s="118"/>
      <c r="J166" s="118"/>
      <c r="K166" s="118"/>
      <c r="L166" s="118"/>
      <c r="M166" s="118"/>
      <c r="N166" s="118"/>
      <c r="O166" s="118"/>
      <c r="P166" s="123"/>
      <c r="Q166" s="118"/>
      <c r="R166" s="118"/>
      <c r="S166" s="118"/>
      <c r="T166" s="123"/>
      <c r="U166" s="118"/>
      <c r="V166" s="118"/>
      <c r="W166" s="118"/>
      <c r="X166" s="118"/>
      <c r="Y166" s="118"/>
      <c r="Z166" s="118"/>
      <c r="AA166" s="118"/>
      <c r="AB166" s="118"/>
      <c r="AC166" s="118"/>
      <c r="AD166" s="118"/>
      <c r="AE166" s="118"/>
      <c r="AF166" s="118"/>
      <c r="AG166" s="118"/>
      <c r="AH166" s="118"/>
      <c r="AI166" s="118"/>
      <c r="AJ166" s="123"/>
      <c r="AK166" s="123"/>
      <c r="AL166" s="123"/>
      <c r="AM166" s="123"/>
      <c r="AN166" s="123"/>
      <c r="AO166" s="123"/>
      <c r="AP166" s="123"/>
      <c r="AQ166" s="123"/>
      <c r="AR166" s="123"/>
    </row>
    <row r="167" spans="1:44">
      <c r="A167" s="123"/>
      <c r="B167" s="118"/>
      <c r="C167" s="123"/>
      <c r="D167" s="115"/>
      <c r="E167" s="116"/>
      <c r="F167" s="116"/>
      <c r="G167" s="116"/>
      <c r="H167" s="116"/>
      <c r="I167" s="118"/>
      <c r="J167" s="118"/>
      <c r="K167" s="118"/>
      <c r="L167" s="118"/>
      <c r="M167" s="118"/>
      <c r="N167" s="118"/>
      <c r="O167" s="118"/>
      <c r="P167" s="123"/>
      <c r="Q167" s="118"/>
      <c r="R167" s="118"/>
      <c r="S167" s="118"/>
      <c r="T167" s="123"/>
      <c r="U167" s="118"/>
      <c r="V167" s="118"/>
      <c r="W167" s="118"/>
      <c r="X167" s="118"/>
      <c r="Y167" s="118"/>
      <c r="Z167" s="118"/>
      <c r="AA167" s="118"/>
      <c r="AB167" s="118"/>
      <c r="AC167" s="118"/>
      <c r="AD167" s="118"/>
      <c r="AE167" s="118"/>
      <c r="AF167" s="118"/>
      <c r="AG167" s="118"/>
      <c r="AH167" s="118"/>
      <c r="AI167" s="118"/>
      <c r="AJ167" s="123"/>
      <c r="AK167" s="123"/>
      <c r="AL167" s="123"/>
      <c r="AM167" s="123"/>
      <c r="AN167" s="123"/>
      <c r="AO167" s="123"/>
      <c r="AP167" s="123"/>
      <c r="AQ167" s="123"/>
      <c r="AR167" s="123"/>
    </row>
    <row r="168" spans="1:44">
      <c r="A168" s="123"/>
      <c r="B168" s="118"/>
      <c r="C168" s="123"/>
      <c r="D168" s="115"/>
      <c r="E168" s="116"/>
      <c r="F168" s="116"/>
      <c r="G168" s="116"/>
      <c r="H168" s="116"/>
      <c r="I168" s="118"/>
      <c r="J168" s="118"/>
      <c r="K168" s="118"/>
      <c r="L168" s="118"/>
      <c r="M168" s="118"/>
      <c r="N168" s="118"/>
      <c r="O168" s="118"/>
      <c r="P168" s="123"/>
      <c r="Q168" s="118"/>
      <c r="R168" s="118"/>
      <c r="S168" s="118"/>
      <c r="T168" s="123"/>
      <c r="U168" s="118"/>
      <c r="V168" s="118"/>
      <c r="W168" s="118"/>
      <c r="X168" s="118"/>
      <c r="Y168" s="118"/>
      <c r="Z168" s="118"/>
      <c r="AA168" s="118"/>
      <c r="AB168" s="118"/>
      <c r="AC168" s="118"/>
      <c r="AD168" s="118"/>
      <c r="AE168" s="118"/>
      <c r="AF168" s="118"/>
      <c r="AG168" s="118"/>
      <c r="AH168" s="118"/>
      <c r="AI168" s="118"/>
      <c r="AJ168" s="123"/>
      <c r="AK168" s="123"/>
      <c r="AL168" s="123"/>
      <c r="AM168" s="123"/>
      <c r="AN168" s="123"/>
      <c r="AO168" s="123"/>
      <c r="AP168" s="123"/>
      <c r="AQ168" s="123"/>
      <c r="AR168" s="123"/>
    </row>
    <row r="169" spans="1:44">
      <c r="A169" s="123"/>
      <c r="B169" s="118"/>
      <c r="C169" s="123"/>
      <c r="D169" s="115"/>
      <c r="E169" s="116"/>
      <c r="F169" s="116"/>
      <c r="G169" s="116"/>
      <c r="H169" s="116"/>
      <c r="I169" s="118"/>
      <c r="J169" s="118"/>
      <c r="K169" s="118"/>
      <c r="L169" s="118"/>
      <c r="M169" s="118"/>
      <c r="N169" s="118"/>
      <c r="O169" s="118"/>
      <c r="P169" s="123"/>
      <c r="Q169" s="118"/>
      <c r="R169" s="118"/>
      <c r="S169" s="118"/>
      <c r="T169" s="123"/>
      <c r="U169" s="118"/>
      <c r="V169" s="118"/>
      <c r="W169" s="118"/>
      <c r="X169" s="118"/>
      <c r="Y169" s="118"/>
      <c r="Z169" s="118"/>
      <c r="AA169" s="118"/>
      <c r="AB169" s="118"/>
      <c r="AC169" s="118"/>
      <c r="AD169" s="118"/>
      <c r="AE169" s="118"/>
      <c r="AF169" s="118"/>
      <c r="AG169" s="118"/>
      <c r="AH169" s="118"/>
      <c r="AI169" s="118"/>
      <c r="AJ169" s="123"/>
      <c r="AK169" s="123"/>
      <c r="AL169" s="123"/>
      <c r="AM169" s="123"/>
      <c r="AN169" s="123"/>
      <c r="AO169" s="123"/>
      <c r="AP169" s="123"/>
      <c r="AQ169" s="123"/>
      <c r="AR169" s="123"/>
    </row>
    <row r="170" spans="1:44">
      <c r="A170" s="123"/>
      <c r="B170" s="118"/>
      <c r="C170" s="123"/>
      <c r="D170" s="115"/>
      <c r="E170" s="116"/>
      <c r="F170" s="116"/>
      <c r="G170" s="116"/>
      <c r="H170" s="116"/>
      <c r="I170" s="118"/>
      <c r="J170" s="118"/>
      <c r="K170" s="118"/>
      <c r="L170" s="118"/>
      <c r="M170" s="118"/>
      <c r="N170" s="118"/>
      <c r="O170" s="118"/>
      <c r="P170" s="123"/>
      <c r="Q170" s="118"/>
      <c r="R170" s="118"/>
      <c r="S170" s="118"/>
      <c r="T170" s="123"/>
      <c r="U170" s="118"/>
      <c r="V170" s="118"/>
      <c r="W170" s="118"/>
      <c r="X170" s="118"/>
      <c r="Y170" s="118"/>
      <c r="Z170" s="118"/>
      <c r="AA170" s="118"/>
      <c r="AB170" s="118"/>
      <c r="AC170" s="118"/>
      <c r="AD170" s="118"/>
      <c r="AE170" s="118"/>
      <c r="AF170" s="118"/>
      <c r="AG170" s="118"/>
      <c r="AH170" s="118"/>
      <c r="AI170" s="118"/>
      <c r="AJ170" s="123"/>
      <c r="AK170" s="123"/>
      <c r="AL170" s="123"/>
      <c r="AM170" s="123"/>
      <c r="AN170" s="123"/>
      <c r="AO170" s="123"/>
      <c r="AP170" s="123"/>
      <c r="AQ170" s="123"/>
      <c r="AR170" s="123"/>
    </row>
    <row r="171" spans="1:44">
      <c r="A171" s="123"/>
      <c r="B171" s="118"/>
      <c r="C171" s="123"/>
      <c r="D171" s="115"/>
      <c r="E171" s="116"/>
      <c r="F171" s="116"/>
      <c r="G171" s="116"/>
      <c r="H171" s="116"/>
      <c r="I171" s="118"/>
      <c r="J171" s="118"/>
      <c r="K171" s="118"/>
      <c r="L171" s="118"/>
      <c r="M171" s="118"/>
      <c r="N171" s="118"/>
      <c r="O171" s="118"/>
      <c r="P171" s="123"/>
      <c r="Q171" s="118"/>
      <c r="R171" s="118"/>
      <c r="S171" s="118"/>
      <c r="T171" s="123"/>
      <c r="U171" s="118"/>
      <c r="V171" s="118"/>
      <c r="W171" s="118"/>
      <c r="X171" s="118"/>
      <c r="Y171" s="118"/>
      <c r="Z171" s="118"/>
      <c r="AA171" s="118"/>
      <c r="AB171" s="118"/>
      <c r="AC171" s="118"/>
      <c r="AD171" s="118"/>
      <c r="AE171" s="118"/>
      <c r="AF171" s="118"/>
      <c r="AG171" s="118"/>
      <c r="AH171" s="118"/>
      <c r="AI171" s="118"/>
      <c r="AJ171" s="123"/>
      <c r="AK171" s="123"/>
      <c r="AL171" s="123"/>
      <c r="AM171" s="123"/>
      <c r="AN171" s="123"/>
      <c r="AO171" s="123"/>
      <c r="AP171" s="123"/>
      <c r="AQ171" s="123"/>
      <c r="AR171" s="123"/>
    </row>
    <row r="172" spans="1:44">
      <c r="A172" s="123"/>
      <c r="B172" s="118"/>
      <c r="C172" s="123"/>
      <c r="D172" s="115"/>
      <c r="E172" s="116"/>
      <c r="F172" s="116"/>
      <c r="G172" s="116"/>
      <c r="H172" s="116"/>
      <c r="I172" s="118"/>
      <c r="J172" s="118"/>
      <c r="K172" s="118"/>
      <c r="L172" s="118"/>
      <c r="M172" s="118"/>
      <c r="N172" s="118"/>
      <c r="O172" s="118"/>
      <c r="P172" s="123"/>
      <c r="Q172" s="118"/>
      <c r="R172" s="118"/>
      <c r="S172" s="118"/>
      <c r="T172" s="123"/>
      <c r="U172" s="118"/>
      <c r="V172" s="118"/>
      <c r="W172" s="118"/>
      <c r="X172" s="118"/>
      <c r="Y172" s="118"/>
      <c r="Z172" s="118"/>
      <c r="AA172" s="118"/>
      <c r="AB172" s="118"/>
      <c r="AC172" s="118"/>
      <c r="AD172" s="118"/>
      <c r="AE172" s="118"/>
      <c r="AF172" s="118"/>
      <c r="AG172" s="118"/>
      <c r="AH172" s="118"/>
      <c r="AI172" s="118"/>
      <c r="AJ172" s="123"/>
      <c r="AK172" s="123"/>
      <c r="AL172" s="123"/>
      <c r="AM172" s="123"/>
      <c r="AN172" s="123"/>
      <c r="AO172" s="123"/>
      <c r="AP172" s="123"/>
      <c r="AQ172" s="123"/>
      <c r="AR172" s="123"/>
    </row>
    <row r="173" spans="1:44">
      <c r="A173" s="123"/>
      <c r="B173" s="118"/>
      <c r="C173" s="123"/>
      <c r="D173" s="115"/>
      <c r="E173" s="116"/>
      <c r="F173" s="116"/>
      <c r="G173" s="116"/>
      <c r="H173" s="116"/>
      <c r="I173" s="118"/>
      <c r="J173" s="118"/>
      <c r="K173" s="118"/>
      <c r="L173" s="118"/>
      <c r="M173" s="118"/>
      <c r="N173" s="118"/>
      <c r="O173" s="118"/>
      <c r="P173" s="123"/>
      <c r="Q173" s="118"/>
      <c r="R173" s="118"/>
      <c r="S173" s="118"/>
      <c r="T173" s="123"/>
      <c r="U173" s="118"/>
      <c r="V173" s="118"/>
      <c r="W173" s="118"/>
      <c r="X173" s="118"/>
      <c r="Y173" s="118"/>
      <c r="Z173" s="118"/>
      <c r="AA173" s="118"/>
      <c r="AB173" s="118"/>
      <c r="AC173" s="118"/>
      <c r="AD173" s="118"/>
      <c r="AE173" s="118"/>
      <c r="AF173" s="118"/>
      <c r="AG173" s="118"/>
      <c r="AH173" s="118"/>
      <c r="AI173" s="118"/>
      <c r="AJ173" s="123"/>
      <c r="AK173" s="123"/>
      <c r="AL173" s="123"/>
      <c r="AM173" s="123"/>
      <c r="AN173" s="123"/>
      <c r="AO173" s="123"/>
      <c r="AP173" s="123"/>
      <c r="AQ173" s="123"/>
      <c r="AR173" s="123"/>
    </row>
    <row r="174" spans="1:44">
      <c r="A174" s="123"/>
      <c r="B174" s="118"/>
      <c r="C174" s="123"/>
      <c r="D174" s="115"/>
      <c r="E174" s="116"/>
      <c r="F174" s="116"/>
      <c r="G174" s="116"/>
      <c r="H174" s="116"/>
      <c r="I174" s="118"/>
      <c r="J174" s="118"/>
      <c r="K174" s="118"/>
      <c r="L174" s="118"/>
      <c r="M174" s="118"/>
      <c r="N174" s="118"/>
      <c r="O174" s="118"/>
      <c r="P174" s="123"/>
      <c r="Q174" s="118"/>
      <c r="R174" s="118"/>
      <c r="S174" s="118"/>
      <c r="T174" s="123"/>
      <c r="U174" s="118"/>
      <c r="V174" s="118"/>
      <c r="W174" s="118"/>
      <c r="X174" s="118"/>
      <c r="Y174" s="118"/>
      <c r="Z174" s="118"/>
      <c r="AA174" s="118"/>
      <c r="AB174" s="118"/>
      <c r="AC174" s="118"/>
      <c r="AD174" s="118"/>
      <c r="AE174" s="118"/>
      <c r="AF174" s="118"/>
      <c r="AG174" s="118"/>
      <c r="AH174" s="118"/>
      <c r="AI174" s="118"/>
      <c r="AJ174" s="123"/>
      <c r="AK174" s="123"/>
      <c r="AL174" s="123"/>
      <c r="AM174" s="123"/>
      <c r="AN174" s="123"/>
      <c r="AO174" s="123"/>
      <c r="AP174" s="123"/>
      <c r="AQ174" s="123"/>
      <c r="AR174" s="123"/>
    </row>
    <row r="175" spans="1:44">
      <c r="A175" s="123"/>
      <c r="B175" s="118"/>
      <c r="C175" s="123"/>
      <c r="D175" s="115"/>
      <c r="E175" s="116"/>
      <c r="F175" s="116"/>
      <c r="G175" s="116"/>
      <c r="H175" s="116"/>
      <c r="I175" s="118"/>
      <c r="J175" s="118"/>
      <c r="K175" s="118"/>
      <c r="L175" s="118"/>
      <c r="M175" s="118"/>
      <c r="N175" s="118"/>
      <c r="O175" s="118"/>
      <c r="P175" s="123"/>
      <c r="Q175" s="118"/>
      <c r="R175" s="118"/>
      <c r="S175" s="118"/>
      <c r="T175" s="123"/>
      <c r="U175" s="118"/>
      <c r="V175" s="118"/>
      <c r="W175" s="118"/>
      <c r="X175" s="118"/>
      <c r="Y175" s="118"/>
      <c r="Z175" s="118"/>
      <c r="AA175" s="118"/>
      <c r="AB175" s="118"/>
      <c r="AC175" s="118"/>
      <c r="AD175" s="118"/>
      <c r="AE175" s="118"/>
      <c r="AF175" s="118"/>
      <c r="AG175" s="118"/>
      <c r="AH175" s="118"/>
      <c r="AI175" s="118"/>
      <c r="AJ175" s="123"/>
      <c r="AK175" s="123"/>
      <c r="AL175" s="123"/>
      <c r="AM175" s="123"/>
      <c r="AN175" s="123"/>
      <c r="AO175" s="123"/>
      <c r="AP175" s="123"/>
      <c r="AQ175" s="123"/>
      <c r="AR175" s="123"/>
    </row>
    <row r="176" spans="1:44">
      <c r="A176" s="123"/>
      <c r="B176" s="118"/>
      <c r="C176" s="123"/>
      <c r="D176" s="115"/>
      <c r="E176" s="116"/>
      <c r="F176" s="116"/>
      <c r="G176" s="116"/>
      <c r="H176" s="116"/>
      <c r="I176" s="118"/>
      <c r="J176" s="118"/>
      <c r="K176" s="118"/>
      <c r="L176" s="118"/>
      <c r="M176" s="118"/>
      <c r="N176" s="118"/>
      <c r="O176" s="118"/>
      <c r="P176" s="123"/>
      <c r="Q176" s="118"/>
      <c r="R176" s="118"/>
      <c r="S176" s="118"/>
      <c r="T176" s="123"/>
      <c r="U176" s="118"/>
      <c r="V176" s="118"/>
      <c r="W176" s="118"/>
      <c r="X176" s="118"/>
      <c r="Y176" s="118"/>
      <c r="Z176" s="118"/>
      <c r="AA176" s="118"/>
      <c r="AB176" s="118"/>
      <c r="AC176" s="118"/>
      <c r="AD176" s="118"/>
      <c r="AE176" s="118"/>
      <c r="AF176" s="118"/>
      <c r="AG176" s="118"/>
      <c r="AH176" s="118"/>
      <c r="AI176" s="118"/>
      <c r="AJ176" s="123"/>
      <c r="AK176" s="123"/>
      <c r="AL176" s="123"/>
      <c r="AM176" s="123"/>
      <c r="AN176" s="123"/>
      <c r="AO176" s="123"/>
      <c r="AP176" s="123"/>
      <c r="AQ176" s="123"/>
      <c r="AR176" s="123"/>
    </row>
    <row r="177" spans="1:44">
      <c r="A177" s="123"/>
      <c r="B177" s="118"/>
      <c r="C177" s="115"/>
      <c r="D177" s="115"/>
      <c r="E177" s="116"/>
      <c r="F177" s="116"/>
      <c r="G177" s="116"/>
      <c r="H177" s="116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18"/>
      <c r="Z177" s="118"/>
      <c r="AA177" s="118"/>
      <c r="AB177" s="118"/>
      <c r="AC177" s="118"/>
      <c r="AD177" s="118"/>
      <c r="AE177" s="118"/>
      <c r="AF177" s="118"/>
      <c r="AG177" s="118"/>
      <c r="AH177" s="118"/>
      <c r="AI177" s="118"/>
      <c r="AJ177" s="123"/>
      <c r="AK177" s="123"/>
      <c r="AL177" s="123"/>
      <c r="AM177" s="123"/>
      <c r="AN177" s="123"/>
      <c r="AO177" s="123"/>
      <c r="AP177" s="123"/>
      <c r="AQ177" s="123"/>
      <c r="AR177" s="123"/>
    </row>
    <row r="178" spans="1:44">
      <c r="A178" s="123"/>
      <c r="B178" s="118"/>
      <c r="C178" s="115"/>
      <c r="D178" s="115"/>
      <c r="E178" s="116"/>
      <c r="F178" s="116"/>
      <c r="G178" s="116"/>
      <c r="H178" s="116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18"/>
      <c r="Z178" s="118"/>
      <c r="AA178" s="118"/>
      <c r="AB178" s="118"/>
      <c r="AC178" s="118"/>
      <c r="AD178" s="118"/>
      <c r="AE178" s="118"/>
      <c r="AF178" s="118"/>
      <c r="AG178" s="118"/>
      <c r="AH178" s="118"/>
      <c r="AI178" s="118"/>
      <c r="AJ178" s="123"/>
      <c r="AK178" s="123"/>
      <c r="AL178" s="123"/>
      <c r="AM178" s="123"/>
      <c r="AN178" s="123"/>
      <c r="AO178" s="123"/>
      <c r="AP178" s="123"/>
      <c r="AQ178" s="123"/>
      <c r="AR178" s="123"/>
    </row>
    <row r="179" spans="1:44">
      <c r="A179" s="123"/>
      <c r="B179" s="118"/>
      <c r="C179" s="115"/>
      <c r="D179" s="115"/>
      <c r="E179" s="116"/>
      <c r="F179" s="116"/>
      <c r="G179" s="116"/>
      <c r="H179" s="116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18"/>
      <c r="Z179" s="118"/>
      <c r="AA179" s="118"/>
      <c r="AB179" s="118"/>
      <c r="AC179" s="118"/>
      <c r="AD179" s="118"/>
      <c r="AE179" s="118"/>
      <c r="AF179" s="118"/>
      <c r="AG179" s="118"/>
      <c r="AH179" s="118"/>
      <c r="AI179" s="118"/>
      <c r="AJ179" s="123"/>
      <c r="AK179" s="123"/>
      <c r="AL179" s="123"/>
      <c r="AM179" s="123"/>
      <c r="AN179" s="123"/>
      <c r="AO179" s="123"/>
      <c r="AP179" s="123"/>
      <c r="AQ179" s="123"/>
      <c r="AR179" s="123"/>
    </row>
    <row r="180" spans="1:44">
      <c r="A180" s="123"/>
      <c r="B180" s="118"/>
      <c r="C180" s="115"/>
      <c r="D180" s="115"/>
      <c r="E180" s="116"/>
      <c r="F180" s="116"/>
      <c r="G180" s="116"/>
      <c r="H180" s="116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18"/>
      <c r="Z180" s="118"/>
      <c r="AA180" s="118"/>
      <c r="AB180" s="118"/>
      <c r="AC180" s="118"/>
      <c r="AD180" s="118"/>
      <c r="AE180" s="118"/>
      <c r="AF180" s="118"/>
      <c r="AG180" s="118"/>
      <c r="AH180" s="118"/>
      <c r="AI180" s="118"/>
      <c r="AJ180" s="123"/>
      <c r="AK180" s="123"/>
      <c r="AL180" s="123"/>
      <c r="AM180" s="123"/>
      <c r="AN180" s="123"/>
      <c r="AO180" s="123"/>
      <c r="AP180" s="123"/>
      <c r="AQ180" s="123"/>
      <c r="AR180" s="123"/>
    </row>
    <row r="181" spans="1:44">
      <c r="A181" s="123"/>
      <c r="B181" s="118"/>
      <c r="C181" s="115"/>
      <c r="D181" s="115"/>
      <c r="E181" s="190"/>
      <c r="F181" s="190"/>
      <c r="G181" s="190"/>
      <c r="H181" s="190"/>
      <c r="I181" s="190"/>
      <c r="J181" s="190"/>
      <c r="K181" s="190"/>
      <c r="L181" s="190"/>
      <c r="M181" s="190"/>
      <c r="N181" s="190"/>
      <c r="O181" s="190"/>
      <c r="P181" s="190"/>
      <c r="Q181" s="190"/>
      <c r="R181" s="190"/>
      <c r="S181" s="190"/>
      <c r="T181" s="190"/>
      <c r="U181" s="190"/>
      <c r="V181" s="190"/>
      <c r="W181" s="190"/>
      <c r="X181" s="190"/>
      <c r="Y181" s="190"/>
      <c r="Z181" s="190"/>
      <c r="AA181" s="190"/>
      <c r="AB181" s="190"/>
      <c r="AC181" s="190"/>
      <c r="AD181" s="190"/>
      <c r="AE181" s="190"/>
      <c r="AF181" s="190"/>
      <c r="AG181" s="190"/>
      <c r="AH181" s="190"/>
      <c r="AI181" s="190"/>
      <c r="AJ181" s="190"/>
      <c r="AK181" s="123"/>
      <c r="AL181" s="123"/>
      <c r="AM181" s="123"/>
      <c r="AN181" s="123"/>
      <c r="AO181" s="123"/>
      <c r="AP181" s="123"/>
      <c r="AQ181" s="123"/>
      <c r="AR181" s="123"/>
    </row>
    <row r="182" spans="1:44">
      <c r="A182" s="123"/>
      <c r="B182" s="118"/>
      <c r="C182" s="115"/>
      <c r="D182" s="181"/>
      <c r="E182" s="190"/>
      <c r="F182" s="190"/>
      <c r="G182" s="190"/>
      <c r="H182" s="190"/>
      <c r="I182" s="182"/>
      <c r="J182" s="182"/>
      <c r="K182" s="182"/>
      <c r="L182" s="182"/>
      <c r="M182" s="182"/>
      <c r="N182" s="182"/>
      <c r="O182" s="182"/>
      <c r="P182" s="182"/>
      <c r="Q182" s="182"/>
      <c r="R182" s="182"/>
      <c r="S182" s="182"/>
      <c r="T182" s="123"/>
      <c r="U182" s="123"/>
      <c r="V182" s="123"/>
      <c r="W182" s="182"/>
      <c r="X182" s="182"/>
      <c r="Y182" s="182"/>
      <c r="Z182" s="182"/>
      <c r="AA182" s="182"/>
      <c r="AB182" s="123"/>
      <c r="AC182" s="123"/>
      <c r="AD182" s="182"/>
      <c r="AE182" s="182"/>
      <c r="AF182" s="182"/>
      <c r="AG182" s="182"/>
      <c r="AH182" s="182"/>
      <c r="AI182" s="182"/>
      <c r="AJ182" s="182"/>
      <c r="AK182" s="123"/>
      <c r="AL182" s="123"/>
      <c r="AM182" s="123"/>
      <c r="AN182" s="123"/>
      <c r="AO182" s="123"/>
      <c r="AP182" s="123"/>
      <c r="AQ182" s="123"/>
      <c r="AR182" s="123"/>
    </row>
    <row r="183" spans="1:44">
      <c r="A183" s="123"/>
      <c r="B183" s="118"/>
      <c r="C183" s="115"/>
      <c r="D183" s="181"/>
      <c r="E183" s="190"/>
      <c r="F183" s="182"/>
      <c r="G183" s="182"/>
      <c r="H183" s="182"/>
      <c r="I183" s="182"/>
      <c r="J183" s="182"/>
      <c r="K183" s="182"/>
      <c r="L183" s="182"/>
      <c r="M183" s="118"/>
      <c r="N183" s="182"/>
      <c r="O183" s="182"/>
      <c r="P183" s="182"/>
      <c r="Q183" s="182"/>
      <c r="R183" s="182"/>
      <c r="S183" s="182"/>
      <c r="T183" s="123"/>
      <c r="U183" s="182"/>
      <c r="V183" s="182"/>
      <c r="W183" s="182"/>
      <c r="X183" s="182"/>
      <c r="Y183" s="182"/>
      <c r="Z183" s="182"/>
      <c r="AA183" s="182"/>
      <c r="AB183" s="182"/>
      <c r="AC183" s="182"/>
      <c r="AD183" s="182"/>
      <c r="AE183" s="182"/>
      <c r="AF183" s="182"/>
      <c r="AG183" s="182"/>
      <c r="AH183" s="182"/>
      <c r="AI183" s="182"/>
      <c r="AJ183" s="182"/>
      <c r="AK183" s="123"/>
      <c r="AL183" s="123"/>
      <c r="AM183" s="123"/>
      <c r="AN183" s="123"/>
      <c r="AO183" s="123"/>
      <c r="AP183" s="123"/>
      <c r="AQ183" s="123"/>
      <c r="AR183" s="123"/>
    </row>
    <row r="184" spans="1:44">
      <c r="A184" s="123"/>
      <c r="B184" s="118"/>
      <c r="C184" s="115"/>
      <c r="D184" s="181"/>
      <c r="E184" s="190"/>
      <c r="F184" s="190"/>
      <c r="G184" s="190"/>
      <c r="H184" s="190"/>
      <c r="I184" s="182"/>
      <c r="J184" s="182"/>
      <c r="K184" s="182"/>
      <c r="L184" s="182"/>
      <c r="M184" s="182"/>
      <c r="N184" s="182"/>
      <c r="O184" s="182"/>
      <c r="P184" s="182"/>
      <c r="Q184" s="182"/>
      <c r="R184" s="182"/>
      <c r="S184" s="182"/>
      <c r="T184" s="182"/>
      <c r="U184" s="182"/>
      <c r="V184" s="182"/>
      <c r="W184" s="182"/>
      <c r="X184" s="182"/>
      <c r="Y184" s="182"/>
      <c r="Z184" s="182"/>
      <c r="AA184" s="182"/>
      <c r="AB184" s="182"/>
      <c r="AC184" s="182"/>
      <c r="AD184" s="182"/>
      <c r="AE184" s="182"/>
      <c r="AF184" s="182"/>
      <c r="AG184" s="182"/>
      <c r="AH184" s="182"/>
      <c r="AI184" s="182"/>
      <c r="AJ184" s="182"/>
      <c r="AK184" s="123"/>
      <c r="AL184" s="123"/>
      <c r="AM184" s="123"/>
      <c r="AN184" s="123"/>
      <c r="AO184" s="123"/>
      <c r="AP184" s="123"/>
      <c r="AQ184" s="123"/>
      <c r="AR184" s="123"/>
    </row>
    <row r="185" spans="1:44">
      <c r="A185" s="123"/>
      <c r="B185" s="118"/>
      <c r="C185" s="115"/>
      <c r="D185" s="181"/>
      <c r="E185" s="190"/>
      <c r="F185" s="190"/>
      <c r="G185" s="190"/>
      <c r="H185" s="190"/>
      <c r="I185" s="182"/>
      <c r="J185" s="182"/>
      <c r="K185" s="182"/>
      <c r="L185" s="182"/>
      <c r="M185" s="182"/>
      <c r="N185" s="182"/>
      <c r="O185" s="182"/>
      <c r="P185" s="182"/>
      <c r="Q185" s="182"/>
      <c r="R185" s="182"/>
      <c r="S185" s="182"/>
      <c r="T185" s="123"/>
      <c r="U185" s="123"/>
      <c r="V185" s="123"/>
      <c r="W185" s="182"/>
      <c r="X185" s="182"/>
      <c r="Y185" s="182"/>
      <c r="Z185" s="182"/>
      <c r="AA185" s="182"/>
      <c r="AB185" s="123"/>
      <c r="AC185" s="123"/>
      <c r="AD185" s="182"/>
      <c r="AE185" s="182"/>
      <c r="AF185" s="182"/>
      <c r="AG185" s="182"/>
      <c r="AH185" s="182"/>
      <c r="AI185" s="182"/>
      <c r="AJ185" s="182"/>
      <c r="AK185" s="123"/>
      <c r="AL185" s="123"/>
      <c r="AM185" s="123"/>
      <c r="AN185" s="123"/>
      <c r="AO185" s="123"/>
      <c r="AP185" s="123"/>
      <c r="AQ185" s="123"/>
      <c r="AR185" s="123"/>
    </row>
    <row r="186" spans="1:44">
      <c r="A186" s="123"/>
      <c r="B186" s="118"/>
      <c r="C186" s="115"/>
      <c r="D186" s="181"/>
      <c r="E186" s="191"/>
      <c r="F186" s="191"/>
      <c r="G186" s="191"/>
      <c r="H186" s="191"/>
      <c r="I186" s="191"/>
      <c r="J186" s="191"/>
      <c r="K186" s="191"/>
      <c r="L186" s="191"/>
      <c r="M186" s="191"/>
      <c r="N186" s="191"/>
      <c r="O186" s="191"/>
      <c r="P186" s="191"/>
      <c r="Q186" s="191"/>
      <c r="R186" s="191"/>
      <c r="S186" s="191"/>
      <c r="T186" s="191"/>
      <c r="U186" s="191"/>
      <c r="V186" s="191"/>
      <c r="W186" s="191"/>
      <c r="X186" s="191"/>
      <c r="Y186" s="191"/>
      <c r="Z186" s="191"/>
      <c r="AA186" s="191"/>
      <c r="AB186" s="191"/>
      <c r="AC186" s="191"/>
      <c r="AD186" s="191"/>
      <c r="AE186" s="191"/>
      <c r="AF186" s="191"/>
      <c r="AG186" s="191"/>
      <c r="AH186" s="191"/>
      <c r="AI186" s="191"/>
      <c r="AJ186" s="182"/>
      <c r="AK186" s="123"/>
      <c r="AL186" s="123"/>
      <c r="AM186" s="123"/>
      <c r="AN186" s="123"/>
      <c r="AO186" s="123"/>
      <c r="AP186" s="123"/>
      <c r="AQ186" s="123"/>
      <c r="AR186" s="123"/>
    </row>
    <row r="187" spans="1:44">
      <c r="A187" s="123"/>
      <c r="B187" s="118"/>
      <c r="C187" s="115"/>
      <c r="D187" s="115"/>
      <c r="E187" s="190"/>
      <c r="F187" s="190"/>
      <c r="G187" s="190"/>
      <c r="H187" s="190"/>
      <c r="I187" s="182"/>
      <c r="J187" s="182"/>
      <c r="K187" s="182"/>
      <c r="L187" s="182"/>
      <c r="M187" s="182"/>
      <c r="N187" s="182"/>
      <c r="O187" s="182"/>
      <c r="P187" s="182"/>
      <c r="Q187" s="182"/>
      <c r="R187" s="182"/>
      <c r="S187" s="182"/>
      <c r="T187" s="182"/>
      <c r="U187" s="182"/>
      <c r="V187" s="182"/>
      <c r="W187" s="182"/>
      <c r="X187" s="182"/>
      <c r="Y187" s="182"/>
      <c r="Z187" s="182"/>
      <c r="AA187" s="182"/>
      <c r="AB187" s="182"/>
      <c r="AC187" s="182"/>
      <c r="AD187" s="190"/>
      <c r="AE187" s="182"/>
      <c r="AF187" s="182"/>
      <c r="AG187" s="190"/>
      <c r="AH187" s="182"/>
      <c r="AI187" s="182"/>
      <c r="AJ187" s="182"/>
      <c r="AK187" s="123"/>
      <c r="AL187" s="123"/>
      <c r="AM187" s="123"/>
      <c r="AN187" s="123"/>
      <c r="AO187" s="123"/>
      <c r="AP187" s="123"/>
      <c r="AQ187" s="123"/>
      <c r="AR187" s="123"/>
    </row>
    <row r="188" spans="1:44">
      <c r="A188" s="123"/>
      <c r="B188" s="118"/>
      <c r="C188" s="115"/>
      <c r="D188" s="115"/>
      <c r="E188" s="181"/>
      <c r="F188" s="181"/>
      <c r="G188" s="190"/>
      <c r="H188" s="190"/>
      <c r="I188" s="182"/>
      <c r="J188" s="182"/>
      <c r="K188" s="182"/>
      <c r="L188" s="182"/>
      <c r="M188" s="182"/>
      <c r="N188" s="182"/>
      <c r="O188" s="182"/>
      <c r="P188" s="182"/>
      <c r="Q188" s="182"/>
      <c r="R188" s="182"/>
      <c r="S188" s="181"/>
      <c r="T188" s="182"/>
      <c r="U188" s="182"/>
      <c r="V188" s="182"/>
      <c r="W188" s="182"/>
      <c r="X188" s="182"/>
      <c r="Y188" s="182"/>
      <c r="Z188" s="182"/>
      <c r="AA188" s="182"/>
      <c r="AB188" s="182"/>
      <c r="AC188" s="182"/>
      <c r="AD188" s="182"/>
      <c r="AE188" s="182"/>
      <c r="AF188" s="182"/>
      <c r="AG188" s="182"/>
      <c r="AH188" s="182"/>
      <c r="AI188" s="182"/>
      <c r="AJ188" s="182"/>
      <c r="AK188" s="123"/>
      <c r="AL188" s="123"/>
      <c r="AM188" s="123"/>
      <c r="AN188" s="123"/>
      <c r="AO188" s="123"/>
      <c r="AP188" s="123"/>
      <c r="AQ188" s="123"/>
      <c r="AR188" s="123"/>
    </row>
    <row r="189" spans="1:44">
      <c r="A189" s="123"/>
      <c r="B189" s="118"/>
      <c r="C189" s="115"/>
      <c r="D189" s="115"/>
      <c r="E189" s="190"/>
      <c r="F189" s="190"/>
      <c r="G189" s="190"/>
      <c r="H189" s="190"/>
      <c r="I189" s="182"/>
      <c r="J189" s="182"/>
      <c r="K189" s="182"/>
      <c r="L189" s="182"/>
      <c r="M189" s="182"/>
      <c r="N189" s="182"/>
      <c r="O189" s="182"/>
      <c r="P189" s="189"/>
      <c r="Q189" s="182"/>
      <c r="R189" s="182"/>
      <c r="S189" s="182"/>
      <c r="T189" s="182"/>
      <c r="U189" s="181"/>
      <c r="V189" s="181"/>
      <c r="W189" s="182"/>
      <c r="X189" s="182"/>
      <c r="Y189" s="182"/>
      <c r="Z189" s="182"/>
      <c r="AA189" s="182"/>
      <c r="AB189" s="182"/>
      <c r="AC189" s="182"/>
      <c r="AD189" s="182"/>
      <c r="AE189" s="182"/>
      <c r="AF189" s="182"/>
      <c r="AG189" s="182"/>
      <c r="AH189" s="182"/>
      <c r="AI189" s="182"/>
      <c r="AJ189" s="182"/>
      <c r="AK189" s="123"/>
      <c r="AL189" s="123"/>
      <c r="AM189" s="123"/>
      <c r="AN189" s="123"/>
      <c r="AO189" s="123"/>
      <c r="AP189" s="123"/>
      <c r="AQ189" s="123"/>
      <c r="AR189" s="123"/>
    </row>
    <row r="190" spans="1:44">
      <c r="A190" s="123"/>
      <c r="B190" s="118"/>
      <c r="C190" s="115"/>
      <c r="D190" s="115"/>
      <c r="E190" s="190"/>
      <c r="F190" s="190"/>
      <c r="G190" s="190"/>
      <c r="H190" s="190"/>
      <c r="I190" s="182"/>
      <c r="J190" s="182"/>
      <c r="K190" s="182"/>
      <c r="L190" s="182"/>
      <c r="M190" s="182"/>
      <c r="N190" s="182"/>
      <c r="O190" s="182"/>
      <c r="P190" s="182"/>
      <c r="Q190" s="182"/>
      <c r="R190" s="182"/>
      <c r="S190" s="182"/>
      <c r="T190" s="182"/>
      <c r="U190" s="182"/>
      <c r="V190" s="182"/>
      <c r="W190" s="182"/>
      <c r="X190" s="182"/>
      <c r="Y190" s="182"/>
      <c r="Z190" s="182"/>
      <c r="AA190" s="182"/>
      <c r="AB190" s="182"/>
      <c r="AC190" s="182"/>
      <c r="AD190" s="182"/>
      <c r="AE190" s="182"/>
      <c r="AF190" s="182"/>
      <c r="AG190" s="182"/>
      <c r="AH190" s="182"/>
      <c r="AI190" s="182"/>
      <c r="AJ190" s="182"/>
      <c r="AK190" s="123"/>
      <c r="AL190" s="123"/>
      <c r="AM190" s="123"/>
      <c r="AN190" s="123"/>
      <c r="AO190" s="123"/>
      <c r="AP190" s="123"/>
      <c r="AQ190" s="123"/>
      <c r="AR190" s="123"/>
    </row>
    <row r="191" spans="1:44">
      <c r="A191" s="123"/>
      <c r="B191" s="118"/>
      <c r="C191" s="115"/>
      <c r="D191" s="115"/>
      <c r="E191" s="190"/>
      <c r="F191" s="190"/>
      <c r="G191" s="190"/>
      <c r="H191" s="190"/>
      <c r="I191" s="182"/>
      <c r="J191" s="182"/>
      <c r="K191" s="182"/>
      <c r="L191" s="182"/>
      <c r="M191" s="182"/>
      <c r="N191" s="182"/>
      <c r="O191" s="182"/>
      <c r="P191" s="182"/>
      <c r="Q191" s="182"/>
      <c r="R191" s="182"/>
      <c r="S191" s="182"/>
      <c r="T191" s="182"/>
      <c r="U191" s="182"/>
      <c r="V191" s="182"/>
      <c r="W191" s="182"/>
      <c r="X191" s="182"/>
      <c r="Y191" s="182"/>
      <c r="Z191" s="182"/>
      <c r="AA191" s="182"/>
      <c r="AB191" s="182"/>
      <c r="AC191" s="182"/>
      <c r="AD191" s="182"/>
      <c r="AE191" s="182"/>
      <c r="AF191" s="182"/>
      <c r="AG191" s="182"/>
      <c r="AH191" s="182"/>
      <c r="AI191" s="182"/>
      <c r="AJ191" s="182"/>
      <c r="AK191" s="123"/>
      <c r="AL191" s="123"/>
      <c r="AM191" s="123"/>
      <c r="AN191" s="123"/>
      <c r="AO191" s="123"/>
      <c r="AP191" s="123"/>
      <c r="AQ191" s="123"/>
      <c r="AR191" s="123"/>
    </row>
    <row r="192" spans="1:44">
      <c r="A192" s="123"/>
      <c r="B192" s="118"/>
      <c r="C192" s="115"/>
      <c r="D192" s="115"/>
      <c r="E192" s="116"/>
      <c r="F192" s="116"/>
      <c r="G192" s="116"/>
      <c r="H192" s="116"/>
      <c r="I192" s="118"/>
      <c r="J192" s="118"/>
      <c r="K192" s="118"/>
      <c r="L192" s="118"/>
      <c r="M192" s="118"/>
      <c r="N192" s="118"/>
      <c r="O192" s="118"/>
      <c r="P192" s="182"/>
      <c r="Q192" s="118"/>
      <c r="R192" s="118"/>
      <c r="S192" s="118"/>
      <c r="T192" s="118"/>
      <c r="U192" s="118"/>
      <c r="V192" s="118"/>
      <c r="W192" s="118"/>
      <c r="X192" s="118"/>
      <c r="Y192" s="118"/>
      <c r="Z192" s="118"/>
      <c r="AA192" s="118"/>
      <c r="AB192" s="118"/>
      <c r="AC192" s="118"/>
      <c r="AD192" s="118"/>
      <c r="AE192" s="118"/>
      <c r="AF192" s="118"/>
      <c r="AG192" s="118"/>
      <c r="AH192" s="118"/>
      <c r="AI192" s="118"/>
      <c r="AJ192" s="192"/>
      <c r="AK192" s="123"/>
      <c r="AL192" s="123"/>
      <c r="AM192" s="123"/>
      <c r="AN192" s="123"/>
      <c r="AO192" s="123"/>
      <c r="AP192" s="123"/>
      <c r="AQ192" s="123"/>
      <c r="AR192" s="123"/>
    </row>
    <row r="193" spans="1:44">
      <c r="A193" s="123"/>
      <c r="B193" s="118"/>
      <c r="C193" s="115"/>
      <c r="D193" s="115"/>
      <c r="E193" s="182"/>
      <c r="F193" s="116"/>
      <c r="G193" s="116"/>
      <c r="H193" s="116"/>
      <c r="I193" s="118"/>
      <c r="J193" s="182"/>
      <c r="K193" s="182"/>
      <c r="L193" s="118"/>
      <c r="M193" s="182"/>
      <c r="N193" s="182"/>
      <c r="O193" s="118"/>
      <c r="P193" s="182"/>
      <c r="Q193" s="118"/>
      <c r="R193" s="182"/>
      <c r="S193" s="182"/>
      <c r="T193" s="182"/>
      <c r="U193" s="182"/>
      <c r="V193" s="182"/>
      <c r="W193" s="182"/>
      <c r="X193" s="182"/>
      <c r="Y193" s="182"/>
      <c r="Z193" s="118"/>
      <c r="AA193" s="118"/>
      <c r="AB193" s="118"/>
      <c r="AC193" s="118"/>
      <c r="AD193" s="182"/>
      <c r="AE193" s="118"/>
      <c r="AF193" s="118"/>
      <c r="AG193" s="182"/>
      <c r="AH193" s="182"/>
      <c r="AI193" s="182"/>
      <c r="AJ193" s="182"/>
      <c r="AK193" s="123"/>
      <c r="AL193" s="123"/>
      <c r="AM193" s="123"/>
      <c r="AN193" s="123"/>
      <c r="AO193" s="123"/>
      <c r="AP193" s="123"/>
      <c r="AQ193" s="123"/>
      <c r="AR193" s="123"/>
    </row>
    <row r="194" spans="1:44" ht="15">
      <c r="A194" s="193"/>
      <c r="B194" s="118"/>
      <c r="C194" s="115"/>
      <c r="D194" s="115"/>
      <c r="E194" s="193"/>
      <c r="F194" s="193"/>
      <c r="G194" s="116"/>
      <c r="H194" s="116"/>
      <c r="I194" s="193"/>
      <c r="J194" s="193"/>
      <c r="K194" s="193"/>
      <c r="L194" s="118"/>
      <c r="M194" s="118"/>
      <c r="N194" s="118"/>
      <c r="O194" s="193"/>
      <c r="P194" s="193"/>
      <c r="Q194" s="193"/>
      <c r="R194" s="193"/>
      <c r="S194" s="193"/>
      <c r="T194" s="118"/>
      <c r="U194" s="193"/>
      <c r="V194" s="118"/>
      <c r="W194" s="193"/>
      <c r="X194" s="193"/>
      <c r="Y194" s="118"/>
      <c r="Z194" s="118"/>
      <c r="AA194" s="118"/>
      <c r="AB194" s="118"/>
      <c r="AC194" s="118"/>
      <c r="AD194" s="193"/>
      <c r="AE194" s="118"/>
      <c r="AF194" s="118"/>
      <c r="AG194" s="118"/>
      <c r="AH194" s="118"/>
      <c r="AI194" s="118"/>
      <c r="AJ194" s="123"/>
      <c r="AK194" s="123"/>
      <c r="AL194" s="123"/>
      <c r="AM194" s="123"/>
      <c r="AN194" s="123"/>
      <c r="AO194" s="123"/>
      <c r="AP194" s="123"/>
      <c r="AQ194" s="123"/>
      <c r="AR194" s="123"/>
    </row>
    <row r="195" spans="1:44">
      <c r="A195" s="123"/>
      <c r="B195" s="118"/>
      <c r="C195" s="115"/>
      <c r="D195" s="115"/>
      <c r="E195" s="116"/>
      <c r="F195" s="116"/>
      <c r="G195" s="116"/>
      <c r="H195" s="116"/>
      <c r="I195" s="118"/>
      <c r="J195" s="118"/>
      <c r="K195" s="118"/>
      <c r="L195" s="118"/>
      <c r="M195" s="118"/>
      <c r="N195" s="118"/>
      <c r="O195" s="116"/>
      <c r="P195" s="118"/>
      <c r="Q195" s="118"/>
      <c r="R195" s="118"/>
      <c r="S195" s="118"/>
      <c r="T195" s="118"/>
      <c r="U195" s="118"/>
      <c r="V195" s="118"/>
      <c r="W195" s="118"/>
      <c r="X195" s="118"/>
      <c r="Y195" s="118"/>
      <c r="Z195" s="118"/>
      <c r="AA195" s="118"/>
      <c r="AB195" s="118"/>
      <c r="AC195" s="118"/>
      <c r="AD195" s="118"/>
      <c r="AE195" s="118"/>
      <c r="AF195" s="118"/>
      <c r="AG195" s="118"/>
      <c r="AH195" s="118"/>
      <c r="AI195" s="118"/>
      <c r="AJ195" s="123"/>
      <c r="AK195" s="123"/>
      <c r="AL195" s="123"/>
      <c r="AM195" s="123"/>
      <c r="AN195" s="123"/>
      <c r="AO195" s="123"/>
      <c r="AP195" s="123"/>
      <c r="AQ195" s="123"/>
      <c r="AR195" s="123"/>
    </row>
    <row r="196" spans="1:44">
      <c r="A196" s="123"/>
      <c r="B196" s="118"/>
      <c r="C196" s="115"/>
      <c r="D196" s="115"/>
      <c r="E196" s="116"/>
      <c r="F196" s="116"/>
      <c r="G196" s="116"/>
      <c r="H196" s="116"/>
      <c r="I196" s="118"/>
      <c r="J196" s="118"/>
      <c r="K196" s="118"/>
      <c r="L196" s="116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/>
      <c r="X196" s="118"/>
      <c r="Y196" s="118"/>
      <c r="Z196" s="118"/>
      <c r="AA196" s="118"/>
      <c r="AB196" s="118"/>
      <c r="AC196" s="118"/>
      <c r="AD196" s="116"/>
      <c r="AE196" s="118"/>
      <c r="AF196" s="118"/>
      <c r="AG196" s="116"/>
      <c r="AH196" s="116"/>
      <c r="AI196" s="116"/>
      <c r="AJ196" s="123"/>
      <c r="AK196" s="123"/>
      <c r="AL196" s="123"/>
      <c r="AM196" s="123"/>
      <c r="AN196" s="123"/>
      <c r="AO196" s="123"/>
      <c r="AP196" s="123"/>
      <c r="AQ196" s="123"/>
      <c r="AR196" s="123"/>
    </row>
    <row r="197" spans="1:44">
      <c r="A197" s="123"/>
      <c r="B197" s="118"/>
      <c r="C197" s="115"/>
      <c r="D197" s="115"/>
      <c r="E197" s="116"/>
      <c r="F197" s="116"/>
      <c r="G197" s="116"/>
      <c r="H197" s="116"/>
      <c r="I197" s="116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18"/>
      <c r="Z197" s="118"/>
      <c r="AA197" s="118"/>
      <c r="AB197" s="118"/>
      <c r="AC197" s="118"/>
      <c r="AD197" s="118"/>
      <c r="AE197" s="118"/>
      <c r="AF197" s="118"/>
      <c r="AG197" s="118"/>
      <c r="AH197" s="118"/>
      <c r="AI197" s="118"/>
      <c r="AJ197" s="123"/>
      <c r="AK197" s="123"/>
      <c r="AL197" s="123"/>
      <c r="AM197" s="123"/>
      <c r="AN197" s="123"/>
      <c r="AO197" s="123"/>
      <c r="AP197" s="123"/>
      <c r="AQ197" s="123"/>
      <c r="AR197" s="123"/>
    </row>
    <row r="198" spans="1:44">
      <c r="A198" s="123"/>
      <c r="B198" s="118"/>
      <c r="C198" s="115"/>
      <c r="D198" s="115"/>
      <c r="E198" s="116"/>
      <c r="F198" s="116"/>
      <c r="G198" s="116"/>
      <c r="H198" s="116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18"/>
      <c r="Z198" s="118"/>
      <c r="AA198" s="118"/>
      <c r="AB198" s="118"/>
      <c r="AC198" s="118"/>
      <c r="AD198" s="118"/>
      <c r="AE198" s="118"/>
      <c r="AF198" s="118"/>
      <c r="AG198" s="118"/>
      <c r="AH198" s="118"/>
      <c r="AI198" s="118"/>
      <c r="AJ198" s="123"/>
      <c r="AK198" s="123"/>
      <c r="AL198" s="123"/>
      <c r="AM198" s="123"/>
      <c r="AN198" s="123"/>
      <c r="AO198" s="123"/>
      <c r="AP198" s="123"/>
      <c r="AQ198" s="123"/>
      <c r="AR198" s="123"/>
    </row>
    <row r="199" spans="1:44">
      <c r="A199" s="179"/>
      <c r="B199" s="118"/>
      <c r="C199" s="115"/>
      <c r="D199" s="115"/>
      <c r="E199" s="116"/>
      <c r="F199" s="116"/>
      <c r="G199" s="116"/>
      <c r="H199" s="116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09"/>
      <c r="U199" s="109"/>
      <c r="V199" s="109"/>
      <c r="W199" s="118"/>
      <c r="X199" s="118"/>
      <c r="Y199" s="118"/>
      <c r="Z199" s="118"/>
      <c r="AA199" s="118"/>
      <c r="AB199" s="118"/>
      <c r="AC199" s="118"/>
      <c r="AD199" s="118"/>
      <c r="AE199" s="118"/>
      <c r="AF199" s="118"/>
      <c r="AG199" s="118"/>
      <c r="AH199" s="118"/>
      <c r="AI199" s="118"/>
      <c r="AJ199" s="123"/>
      <c r="AK199" s="123"/>
      <c r="AL199" s="123"/>
      <c r="AM199" s="123"/>
      <c r="AN199" s="123"/>
      <c r="AO199" s="123"/>
      <c r="AP199" s="123"/>
      <c r="AQ199" s="123"/>
      <c r="AR199" s="123"/>
    </row>
    <row r="200" spans="1:44">
      <c r="A200" s="179"/>
      <c r="B200" s="118"/>
      <c r="C200" s="115"/>
      <c r="D200" s="115"/>
      <c r="E200" s="116"/>
      <c r="F200" s="116"/>
      <c r="G200" s="116"/>
      <c r="H200" s="116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18"/>
      <c r="Z200" s="118"/>
      <c r="AA200" s="118"/>
      <c r="AB200" s="118"/>
      <c r="AC200" s="118"/>
      <c r="AD200" s="118"/>
      <c r="AE200" s="118"/>
      <c r="AF200" s="118"/>
      <c r="AG200" s="118"/>
      <c r="AH200" s="118"/>
      <c r="AI200" s="118"/>
      <c r="AJ200" s="123"/>
      <c r="AK200" s="123"/>
      <c r="AL200" s="123"/>
      <c r="AM200" s="123"/>
      <c r="AN200" s="123"/>
      <c r="AO200" s="123"/>
      <c r="AP200" s="123"/>
      <c r="AQ200" s="123"/>
      <c r="AR200" s="123"/>
    </row>
    <row r="201" spans="1:44">
      <c r="A201" s="179"/>
      <c r="B201" s="118"/>
      <c r="C201" s="115"/>
      <c r="D201" s="115"/>
      <c r="E201" s="116"/>
      <c r="F201" s="116"/>
      <c r="G201" s="116"/>
      <c r="H201" s="116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18"/>
      <c r="Z201" s="118"/>
      <c r="AA201" s="118"/>
      <c r="AB201" s="118"/>
      <c r="AC201" s="118"/>
      <c r="AD201" s="118"/>
      <c r="AE201" s="118"/>
      <c r="AF201" s="118"/>
      <c r="AG201" s="118"/>
      <c r="AH201" s="118"/>
      <c r="AI201" s="118"/>
      <c r="AJ201" s="123"/>
      <c r="AK201" s="123"/>
      <c r="AL201" s="123"/>
      <c r="AM201" s="123"/>
      <c r="AN201" s="123"/>
      <c r="AO201" s="123"/>
      <c r="AP201" s="123"/>
      <c r="AQ201" s="123"/>
      <c r="AR201" s="123"/>
    </row>
    <row r="202" spans="1:44">
      <c r="A202" s="123"/>
      <c r="B202" s="118"/>
      <c r="C202" s="115"/>
      <c r="D202" s="115"/>
      <c r="E202" s="116"/>
      <c r="F202" s="116"/>
      <c r="G202" s="116"/>
      <c r="H202" s="116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18"/>
      <c r="Z202" s="118"/>
      <c r="AA202" s="118"/>
      <c r="AB202" s="118"/>
      <c r="AC202" s="118"/>
      <c r="AD202" s="118"/>
      <c r="AE202" s="118"/>
      <c r="AF202" s="118"/>
      <c r="AG202" s="118"/>
      <c r="AH202" s="118"/>
      <c r="AI202" s="118"/>
      <c r="AJ202" s="123"/>
      <c r="AK202" s="123"/>
      <c r="AL202" s="123"/>
      <c r="AM202" s="123"/>
      <c r="AN202" s="123"/>
      <c r="AO202" s="123"/>
      <c r="AP202" s="123"/>
      <c r="AQ202" s="123"/>
      <c r="AR202" s="123"/>
    </row>
    <row r="207" spans="1:44">
      <c r="A207" s="124"/>
    </row>
    <row r="260" spans="42:42">
      <c r="AP260" s="81">
        <v>15</v>
      </c>
    </row>
  </sheetData>
  <pageMargins left="0.78740157499999996" right="0.78740157499999996" top="0.984251969" bottom="0.984251969" header="0.4921259845" footer="0.4921259845"/>
  <pageSetup orientation="portrait" horizontalDpi="12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INFOS</vt:lpstr>
      <vt:lpstr>ANNEXE A</vt:lpstr>
      <vt:lpstr>db</vt:lpstr>
      <vt:lpstr>Liste de Prix</vt:lpstr>
      <vt:lpstr>CHRISTIAN_DUVAL</vt:lpstr>
      <vt:lpstr>ListeModele</vt:lpstr>
      <vt:lpstr>pgmn</vt:lpstr>
      <vt:lpstr>VENTE</vt:lpstr>
      <vt:lpstr>'ANNEXE A'!Zone_d_impression</vt:lpstr>
      <vt:lpstr>INFOS!Zone_d_impression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marcg</dc:creator>
  <cp:lastModifiedBy>GRANBY2</cp:lastModifiedBy>
  <cp:lastPrinted>2011-09-24T14:56:16Z</cp:lastPrinted>
  <dcterms:created xsi:type="dcterms:W3CDTF">2007-03-24T19:50:09Z</dcterms:created>
  <dcterms:modified xsi:type="dcterms:W3CDTF">2012-01-27T20:18:58Z</dcterms:modified>
</cp:coreProperties>
</file>