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1505" yWindow="1110" windowWidth="13545" windowHeight="10350" activeTab="1"/>
  </bookViews>
  <sheets>
    <sheet name="Aliments" sheetId="9" r:id="rId1"/>
    <sheet name="jour 1" sheetId="1" r:id="rId2"/>
  </sheets>
  <definedNames>
    <definedName name="Aliments">Aliments!$A$1:$A$106</definedName>
  </definedNames>
  <calcPr calcId="125725"/>
</workbook>
</file>

<file path=xl/calcChain.xml><?xml version="1.0" encoding="utf-8"?>
<calcChain xmlns="http://schemas.openxmlformats.org/spreadsheetml/2006/main">
  <c r="E5" i="1"/>
  <c r="E4" s="1"/>
  <c r="E49" s="1"/>
  <c r="E50" s="1"/>
  <c r="D5"/>
  <c r="D4" s="1"/>
  <c r="C5"/>
  <c r="C4" s="1"/>
  <c r="B5"/>
  <c r="B4" s="1"/>
  <c r="E43"/>
  <c r="D43"/>
  <c r="C43"/>
  <c r="B43"/>
  <c r="E33"/>
  <c r="D33"/>
  <c r="C33"/>
  <c r="B33"/>
  <c r="E27"/>
  <c r="D27"/>
  <c r="C27"/>
  <c r="B27"/>
  <c r="E18"/>
  <c r="D18"/>
  <c r="C18"/>
  <c r="B18"/>
  <c r="E13"/>
  <c r="D13"/>
  <c r="C13"/>
  <c r="B13"/>
  <c r="B49" l="1"/>
  <c r="B50" s="1"/>
  <c r="D49"/>
  <c r="D50" s="1"/>
  <c r="C49"/>
  <c r="C50" s="1"/>
</calcChain>
</file>

<file path=xl/sharedStrings.xml><?xml version="1.0" encoding="utf-8"?>
<sst xmlns="http://schemas.openxmlformats.org/spreadsheetml/2006/main" count="92" uniqueCount="82">
  <si>
    <t>calories</t>
  </si>
  <si>
    <t>glucides</t>
  </si>
  <si>
    <t>protéïnes</t>
  </si>
  <si>
    <t>lipides</t>
  </si>
  <si>
    <t>Totaux souhaités par jour</t>
  </si>
  <si>
    <t xml:space="preserve">Aliments </t>
  </si>
  <si>
    <t>160g (640cal.)</t>
  </si>
  <si>
    <t>45g (400cal.)</t>
  </si>
  <si>
    <t>Déjeuner</t>
  </si>
  <si>
    <t>Collation</t>
  </si>
  <si>
    <t>Dinner</t>
  </si>
  <si>
    <t>Souper</t>
  </si>
  <si>
    <t>Totaux réel</t>
  </si>
  <si>
    <t>Différences</t>
  </si>
  <si>
    <t>Jus du matin</t>
  </si>
  <si>
    <t>2 toasts creton/cottage</t>
  </si>
  <si>
    <t>275g (1000cal.)</t>
  </si>
  <si>
    <t xml:space="preserve">Date:                                 Notes: </t>
  </si>
  <si>
    <t>Environ 3 mesure sauce tomate pour 1 creme 5%</t>
  </si>
  <si>
    <t>Sauce rosées 150ml</t>
  </si>
  <si>
    <t>Sauces</t>
  </si>
  <si>
    <t>Épis de maïs avec un peu de beurre (1cat)</t>
  </si>
  <si>
    <t>Crêpe style Lulu (avec 30g de sirop)</t>
  </si>
  <si>
    <t>besoins plus de glucide</t>
  </si>
  <si>
    <t>Tortilla œuf/jambon/fromage (gros)</t>
  </si>
  <si>
    <t>bien mais trop petit</t>
  </si>
  <si>
    <t>Bol de céréals kashi &amp; yogourt</t>
  </si>
  <si>
    <t>besoins plus de protéine</t>
  </si>
  <si>
    <t>2 toasts pain raisin/bannane/b. d'a. et sirop</t>
  </si>
  <si>
    <t>Shake après gym</t>
  </si>
  <si>
    <t>Shake Casaein</t>
  </si>
  <si>
    <t>Demi tasse jus orange et 1/2 blanc d'oeuf avec glutamine</t>
  </si>
  <si>
    <t>Brevages</t>
  </si>
  <si>
    <t>Recette</t>
  </si>
  <si>
    <t>Lipides</t>
  </si>
  <si>
    <t>Proteines</t>
  </si>
  <si>
    <t>Glucides</t>
  </si>
  <si>
    <t>Calories</t>
  </si>
  <si>
    <t>Repas</t>
  </si>
  <si>
    <t>Poitrine de poulet 100g</t>
  </si>
  <si>
    <t>Oeufs 1 (53g)</t>
  </si>
  <si>
    <t>Jambon blanc alpina 3tranches (55g)</t>
  </si>
  <si>
    <t>Cheval filet 100g</t>
  </si>
  <si>
    <t>Viandes et poissons</t>
  </si>
  <si>
    <t>Casein gnc 1c 42g</t>
  </si>
  <si>
    <t>Suppléments</t>
  </si>
  <si>
    <t>Yogourt Source 0% 4cs(100g)</t>
  </si>
  <si>
    <t>Lait écrémé 1tasse</t>
  </si>
  <si>
    <t>Fromage swiss légé 1 tranche 22g</t>
  </si>
  <si>
    <t>Fromage Mozarella 1/2 tasse (60g)</t>
  </si>
  <si>
    <t>Fromage cottage 1cs</t>
  </si>
  <si>
    <t>Beurre 1cs (15g)</t>
  </si>
  <si>
    <t>Produits laitiers</t>
  </si>
  <si>
    <t>Tortillas blé 1 (65g)</t>
  </si>
  <si>
    <t>Pâte tortellini au fromage 100g</t>
  </si>
  <si>
    <t>Pain montignac 1 tranche de 50g</t>
  </si>
  <si>
    <t>Pain aux raisins 2 tranches (65g)</t>
  </si>
  <si>
    <t xml:space="preserve">Épis de mais </t>
  </si>
  <si>
    <t>Crêpe nature</t>
  </si>
  <si>
    <t>Pains et feculents</t>
  </si>
  <si>
    <t>Tomates 100g</t>
  </si>
  <si>
    <t>Patate douce 100g</t>
  </si>
  <si>
    <t>Framboises 100g</t>
  </si>
  <si>
    <t>Concombre 100g</t>
  </si>
  <si>
    <t>Carottes 100g</t>
  </si>
  <si>
    <t>Bannane 120g</t>
  </si>
  <si>
    <t>Asperges 100g</t>
  </si>
  <si>
    <t>Fruits et légumes</t>
  </si>
  <si>
    <t>Sirop d'érable 1cs (15g)</t>
  </si>
  <si>
    <t>Creton porc norel 2cs 35g</t>
  </si>
  <si>
    <t>Confiture bleuts 1cs</t>
  </si>
  <si>
    <t>Beurre arrachides naturel 1cs (15g)</t>
  </si>
  <si>
    <t>Condiments et compagnie</t>
  </si>
  <si>
    <t>Noix mélange randonneur 50g</t>
  </si>
  <si>
    <t>Céréals kashi lin et amande 1tasse</t>
  </si>
  <si>
    <t>Céréals et cie</t>
  </si>
  <si>
    <t>Lait de riz 1tasse</t>
  </si>
  <si>
    <t>Jus d'orange 1tasse</t>
  </si>
  <si>
    <t>Expesso sans sucre 1simple</t>
  </si>
  <si>
    <t>Blanc d'oeufs 1/4tasse</t>
  </si>
  <si>
    <t>Breuvages</t>
  </si>
  <si>
    <t>Aliments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</si>
</sst>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8" fillId="0" borderId="0"/>
  </cellStyleXfs>
  <cellXfs count="61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5" fillId="3" borderId="11" xfId="1" applyFont="1" applyFill="1" applyBorder="1" applyAlignment="1">
      <alignment horizontal="left" vertical="center" wrapText="1"/>
    </xf>
    <xf numFmtId="0" fontId="5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/>
    <xf numFmtId="0" fontId="6" fillId="0" borderId="5" xfId="0" applyFont="1" applyBorder="1"/>
    <xf numFmtId="0" fontId="6" fillId="0" borderId="7" xfId="0" applyFont="1" applyBorder="1"/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left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5" fillId="3" borderId="18" xfId="1" applyFont="1" applyFill="1" applyBorder="1" applyAlignment="1">
      <alignment horizontal="left" vertical="center" wrapText="1"/>
    </xf>
    <xf numFmtId="0" fontId="5" fillId="3" borderId="19" xfId="1" applyFont="1" applyFill="1" applyBorder="1" applyAlignment="1">
      <alignment horizontal="center" vertical="center" wrapText="1"/>
    </xf>
    <xf numFmtId="0" fontId="5" fillId="3" borderId="20" xfId="1" applyFont="1" applyFill="1" applyBorder="1" applyAlignment="1">
      <alignment horizontal="center" vertical="center" wrapText="1"/>
    </xf>
    <xf numFmtId="0" fontId="0" fillId="0" borderId="5" xfId="0" applyBorder="1"/>
    <xf numFmtId="0" fontId="8" fillId="0" borderId="0" xfId="2"/>
    <xf numFmtId="0" fontId="8" fillId="0" borderId="0" xfId="2" applyFont="1" applyBorder="1"/>
    <xf numFmtId="0" fontId="9" fillId="0" borderId="0" xfId="2" applyFont="1" applyBorder="1"/>
    <xf numFmtId="0" fontId="10" fillId="0" borderId="0" xfId="2" applyFont="1" applyBorder="1"/>
    <xf numFmtId="0" fontId="8" fillId="0" borderId="0" xfId="2" applyFont="1" applyFill="1" applyBorder="1"/>
    <xf numFmtId="0" fontId="7" fillId="0" borderId="0" xfId="2" applyFont="1" applyFill="1" applyBorder="1"/>
    <xf numFmtId="0" fontId="8" fillId="0" borderId="0" xfId="2" applyBorder="1"/>
    <xf numFmtId="0" fontId="11" fillId="0" borderId="0" xfId="2" applyFont="1" applyBorder="1"/>
    <xf numFmtId="0" fontId="12" fillId="0" borderId="0" xfId="2" applyFont="1" applyBorder="1"/>
    <xf numFmtId="0" fontId="7" fillId="0" borderId="0" xfId="2" applyFont="1" applyBorder="1"/>
    <xf numFmtId="0" fontId="13" fillId="0" borderId="0" xfId="2" applyFont="1" applyBorder="1"/>
    <xf numFmtId="0" fontId="14" fillId="0" borderId="0" xfId="2" applyFont="1" applyBorder="1"/>
    <xf numFmtId="0" fontId="15" fillId="0" borderId="0" xfId="2" applyFont="1" applyBorder="1"/>
    <xf numFmtId="0" fontId="8" fillId="0" borderId="0" xfId="2" applyFont="1" applyBorder="1" applyAlignment="1">
      <alignment wrapText="1"/>
    </xf>
    <xf numFmtId="0" fontId="16" fillId="0" borderId="0" xfId="2" applyFont="1" applyBorder="1"/>
    <xf numFmtId="0" fontId="3" fillId="3" borderId="11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 wrapText="1"/>
    </xf>
  </cellXfs>
  <cellStyles count="3">
    <cellStyle name="Normal" xfId="0" builtinId="0"/>
    <cellStyle name="Normal 2" xfId="2"/>
    <cellStyle name="Sortie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96"/>
  <sheetViews>
    <sheetView workbookViewId="0">
      <selection sqref="A1:A106"/>
    </sheetView>
  </sheetViews>
  <sheetFormatPr baseColWidth="10" defaultColWidth="9.140625" defaultRowHeight="12.75"/>
  <cols>
    <col min="1" max="1" width="35.7109375" style="43" customWidth="1"/>
    <col min="2" max="3" width="10" style="43" customWidth="1"/>
    <col min="4" max="4" width="10.5703125" style="43" customWidth="1"/>
    <col min="5" max="5" width="10.42578125" style="43" customWidth="1"/>
    <col min="6" max="16384" width="9.140625" style="43"/>
  </cols>
  <sheetData>
    <row r="1" spans="1:5" ht="15.95" customHeight="1">
      <c r="A1" s="50" t="s">
        <v>81</v>
      </c>
      <c r="B1" s="57" t="s">
        <v>37</v>
      </c>
      <c r="C1" s="57" t="s">
        <v>36</v>
      </c>
      <c r="D1" s="57" t="s">
        <v>35</v>
      </c>
      <c r="E1" s="57" t="s">
        <v>34</v>
      </c>
    </row>
    <row r="3" spans="1:5">
      <c r="A3" s="45" t="s">
        <v>80</v>
      </c>
    </row>
    <row r="5" spans="1:5">
      <c r="A5" s="44" t="s">
        <v>79</v>
      </c>
    </row>
    <row r="6" spans="1:5">
      <c r="A6" s="44" t="s">
        <v>78</v>
      </c>
      <c r="B6" s="44">
        <v>30</v>
      </c>
      <c r="C6" s="44">
        <v>0</v>
      </c>
      <c r="D6" s="44">
        <v>7</v>
      </c>
      <c r="E6" s="44">
        <v>0</v>
      </c>
    </row>
    <row r="7" spans="1:5">
      <c r="A7" s="44" t="s">
        <v>77</v>
      </c>
      <c r="B7" s="44">
        <v>1</v>
      </c>
      <c r="C7" s="44">
        <v>0</v>
      </c>
      <c r="D7" s="44">
        <v>0</v>
      </c>
      <c r="E7" s="44">
        <v>0</v>
      </c>
    </row>
    <row r="8" spans="1:5">
      <c r="A8" s="44" t="s">
        <v>76</v>
      </c>
      <c r="B8" s="44">
        <v>110</v>
      </c>
      <c r="C8" s="44">
        <v>27</v>
      </c>
      <c r="D8" s="44">
        <v>2</v>
      </c>
      <c r="E8" s="44">
        <v>0</v>
      </c>
    </row>
    <row r="9" spans="1:5">
      <c r="A9" s="44" t="s">
        <v>47</v>
      </c>
      <c r="B9" s="44">
        <v>110</v>
      </c>
      <c r="C9" s="44">
        <v>24</v>
      </c>
      <c r="D9" s="44">
        <v>2</v>
      </c>
      <c r="E9" s="44">
        <v>1</v>
      </c>
    </row>
    <row r="10" spans="1:5">
      <c r="B10" s="44">
        <v>90</v>
      </c>
      <c r="C10" s="44">
        <v>13</v>
      </c>
      <c r="D10" s="44">
        <v>9</v>
      </c>
      <c r="E10" s="44">
        <v>0</v>
      </c>
    </row>
    <row r="11" spans="1:5">
      <c r="A11" s="45" t="s">
        <v>75</v>
      </c>
    </row>
    <row r="13" spans="1:5">
      <c r="A13" s="56" t="s">
        <v>74</v>
      </c>
    </row>
    <row r="14" spans="1:5">
      <c r="A14" s="44" t="s">
        <v>73</v>
      </c>
      <c r="B14" s="44">
        <v>220</v>
      </c>
      <c r="C14" s="44">
        <v>39</v>
      </c>
      <c r="D14" s="44">
        <v>9</v>
      </c>
      <c r="E14" s="44">
        <v>4.5</v>
      </c>
    </row>
    <row r="15" spans="1:5">
      <c r="B15" s="44">
        <v>275</v>
      </c>
      <c r="C15" s="44">
        <v>20</v>
      </c>
      <c r="D15" s="44">
        <v>8</v>
      </c>
      <c r="E15" s="44">
        <v>17.5</v>
      </c>
    </row>
    <row r="16" spans="1:5">
      <c r="A16" s="45" t="s">
        <v>72</v>
      </c>
    </row>
    <row r="17" spans="1:5">
      <c r="E17" s="56"/>
    </row>
    <row r="18" spans="1:5">
      <c r="A18" s="49" t="s">
        <v>71</v>
      </c>
    </row>
    <row r="19" spans="1:5">
      <c r="A19" s="44" t="s">
        <v>70</v>
      </c>
      <c r="B19" s="43">
        <v>90</v>
      </c>
      <c r="C19" s="43">
        <v>3</v>
      </c>
      <c r="D19" s="43">
        <v>4</v>
      </c>
      <c r="E19" s="56">
        <v>7</v>
      </c>
    </row>
    <row r="20" spans="1:5">
      <c r="A20" s="44" t="s">
        <v>69</v>
      </c>
      <c r="B20" s="44">
        <v>15</v>
      </c>
      <c r="C20" s="44">
        <v>4</v>
      </c>
      <c r="D20" s="44">
        <v>0.1</v>
      </c>
      <c r="E20" s="44">
        <v>0</v>
      </c>
    </row>
    <row r="21" spans="1:5">
      <c r="A21" s="49" t="s">
        <v>68</v>
      </c>
      <c r="B21" s="44">
        <v>80</v>
      </c>
      <c r="C21" s="44">
        <v>1</v>
      </c>
      <c r="D21" s="44">
        <v>6</v>
      </c>
      <c r="E21" s="44">
        <v>6</v>
      </c>
    </row>
    <row r="22" spans="1:5">
      <c r="B22" s="44">
        <v>50</v>
      </c>
      <c r="C22" s="44">
        <v>13.5</v>
      </c>
      <c r="D22" s="44">
        <v>0</v>
      </c>
      <c r="E22" s="44">
        <v>0</v>
      </c>
    </row>
    <row r="23" spans="1:5">
      <c r="A23" s="45" t="s">
        <v>67</v>
      </c>
    </row>
    <row r="24" spans="1:5">
      <c r="A24" s="52"/>
    </row>
    <row r="25" spans="1:5">
      <c r="A25" s="52" t="s">
        <v>66</v>
      </c>
      <c r="B25" s="44"/>
      <c r="C25" s="44"/>
      <c r="D25" s="44"/>
      <c r="E25" s="44"/>
    </row>
    <row r="26" spans="1:5">
      <c r="A26" s="52" t="s">
        <v>65</v>
      </c>
      <c r="B26" s="44">
        <v>28</v>
      </c>
      <c r="C26" s="44">
        <v>4</v>
      </c>
      <c r="D26" s="44">
        <v>2.5</v>
      </c>
      <c r="E26" s="44">
        <v>0</v>
      </c>
    </row>
    <row r="27" spans="1:5">
      <c r="A27" s="52" t="s">
        <v>64</v>
      </c>
      <c r="B27" s="44">
        <v>110</v>
      </c>
      <c r="C27" s="44">
        <v>27</v>
      </c>
      <c r="D27" s="44">
        <v>1</v>
      </c>
      <c r="E27" s="44">
        <v>0.5</v>
      </c>
    </row>
    <row r="28" spans="1:5">
      <c r="A28" s="44" t="s">
        <v>63</v>
      </c>
      <c r="B28" s="44">
        <v>35</v>
      </c>
      <c r="C28" s="44">
        <v>7</v>
      </c>
      <c r="D28" s="44">
        <v>1</v>
      </c>
      <c r="E28" s="44">
        <v>0</v>
      </c>
    </row>
    <row r="29" spans="1:5">
      <c r="A29" s="44" t="s">
        <v>62</v>
      </c>
      <c r="B29" s="44">
        <v>12</v>
      </c>
      <c r="C29" s="44">
        <v>2</v>
      </c>
      <c r="D29" s="44">
        <v>0.5</v>
      </c>
      <c r="E29" s="44">
        <v>0</v>
      </c>
    </row>
    <row r="30" spans="1:5">
      <c r="A30" s="44" t="s">
        <v>61</v>
      </c>
      <c r="B30" s="44">
        <v>52</v>
      </c>
      <c r="C30" s="44">
        <v>12</v>
      </c>
      <c r="D30" s="44">
        <v>1</v>
      </c>
      <c r="E30" s="44">
        <v>0.5</v>
      </c>
    </row>
    <row r="31" spans="1:5">
      <c r="A31" s="44" t="s">
        <v>60</v>
      </c>
      <c r="B31" s="44">
        <v>100</v>
      </c>
      <c r="C31" s="44">
        <v>23</v>
      </c>
      <c r="D31" s="44">
        <v>1</v>
      </c>
      <c r="E31" s="44">
        <v>0</v>
      </c>
    </row>
    <row r="32" spans="1:5">
      <c r="B32" s="44">
        <v>21</v>
      </c>
      <c r="C32" s="44">
        <v>3.5</v>
      </c>
      <c r="D32" s="44">
        <v>1</v>
      </c>
      <c r="E32" s="44">
        <v>0</v>
      </c>
    </row>
    <row r="34" spans="1:5">
      <c r="A34" s="55" t="s">
        <v>59</v>
      </c>
    </row>
    <row r="35" spans="1:5">
      <c r="A35" s="55"/>
    </row>
    <row r="36" spans="1:5">
      <c r="A36" s="54" t="s">
        <v>58</v>
      </c>
    </row>
    <row r="37" spans="1:5">
      <c r="A37" s="53" t="s">
        <v>57</v>
      </c>
      <c r="B37" s="43">
        <v>40</v>
      </c>
      <c r="C37" s="43">
        <v>2.5</v>
      </c>
      <c r="D37" s="43">
        <v>0.5</v>
      </c>
      <c r="E37" s="43">
        <v>2</v>
      </c>
    </row>
    <row r="38" spans="1:5">
      <c r="B38" s="53">
        <v>120</v>
      </c>
      <c r="C38" s="53">
        <v>21</v>
      </c>
      <c r="D38" s="53">
        <v>3.5</v>
      </c>
      <c r="E38" s="53">
        <v>1.5</v>
      </c>
    </row>
    <row r="39" spans="1:5">
      <c r="A39" s="43" t="s">
        <v>56</v>
      </c>
    </row>
    <row r="40" spans="1:5">
      <c r="A40" s="53" t="s">
        <v>55</v>
      </c>
      <c r="B40" s="43">
        <v>180</v>
      </c>
      <c r="C40" s="43">
        <v>34</v>
      </c>
      <c r="D40" s="43">
        <v>6</v>
      </c>
      <c r="E40" s="43">
        <v>2</v>
      </c>
    </row>
    <row r="41" spans="1:5">
      <c r="A41" s="53" t="s">
        <v>54</v>
      </c>
      <c r="B41" s="53">
        <v>100</v>
      </c>
      <c r="C41" s="53">
        <v>21</v>
      </c>
      <c r="D41" s="53">
        <v>4</v>
      </c>
      <c r="E41" s="53">
        <v>0.5</v>
      </c>
    </row>
    <row r="42" spans="1:5">
      <c r="A42" s="53" t="s">
        <v>53</v>
      </c>
      <c r="B42" s="44">
        <v>270</v>
      </c>
      <c r="C42" s="44">
        <v>49</v>
      </c>
      <c r="D42" s="44">
        <v>12</v>
      </c>
      <c r="E42" s="44">
        <v>3</v>
      </c>
    </row>
    <row r="43" spans="1:5">
      <c r="B43" s="43">
        <v>190</v>
      </c>
      <c r="C43" s="43">
        <v>31</v>
      </c>
      <c r="D43" s="43">
        <v>6</v>
      </c>
      <c r="E43" s="43">
        <v>4.5</v>
      </c>
    </row>
    <row r="44" spans="1:5">
      <c r="A44" s="45" t="s">
        <v>52</v>
      </c>
    </row>
    <row r="45" spans="1:5">
      <c r="A45" s="45"/>
    </row>
    <row r="46" spans="1:5">
      <c r="A46" s="52" t="s">
        <v>51</v>
      </c>
      <c r="B46" s="44"/>
      <c r="C46" s="44"/>
      <c r="D46" s="44"/>
      <c r="E46" s="44"/>
    </row>
    <row r="47" spans="1:5">
      <c r="A47" s="49" t="s">
        <v>50</v>
      </c>
      <c r="B47" s="44">
        <v>38</v>
      </c>
      <c r="C47" s="44">
        <v>0</v>
      </c>
      <c r="D47" s="44">
        <v>0.2</v>
      </c>
      <c r="E47" s="44">
        <v>4.2</v>
      </c>
    </row>
    <row r="48" spans="1:5">
      <c r="A48" s="49" t="s">
        <v>49</v>
      </c>
      <c r="B48" s="44">
        <v>12</v>
      </c>
      <c r="C48" s="44">
        <v>1</v>
      </c>
      <c r="D48" s="44">
        <v>2</v>
      </c>
      <c r="E48" s="44">
        <v>0.1</v>
      </c>
    </row>
    <row r="49" spans="1:5">
      <c r="A49" s="44" t="s">
        <v>48</v>
      </c>
      <c r="B49" s="44">
        <v>160</v>
      </c>
      <c r="C49" s="44">
        <v>2</v>
      </c>
      <c r="D49" s="44">
        <v>16</v>
      </c>
      <c r="E49" s="44">
        <v>10</v>
      </c>
    </row>
    <row r="50" spans="1:5">
      <c r="A50" s="53" t="s">
        <v>47</v>
      </c>
      <c r="B50" s="44">
        <v>60</v>
      </c>
      <c r="C50" s="44">
        <v>0</v>
      </c>
      <c r="D50" s="44">
        <v>7</v>
      </c>
      <c r="E50" s="44">
        <v>3.5</v>
      </c>
    </row>
    <row r="51" spans="1:5">
      <c r="A51" s="44" t="s">
        <v>46</v>
      </c>
      <c r="B51" s="53">
        <v>90</v>
      </c>
      <c r="C51" s="53">
        <v>13</v>
      </c>
      <c r="D51" s="53">
        <v>9</v>
      </c>
      <c r="E51" s="53">
        <v>0</v>
      </c>
    </row>
    <row r="52" spans="1:5">
      <c r="B52" s="44">
        <v>35</v>
      </c>
      <c r="C52" s="44">
        <v>5</v>
      </c>
      <c r="D52" s="44">
        <v>4</v>
      </c>
      <c r="E52" s="44">
        <v>0</v>
      </c>
    </row>
    <row r="53" spans="1:5">
      <c r="A53" s="45" t="s">
        <v>45</v>
      </c>
    </row>
    <row r="55" spans="1:5">
      <c r="A55" s="44" t="s">
        <v>44</v>
      </c>
    </row>
    <row r="56" spans="1:5">
      <c r="B56" s="44">
        <v>160</v>
      </c>
      <c r="C56" s="44">
        <v>11</v>
      </c>
      <c r="D56" s="44">
        <v>25</v>
      </c>
      <c r="E56" s="44">
        <v>1.5</v>
      </c>
    </row>
    <row r="57" spans="1:5">
      <c r="A57" s="45" t="s">
        <v>43</v>
      </c>
    </row>
    <row r="58" spans="1:5">
      <c r="A58" s="52"/>
    </row>
    <row r="59" spans="1:5">
      <c r="A59" s="52" t="s">
        <v>42</v>
      </c>
      <c r="B59" s="44"/>
      <c r="C59" s="44"/>
      <c r="D59" s="44"/>
      <c r="E59" s="44"/>
    </row>
    <row r="60" spans="1:5">
      <c r="A60" s="44" t="s">
        <v>41</v>
      </c>
      <c r="B60" s="44">
        <v>110</v>
      </c>
      <c r="C60" s="44">
        <v>0</v>
      </c>
      <c r="D60" s="44">
        <v>22</v>
      </c>
      <c r="E60" s="44">
        <v>3</v>
      </c>
    </row>
    <row r="61" spans="1:5">
      <c r="A61" s="43" t="s">
        <v>40</v>
      </c>
      <c r="B61" s="44">
        <v>50</v>
      </c>
      <c r="C61" s="44">
        <v>2</v>
      </c>
      <c r="D61" s="44">
        <v>11</v>
      </c>
      <c r="E61" s="44">
        <v>1</v>
      </c>
    </row>
    <row r="62" spans="1:5">
      <c r="A62" s="44" t="s">
        <v>39</v>
      </c>
      <c r="B62" s="43">
        <v>70</v>
      </c>
      <c r="C62" s="43">
        <v>1</v>
      </c>
      <c r="D62" s="43">
        <v>6</v>
      </c>
      <c r="E62" s="43">
        <v>5</v>
      </c>
    </row>
    <row r="63" spans="1:5">
      <c r="B63" s="44">
        <v>85</v>
      </c>
      <c r="C63" s="44">
        <v>1.5</v>
      </c>
      <c r="D63" s="44">
        <v>18</v>
      </c>
      <c r="E63" s="44">
        <v>0.5</v>
      </c>
    </row>
    <row r="71" spans="1:6" ht="15.75">
      <c r="A71" s="51" t="s">
        <v>38</v>
      </c>
    </row>
    <row r="72" spans="1:6" ht="15.75">
      <c r="B72" s="51" t="s">
        <v>37</v>
      </c>
      <c r="C72" s="51" t="s">
        <v>36</v>
      </c>
      <c r="D72" s="51" t="s">
        <v>35</v>
      </c>
      <c r="E72" s="51" t="s">
        <v>34</v>
      </c>
      <c r="F72" s="50" t="s">
        <v>33</v>
      </c>
    </row>
    <row r="73" spans="1:6">
      <c r="A73" s="45" t="s">
        <v>32</v>
      </c>
    </row>
    <row r="75" spans="1:6">
      <c r="A75" s="44" t="s">
        <v>14</v>
      </c>
    </row>
    <row r="76" spans="1:6">
      <c r="A76" s="44" t="s">
        <v>30</v>
      </c>
      <c r="B76" s="44">
        <v>90</v>
      </c>
      <c r="C76" s="44">
        <v>15</v>
      </c>
      <c r="D76" s="44">
        <v>16</v>
      </c>
      <c r="E76" s="44">
        <v>0</v>
      </c>
      <c r="F76" s="44" t="s">
        <v>31</v>
      </c>
    </row>
    <row r="77" spans="1:6">
      <c r="A77" s="44" t="s">
        <v>29</v>
      </c>
    </row>
    <row r="78" spans="1:6">
      <c r="B78" s="44">
        <v>280</v>
      </c>
      <c r="C78" s="44">
        <v>26</v>
      </c>
      <c r="D78" s="44">
        <v>41</v>
      </c>
      <c r="E78" s="44">
        <v>2</v>
      </c>
    </row>
    <row r="79" spans="1:6">
      <c r="A79" s="45" t="s">
        <v>8</v>
      </c>
    </row>
    <row r="80" spans="1:6">
      <c r="A80" s="45"/>
    </row>
    <row r="81" spans="1:6">
      <c r="A81" s="43" t="s">
        <v>28</v>
      </c>
    </row>
    <row r="82" spans="1:6">
      <c r="A82" s="44" t="s">
        <v>15</v>
      </c>
      <c r="B82" s="43">
        <v>500</v>
      </c>
      <c r="C82" s="43">
        <v>86.5</v>
      </c>
      <c r="D82" s="43">
        <v>12</v>
      </c>
      <c r="E82" s="43">
        <v>12.5</v>
      </c>
      <c r="F82" s="43" t="s">
        <v>27</v>
      </c>
    </row>
    <row r="83" spans="1:6">
      <c r="A83" s="44" t="s">
        <v>26</v>
      </c>
      <c r="B83" s="44">
        <v>380</v>
      </c>
      <c r="C83" s="44">
        <v>53</v>
      </c>
      <c r="D83" s="44">
        <v>26</v>
      </c>
      <c r="E83" s="44">
        <v>8.5</v>
      </c>
    </row>
    <row r="84" spans="1:6">
      <c r="A84" s="47" t="s">
        <v>24</v>
      </c>
      <c r="B84" s="44">
        <v>255</v>
      </c>
      <c r="C84" s="44">
        <v>44</v>
      </c>
      <c r="D84" s="44">
        <v>13</v>
      </c>
      <c r="E84" s="44">
        <v>4.5</v>
      </c>
      <c r="F84" s="49" t="s">
        <v>25</v>
      </c>
    </row>
    <row r="85" spans="1:6">
      <c r="A85" s="48" t="s">
        <v>22</v>
      </c>
      <c r="B85" s="47">
        <v>440</v>
      </c>
      <c r="C85" s="47">
        <v>35</v>
      </c>
      <c r="D85" s="47">
        <v>36</v>
      </c>
      <c r="E85" s="47">
        <v>19</v>
      </c>
      <c r="F85" s="43" t="s">
        <v>23</v>
      </c>
    </row>
    <row r="86" spans="1:6">
      <c r="B86" s="47">
        <v>420</v>
      </c>
      <c r="C86" s="47">
        <v>21</v>
      </c>
      <c r="D86" s="47">
        <v>33.5</v>
      </c>
      <c r="E86" s="47">
        <v>4.5</v>
      </c>
    </row>
    <row r="87" spans="1:6">
      <c r="A87" s="46" t="s">
        <v>11</v>
      </c>
    </row>
    <row r="89" spans="1:6">
      <c r="A89" s="44" t="s">
        <v>21</v>
      </c>
    </row>
    <row r="90" spans="1:6">
      <c r="B90" s="44">
        <v>120</v>
      </c>
      <c r="C90" s="44">
        <v>21</v>
      </c>
      <c r="D90" s="44">
        <v>3.5</v>
      </c>
      <c r="E90" s="44">
        <v>7.5</v>
      </c>
    </row>
    <row r="93" spans="1:6">
      <c r="A93" s="45" t="s">
        <v>20</v>
      </c>
    </row>
    <row r="95" spans="1:6">
      <c r="A95" s="44" t="s">
        <v>19</v>
      </c>
    </row>
    <row r="96" spans="1:6">
      <c r="B96" s="44">
        <v>80</v>
      </c>
      <c r="C96" s="44">
        <v>12</v>
      </c>
      <c r="D96" s="44">
        <v>2</v>
      </c>
      <c r="E96" s="44">
        <v>4</v>
      </c>
      <c r="F96" s="44" t="s">
        <v>18</v>
      </c>
    </row>
  </sheetData>
  <dataValidations count="1">
    <dataValidation allowBlank="1" showInputMessage="1" showErrorMessage="1" sqref="A12 A13"/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0"/>
  <sheetViews>
    <sheetView tabSelected="1" zoomScale="130" zoomScaleNormal="130" zoomScalePageLayoutView="138" workbookViewId="0">
      <selection activeCell="A5" sqref="A5"/>
    </sheetView>
  </sheetViews>
  <sheetFormatPr baseColWidth="10" defaultRowHeight="15"/>
  <cols>
    <col min="1" max="1" width="52.85546875" customWidth="1"/>
    <col min="2" max="2" width="11.5703125" customWidth="1"/>
    <col min="3" max="3" width="12.5703125" customWidth="1"/>
    <col min="4" max="4" width="11.85546875" customWidth="1"/>
    <col min="5" max="5" width="12" customWidth="1"/>
    <col min="6" max="6" width="19.28515625" customWidth="1"/>
  </cols>
  <sheetData>
    <row r="1" spans="1:7" ht="16.5" thickBot="1">
      <c r="A1" s="58" t="s">
        <v>17</v>
      </c>
      <c r="B1" s="59"/>
      <c r="C1" s="59"/>
      <c r="D1" s="59"/>
      <c r="E1" s="60"/>
      <c r="F1" s="2"/>
    </row>
    <row r="2" spans="1:7" ht="30.75" thickBot="1">
      <c r="A2" s="12" t="s">
        <v>4</v>
      </c>
      <c r="B2" s="13">
        <v>2300</v>
      </c>
      <c r="C2" s="14" t="s">
        <v>16</v>
      </c>
      <c r="D2" s="14" t="s">
        <v>6</v>
      </c>
      <c r="E2" s="15" t="s">
        <v>7</v>
      </c>
      <c r="G2" s="1"/>
    </row>
    <row r="3" spans="1:7" ht="16.5" thickBot="1">
      <c r="A3" s="6" t="s">
        <v>5</v>
      </c>
      <c r="B3" s="7" t="s">
        <v>0</v>
      </c>
      <c r="C3" s="7" t="s">
        <v>1</v>
      </c>
      <c r="D3" s="7" t="s">
        <v>2</v>
      </c>
      <c r="E3" s="8" t="s">
        <v>3</v>
      </c>
    </row>
    <row r="4" spans="1:7">
      <c r="A4" s="39" t="s">
        <v>8</v>
      </c>
      <c r="B4" s="40">
        <f>SUM(B5:B12)</f>
        <v>255</v>
      </c>
      <c r="C4" s="40">
        <f>SUM(C5:C12)</f>
        <v>44</v>
      </c>
      <c r="D4" s="40">
        <f>SUM(D5:D12)</f>
        <v>13</v>
      </c>
      <c r="E4" s="41">
        <f>SUM(E5:E12)</f>
        <v>4.5</v>
      </c>
    </row>
    <row r="5" spans="1:7">
      <c r="A5" s="44" t="s">
        <v>24</v>
      </c>
      <c r="B5" s="42">
        <f>IF(A5="","",VLOOKUP(A5,Aliments!$A:$E,2,0))</f>
        <v>255</v>
      </c>
      <c r="C5" s="42">
        <f>IF(A5="","",VLOOKUP(A5,Aliments!$A:$E,3,0))</f>
        <v>44</v>
      </c>
      <c r="D5" s="42">
        <f>IF(A5="","",VLOOKUP(A5,Aliments!$A:$E,4,0))</f>
        <v>13</v>
      </c>
      <c r="E5" s="42">
        <f>IF(A5="","",VLOOKUP(A5,Aliments!$A:$E,5,0))</f>
        <v>4.5</v>
      </c>
    </row>
    <row r="6" spans="1:7">
      <c r="A6" s="42"/>
      <c r="B6" s="42"/>
      <c r="C6" s="42"/>
      <c r="D6" s="42"/>
      <c r="E6" s="42"/>
    </row>
    <row r="7" spans="1:7">
      <c r="A7" s="26"/>
      <c r="B7" s="27"/>
      <c r="C7" s="27"/>
      <c r="D7" s="27"/>
      <c r="E7" s="28"/>
    </row>
    <row r="8" spans="1:7">
      <c r="A8" s="26"/>
      <c r="B8" s="27"/>
      <c r="C8" s="27"/>
      <c r="D8" s="27"/>
      <c r="E8" s="28"/>
    </row>
    <row r="9" spans="1:7">
      <c r="A9" s="26"/>
      <c r="B9" s="27"/>
      <c r="C9" s="27"/>
      <c r="D9" s="27"/>
      <c r="E9" s="28"/>
    </row>
    <row r="10" spans="1:7">
      <c r="A10" s="26"/>
      <c r="B10" s="27"/>
      <c r="C10" s="27"/>
      <c r="D10" s="27"/>
      <c r="E10" s="28"/>
    </row>
    <row r="11" spans="1:7">
      <c r="A11" s="29"/>
      <c r="B11" s="30"/>
      <c r="C11" s="30"/>
      <c r="D11" s="30"/>
      <c r="E11" s="31"/>
    </row>
    <row r="12" spans="1:7" ht="15.75" thickBot="1">
      <c r="A12" s="32"/>
      <c r="B12" s="33"/>
      <c r="C12" s="33"/>
      <c r="D12" s="33"/>
      <c r="E12" s="34"/>
    </row>
    <row r="13" spans="1:7" ht="15.75" thickBot="1">
      <c r="A13" s="20" t="s">
        <v>9</v>
      </c>
      <c r="B13" s="21">
        <f>SUM(B14:B17)</f>
        <v>0</v>
      </c>
      <c r="C13" s="21">
        <f>SUM(C14:C17)</f>
        <v>0</v>
      </c>
      <c r="D13" s="21">
        <f>SUM(D14:D17)</f>
        <v>0</v>
      </c>
      <c r="E13" s="22">
        <f>SUM(E14:E17)</f>
        <v>0</v>
      </c>
    </row>
    <row r="14" spans="1:7">
      <c r="A14" s="23"/>
    </row>
    <row r="15" spans="1:7">
      <c r="A15" s="26"/>
      <c r="B15" s="27"/>
      <c r="C15" s="27"/>
      <c r="D15" s="27"/>
      <c r="E15" s="28"/>
    </row>
    <row r="16" spans="1:7">
      <c r="A16" s="26"/>
      <c r="B16" s="27"/>
      <c r="C16" s="27"/>
      <c r="D16" s="27"/>
      <c r="E16" s="28"/>
    </row>
    <row r="17" spans="1:5" ht="15.75" thickBot="1">
      <c r="A17" s="35"/>
      <c r="B17" s="36"/>
      <c r="C17" s="36"/>
      <c r="D17" s="36"/>
      <c r="E17" s="37"/>
    </row>
    <row r="18" spans="1:5" ht="15.75" thickBot="1">
      <c r="A18" s="20" t="s">
        <v>10</v>
      </c>
      <c r="B18" s="21">
        <f>SUM(B19:B26)</f>
        <v>0</v>
      </c>
      <c r="C18" s="21">
        <f>SUM(C19:C26)</f>
        <v>0</v>
      </c>
      <c r="D18" s="21">
        <f>SUM(D19:D26)</f>
        <v>0</v>
      </c>
      <c r="E18" s="22">
        <f>SUM(E19:E26)</f>
        <v>0</v>
      </c>
    </row>
    <row r="19" spans="1:5">
      <c r="A19" s="23"/>
      <c r="B19" s="24"/>
      <c r="C19" s="24"/>
      <c r="D19" s="24"/>
      <c r="E19" s="25"/>
    </row>
    <row r="20" spans="1:5">
      <c r="A20" s="26"/>
      <c r="B20" s="27"/>
      <c r="C20" s="27"/>
      <c r="D20" s="27"/>
      <c r="E20" s="28"/>
    </row>
    <row r="21" spans="1:5">
      <c r="A21" s="26"/>
      <c r="B21" s="27"/>
      <c r="C21" s="27"/>
      <c r="D21" s="27"/>
      <c r="E21" s="28"/>
    </row>
    <row r="22" spans="1:5">
      <c r="A22" s="26"/>
      <c r="B22" s="27"/>
      <c r="C22" s="27"/>
      <c r="D22" s="27"/>
      <c r="E22" s="28"/>
    </row>
    <row r="23" spans="1:5">
      <c r="A23" s="26"/>
      <c r="B23" s="27"/>
      <c r="C23" s="27"/>
      <c r="D23" s="27"/>
      <c r="E23" s="28"/>
    </row>
    <row r="24" spans="1:5">
      <c r="A24" s="29"/>
      <c r="B24" s="30"/>
      <c r="C24" s="30"/>
      <c r="D24" s="30"/>
      <c r="E24" s="31"/>
    </row>
    <row r="25" spans="1:5">
      <c r="A25" s="26"/>
      <c r="B25" s="27"/>
      <c r="C25" s="27"/>
      <c r="D25" s="27"/>
      <c r="E25" s="28"/>
    </row>
    <row r="26" spans="1:5" ht="15.75" thickBot="1">
      <c r="A26" s="32"/>
      <c r="B26" s="33"/>
      <c r="C26" s="33"/>
      <c r="D26" s="33"/>
      <c r="E26" s="34"/>
    </row>
    <row r="27" spans="1:5" ht="15.75" thickBot="1">
      <c r="A27" s="20" t="s">
        <v>9</v>
      </c>
      <c r="B27" s="21">
        <f>SUM(B28:B32)</f>
        <v>0</v>
      </c>
      <c r="C27" s="21">
        <f>SUM(C28:C32)</f>
        <v>0</v>
      </c>
      <c r="D27" s="21">
        <f>SUM(D28:D32)</f>
        <v>0</v>
      </c>
      <c r="E27" s="22">
        <f>SUM(E28:E32)</f>
        <v>0</v>
      </c>
    </row>
    <row r="28" spans="1:5">
      <c r="A28" s="23"/>
      <c r="B28" s="24"/>
      <c r="C28" s="24"/>
      <c r="D28" s="24"/>
      <c r="E28" s="25"/>
    </row>
    <row r="29" spans="1:5">
      <c r="A29" s="29"/>
      <c r="B29" s="30"/>
      <c r="C29" s="30"/>
      <c r="D29" s="30"/>
      <c r="E29" s="31"/>
    </row>
    <row r="30" spans="1:5">
      <c r="A30" s="38"/>
      <c r="B30" s="27"/>
      <c r="C30" s="27"/>
      <c r="D30" s="27"/>
      <c r="E30" s="28"/>
    </row>
    <row r="31" spans="1:5">
      <c r="A31" s="29"/>
      <c r="B31" s="30"/>
      <c r="C31" s="30"/>
      <c r="D31" s="30"/>
      <c r="E31" s="31"/>
    </row>
    <row r="32" spans="1:5" ht="15.75" thickBot="1">
      <c r="A32" s="32"/>
      <c r="B32" s="33"/>
      <c r="C32" s="33"/>
      <c r="D32" s="33"/>
      <c r="E32" s="34"/>
    </row>
    <row r="33" spans="1:5" ht="15.75" thickBot="1">
      <c r="A33" s="20" t="s">
        <v>11</v>
      </c>
      <c r="B33" s="21">
        <f>SUM(B34:B42)</f>
        <v>0</v>
      </c>
      <c r="C33" s="21">
        <f>SUM(C34:C42)</f>
        <v>0</v>
      </c>
      <c r="D33" s="21">
        <f>SUM(D34:D42)</f>
        <v>0</v>
      </c>
      <c r="E33" s="22">
        <f>SUM(E34:E42)</f>
        <v>0</v>
      </c>
    </row>
    <row r="34" spans="1:5">
      <c r="A34" s="23"/>
      <c r="B34" s="24"/>
      <c r="C34" s="24"/>
      <c r="D34" s="24"/>
      <c r="E34" s="25"/>
    </row>
    <row r="35" spans="1:5">
      <c r="A35" s="29"/>
      <c r="B35" s="30"/>
      <c r="C35" s="30"/>
      <c r="D35" s="30"/>
      <c r="E35" s="31"/>
    </row>
    <row r="36" spans="1:5">
      <c r="A36" s="26"/>
      <c r="B36" s="27"/>
      <c r="C36" s="27"/>
      <c r="D36" s="27"/>
      <c r="E36" s="28"/>
    </row>
    <row r="37" spans="1:5">
      <c r="A37" s="26"/>
      <c r="B37" s="27"/>
      <c r="C37" s="27"/>
      <c r="D37" s="27"/>
      <c r="E37" s="28"/>
    </row>
    <row r="38" spans="1:5">
      <c r="A38" s="26"/>
      <c r="B38" s="27"/>
      <c r="C38" s="27"/>
      <c r="D38" s="27"/>
      <c r="E38" s="28"/>
    </row>
    <row r="39" spans="1:5">
      <c r="A39" s="29"/>
      <c r="B39" s="30"/>
      <c r="C39" s="30"/>
      <c r="D39" s="30"/>
      <c r="E39" s="31"/>
    </row>
    <row r="40" spans="1:5">
      <c r="A40" s="26"/>
      <c r="B40" s="27"/>
      <c r="C40" s="27"/>
      <c r="D40" s="27"/>
      <c r="E40" s="28"/>
    </row>
    <row r="41" spans="1:5">
      <c r="A41" s="26"/>
      <c r="B41" s="27"/>
      <c r="C41" s="27"/>
      <c r="D41" s="27"/>
      <c r="E41" s="28"/>
    </row>
    <row r="42" spans="1:5" ht="15.75" thickBot="1">
      <c r="A42" s="32"/>
      <c r="B42" s="33"/>
      <c r="C42" s="33"/>
      <c r="D42" s="33"/>
      <c r="E42" s="34"/>
    </row>
    <row r="43" spans="1:5" ht="15.75" thickBot="1">
      <c r="A43" s="20" t="s">
        <v>9</v>
      </c>
      <c r="B43" s="21">
        <f>SUM(B44:B48)</f>
        <v>0</v>
      </c>
      <c r="C43" s="21">
        <f>SUM(C44:C48)</f>
        <v>0</v>
      </c>
      <c r="D43" s="21">
        <f>SUM(D44:D48)</f>
        <v>0</v>
      </c>
      <c r="E43" s="22">
        <f>SUM(E44:E48)</f>
        <v>0</v>
      </c>
    </row>
    <row r="44" spans="1:5">
      <c r="A44" s="23"/>
      <c r="B44" s="24"/>
      <c r="C44" s="24"/>
      <c r="D44" s="24"/>
      <c r="E44" s="25"/>
    </row>
    <row r="45" spans="1:5">
      <c r="A45" s="26"/>
      <c r="B45" s="27"/>
      <c r="C45" s="27"/>
      <c r="D45" s="27"/>
      <c r="E45" s="28"/>
    </row>
    <row r="46" spans="1:5">
      <c r="A46" s="4"/>
      <c r="B46" s="3"/>
      <c r="C46" s="3"/>
      <c r="D46" s="3"/>
      <c r="E46" s="5"/>
    </row>
    <row r="47" spans="1:5">
      <c r="A47" s="4"/>
      <c r="B47" s="3"/>
      <c r="C47" s="3"/>
      <c r="D47" s="3"/>
      <c r="E47" s="5"/>
    </row>
    <row r="48" spans="1:5" ht="15.75" thickBot="1">
      <c r="A48" s="9"/>
      <c r="B48" s="10"/>
      <c r="C48" s="10"/>
      <c r="D48" s="10"/>
      <c r="E48" s="11"/>
    </row>
    <row r="49" spans="1:5" ht="15.75" thickBot="1">
      <c r="A49" s="18" t="s">
        <v>12</v>
      </c>
      <c r="B49" s="14">
        <f>SUM(B33,B43,B27,B13,B18,B4)</f>
        <v>255</v>
      </c>
      <c r="C49" s="14">
        <f>SUM(C43,C33,C18,C13,C4)</f>
        <v>44</v>
      </c>
      <c r="D49" s="14">
        <f>SUM(D4,D13,D18,D27,D33,D43)</f>
        <v>13</v>
      </c>
      <c r="E49" s="15">
        <f>SUM(E4,E13,E18,E27,E33,E43)</f>
        <v>4.5</v>
      </c>
    </row>
    <row r="50" spans="1:5" ht="15.75" thickBot="1">
      <c r="A50" s="19" t="s">
        <v>13</v>
      </c>
      <c r="B50" s="16">
        <f>B49-2300</f>
        <v>-2045</v>
      </c>
      <c r="C50" s="16">
        <f>C49-275</f>
        <v>-231</v>
      </c>
      <c r="D50" s="16">
        <f>D49-160</f>
        <v>-147</v>
      </c>
      <c r="E50" s="17">
        <f>E49-45</f>
        <v>-40.5</v>
      </c>
    </row>
  </sheetData>
  <mergeCells count="1">
    <mergeCell ref="A1:E1"/>
  </mergeCells>
  <dataValidations count="1">
    <dataValidation type="list" allowBlank="1" showInputMessage="1" showErrorMessage="1" sqref="A5">
      <formula1>Aliments</formula1>
    </dataValidation>
  </dataValidations>
  <pageMargins left="0.27559055118110237" right="0.27559055118110237" top="0.27559055118110237" bottom="0.19685039370078741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Aliments</vt:lpstr>
      <vt:lpstr>jour 1</vt:lpstr>
      <vt:lpstr>Aliments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Boudreau</dc:creator>
  <cp:lastModifiedBy>Abdellah</cp:lastModifiedBy>
  <dcterms:created xsi:type="dcterms:W3CDTF">2011-08-01T14:29:50Z</dcterms:created>
  <dcterms:modified xsi:type="dcterms:W3CDTF">2012-04-11T15:20:02Z</dcterms:modified>
</cp:coreProperties>
</file>