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480" yWindow="72" windowWidth="22116" windowHeight="9528"/>
  </bookViews>
  <sheets>
    <sheet name="Janvier" sheetId="1" r:id="rId1"/>
    <sheet name="Février" sheetId="5" r:id="rId2"/>
    <sheet name="Modèle" sheetId="2" r:id="rId3"/>
  </sheets>
  <functionGroups builtInGroupCount="17"/>
  <calcPr calcId="145621"/>
</workbook>
</file>

<file path=xl/calcChain.xml><?xml version="1.0" encoding="utf-8"?>
<calcChain xmlns="http://schemas.openxmlformats.org/spreadsheetml/2006/main">
  <c r="K9" i="1" l="1"/>
  <c r="J9" i="1"/>
  <c r="I9" i="1"/>
  <c r="K17" i="1"/>
  <c r="J17" i="1"/>
  <c r="I17" i="1"/>
  <c r="K25" i="1"/>
  <c r="J25" i="1"/>
  <c r="I25" i="1"/>
  <c r="K33" i="1"/>
  <c r="J33" i="1"/>
  <c r="I33" i="1"/>
  <c r="K41" i="1"/>
  <c r="J41" i="1"/>
  <c r="I41" i="1"/>
  <c r="K44" i="1"/>
  <c r="J44" i="1"/>
  <c r="I44" i="1"/>
  <c r="F44" i="1"/>
  <c r="F41" i="1"/>
  <c r="F33" i="1"/>
  <c r="F25" i="1"/>
  <c r="F17" i="1"/>
  <c r="F9" i="1"/>
  <c r="K13" i="5"/>
  <c r="J13" i="5"/>
  <c r="I13" i="5"/>
  <c r="K21" i="5"/>
  <c r="J21" i="5"/>
  <c r="I21" i="5"/>
  <c r="K29" i="5"/>
  <c r="J29" i="5"/>
  <c r="I29" i="5"/>
  <c r="K26" i="5"/>
  <c r="K41" i="5"/>
  <c r="J41" i="5"/>
  <c r="I41" i="5"/>
  <c r="K37" i="5"/>
  <c r="J37" i="5"/>
  <c r="I37" i="5"/>
  <c r="F41" i="5"/>
  <c r="F37" i="5"/>
  <c r="F34" i="5"/>
  <c r="F33" i="5"/>
  <c r="F32" i="5"/>
  <c r="F31" i="5"/>
  <c r="F29" i="5"/>
  <c r="F26" i="5"/>
  <c r="F25" i="5"/>
  <c r="F24" i="5"/>
  <c r="F23" i="5"/>
  <c r="F21" i="5"/>
  <c r="F17" i="5"/>
  <c r="F16" i="5"/>
  <c r="F15" i="5"/>
  <c r="F13" i="5"/>
  <c r="F11" i="5"/>
  <c r="F10" i="5"/>
  <c r="F9" i="5"/>
  <c r="F8" i="5"/>
  <c r="F40" i="5"/>
  <c r="F39" i="5"/>
  <c r="F38" i="5"/>
  <c r="F36" i="5"/>
  <c r="F35" i="5"/>
  <c r="F30" i="5"/>
  <c r="F28" i="5"/>
  <c r="F27" i="5"/>
  <c r="F22" i="5"/>
  <c r="F19" i="5"/>
  <c r="F18" i="5"/>
  <c r="F14" i="5"/>
  <c r="F12" i="5"/>
  <c r="C8" i="5"/>
  <c r="B8" i="5" s="1"/>
  <c r="A8" i="5" s="1"/>
  <c r="F31" i="1"/>
  <c r="F32" i="1"/>
  <c r="F34" i="1"/>
  <c r="F35" i="1"/>
  <c r="F36" i="1"/>
  <c r="F37" i="1"/>
  <c r="F38" i="1"/>
  <c r="F39" i="1"/>
  <c r="F40" i="1"/>
  <c r="F42" i="1"/>
  <c r="F43" i="1"/>
  <c r="F10" i="1"/>
  <c r="F11" i="1"/>
  <c r="F12" i="1"/>
  <c r="F13" i="1"/>
  <c r="F14" i="1"/>
  <c r="F15" i="1"/>
  <c r="F16" i="1"/>
  <c r="F18" i="1"/>
  <c r="F19" i="1"/>
  <c r="F20" i="1"/>
  <c r="F21" i="1"/>
  <c r="F22" i="1"/>
  <c r="F23" i="1"/>
  <c r="F24" i="1"/>
  <c r="F26" i="1"/>
  <c r="F27" i="1"/>
  <c r="F28" i="1"/>
  <c r="F29" i="1"/>
  <c r="F30" i="1"/>
  <c r="F8" i="1"/>
  <c r="B4" i="2"/>
  <c r="C4" i="2"/>
  <c r="D4" i="2"/>
  <c r="E4" i="2"/>
  <c r="F4" i="2" s="1"/>
  <c r="G4" i="2" s="1"/>
  <c r="H4" i="2" s="1"/>
  <c r="I4" i="2" s="1"/>
  <c r="J4" i="2" s="1"/>
  <c r="K4" i="2" s="1"/>
  <c r="L4" i="2" s="1"/>
  <c r="M4" i="2" s="1"/>
  <c r="N4" i="2" s="1"/>
  <c r="O4" i="2" s="1"/>
  <c r="P4" i="2" s="1"/>
  <c r="B10" i="2" s="1"/>
  <c r="C10" i="2" s="1"/>
  <c r="D10" i="2" s="1"/>
  <c r="E10" i="2" s="1"/>
  <c r="F10" i="2" s="1"/>
  <c r="G10" i="2" s="1"/>
  <c r="H10" i="2" s="1"/>
  <c r="I10" i="2" s="1"/>
  <c r="J10" i="2" s="1"/>
  <c r="K10" i="2" s="1"/>
  <c r="L10" i="2" s="1"/>
  <c r="M10" i="2" s="1"/>
  <c r="N10" i="2" s="1"/>
  <c r="O10" i="2" s="1"/>
  <c r="P10" i="2" s="1"/>
  <c r="Q10" i="2" s="1"/>
  <c r="Q14" i="2"/>
  <c r="P14" i="2"/>
  <c r="O14" i="2"/>
  <c r="N14" i="2"/>
  <c r="M14" i="2"/>
  <c r="L14" i="2"/>
  <c r="K14" i="2"/>
  <c r="J14" i="2"/>
  <c r="I14" i="2"/>
  <c r="H14" i="2"/>
  <c r="G14" i="2"/>
  <c r="F14" i="2"/>
  <c r="E14" i="2"/>
  <c r="D14" i="2"/>
  <c r="C14" i="2"/>
  <c r="B14" i="2"/>
  <c r="Q8" i="2"/>
  <c r="P8" i="2"/>
  <c r="O8" i="2"/>
  <c r="N8" i="2"/>
  <c r="M8" i="2"/>
  <c r="L8" i="2"/>
  <c r="K8" i="2"/>
  <c r="J8" i="2"/>
  <c r="I8" i="2"/>
  <c r="H8" i="2"/>
  <c r="G8" i="2"/>
  <c r="F8" i="2"/>
  <c r="E8" i="2"/>
  <c r="D8" i="2"/>
  <c r="C8" i="2"/>
  <c r="B8" i="2"/>
  <c r="C8" i="1"/>
  <c r="C10" i="1" s="1"/>
  <c r="B8" i="1"/>
  <c r="A8" i="1"/>
  <c r="C9" i="5" l="1"/>
  <c r="C10" i="5" s="1"/>
  <c r="B10" i="5" s="1"/>
  <c r="A10" i="5" s="1"/>
  <c r="B10" i="1"/>
  <c r="A10" i="1" s="1"/>
  <c r="C11" i="1"/>
  <c r="B9" i="5" l="1"/>
  <c r="A9" i="5" s="1"/>
  <c r="C11" i="5"/>
  <c r="C12" i="5" s="1"/>
  <c r="B11" i="1"/>
  <c r="A11" i="1" s="1"/>
  <c r="C12" i="1"/>
  <c r="B11" i="5" l="1"/>
  <c r="A11" i="5" s="1"/>
  <c r="B12" i="5"/>
  <c r="A12" i="5" s="1"/>
  <c r="C14" i="5"/>
  <c r="B12" i="1"/>
  <c r="A12" i="1" s="1"/>
  <c r="C13" i="1"/>
  <c r="C15" i="5" l="1"/>
  <c r="B14" i="5"/>
  <c r="A14" i="5" s="1"/>
  <c r="B13" i="1"/>
  <c r="A13" i="1" s="1"/>
  <c r="C14" i="1"/>
  <c r="B15" i="5" l="1"/>
  <c r="A15" i="5" s="1"/>
  <c r="C16" i="5"/>
  <c r="C15" i="1"/>
  <c r="B14" i="1"/>
  <c r="A14" i="1" s="1"/>
  <c r="C17" i="5" l="1"/>
  <c r="B16" i="5"/>
  <c r="A16" i="5" s="1"/>
  <c r="B15" i="1"/>
  <c r="A15" i="1" s="1"/>
  <c r="C16" i="1"/>
  <c r="B17" i="5" l="1"/>
  <c r="A17" i="5" s="1"/>
  <c r="C18" i="5"/>
  <c r="C18" i="1"/>
  <c r="B16" i="1"/>
  <c r="A16" i="1" s="1"/>
  <c r="C19" i="5" l="1"/>
  <c r="B18" i="5"/>
  <c r="A18" i="5" s="1"/>
  <c r="C19" i="1"/>
  <c r="B18" i="1"/>
  <c r="A18" i="1" s="1"/>
  <c r="B19" i="5" l="1"/>
  <c r="A19" i="5" s="1"/>
  <c r="C20" i="5"/>
  <c r="B19" i="1"/>
  <c r="A19" i="1" s="1"/>
  <c r="C20" i="1"/>
  <c r="C22" i="5" l="1"/>
  <c r="B20" i="5"/>
  <c r="A20" i="5" s="1"/>
  <c r="C21" i="1"/>
  <c r="B20" i="1"/>
  <c r="A20" i="1" s="1"/>
  <c r="B22" i="5" l="1"/>
  <c r="A22" i="5" s="1"/>
  <c r="C23" i="5"/>
  <c r="C22" i="1"/>
  <c r="B21" i="1"/>
  <c r="A21" i="1" s="1"/>
  <c r="C24" i="5" l="1"/>
  <c r="B23" i="5"/>
  <c r="A23" i="5" s="1"/>
  <c r="B22" i="1"/>
  <c r="A22" i="1" s="1"/>
  <c r="C23" i="1"/>
  <c r="B24" i="5" l="1"/>
  <c r="A24" i="5" s="1"/>
  <c r="C25" i="5"/>
  <c r="C24" i="1"/>
  <c r="B23" i="1"/>
  <c r="A23" i="1" s="1"/>
  <c r="C26" i="5" l="1"/>
  <c r="B25" i="5"/>
  <c r="A25" i="5" s="1"/>
  <c r="B24" i="1"/>
  <c r="A24" i="1" s="1"/>
  <c r="C26" i="1"/>
  <c r="B26" i="5" l="1"/>
  <c r="A26" i="5" s="1"/>
  <c r="C27" i="5"/>
  <c r="B26" i="1"/>
  <c r="A26" i="1" s="1"/>
  <c r="C27" i="1"/>
  <c r="C28" i="5" l="1"/>
  <c r="B27" i="5"/>
  <c r="A27" i="5" s="1"/>
  <c r="C28" i="1"/>
  <c r="B27" i="1"/>
  <c r="A27" i="1" s="1"/>
  <c r="B28" i="5" l="1"/>
  <c r="A28" i="5" s="1"/>
  <c r="C30" i="5"/>
  <c r="B28" i="1"/>
  <c r="A28" i="1" s="1"/>
  <c r="C29" i="1"/>
  <c r="C31" i="5" l="1"/>
  <c r="B30" i="5"/>
  <c r="A30" i="5" s="1"/>
  <c r="C30" i="1"/>
  <c r="B29" i="1"/>
  <c r="A29" i="1" s="1"/>
  <c r="B31" i="5" l="1"/>
  <c r="A31" i="5" s="1"/>
  <c r="C32" i="5"/>
  <c r="C31" i="1"/>
  <c r="B30" i="1"/>
  <c r="A30" i="1" s="1"/>
  <c r="C33" i="5" l="1"/>
  <c r="B32" i="5"/>
  <c r="A32" i="5" s="1"/>
  <c r="B31" i="1"/>
  <c r="A31" i="1" s="1"/>
  <c r="C32" i="1"/>
  <c r="B33" i="5" l="1"/>
  <c r="A33" i="5" s="1"/>
  <c r="C34" i="5"/>
  <c r="B32" i="1"/>
  <c r="A32" i="1" s="1"/>
  <c r="C34" i="1"/>
  <c r="C35" i="5" l="1"/>
  <c r="B34" i="5"/>
  <c r="A34" i="5" s="1"/>
  <c r="B34" i="1"/>
  <c r="A34" i="1" s="1"/>
  <c r="C35" i="1"/>
  <c r="B35" i="5" l="1"/>
  <c r="A35" i="5" s="1"/>
  <c r="C36" i="5"/>
  <c r="B35" i="1"/>
  <c r="A35" i="1" s="1"/>
  <c r="C36" i="1"/>
  <c r="C38" i="5" l="1"/>
  <c r="B36" i="5"/>
  <c r="A36" i="5" s="1"/>
  <c r="B36" i="1"/>
  <c r="A36" i="1" s="1"/>
  <c r="C37" i="1"/>
  <c r="B38" i="5" l="1"/>
  <c r="A38" i="5" s="1"/>
  <c r="C39" i="5"/>
  <c r="B37" i="1"/>
  <c r="A37" i="1" s="1"/>
  <c r="C38" i="1"/>
  <c r="C40" i="5" l="1"/>
  <c r="B39" i="5"/>
  <c r="A39" i="5" s="1"/>
  <c r="C39" i="1"/>
  <c r="B38" i="1"/>
  <c r="A38" i="1" s="1"/>
  <c r="B40" i="5" l="1"/>
  <c r="A40" i="5" s="1"/>
  <c r="C40" i="1"/>
  <c r="B39" i="1"/>
  <c r="A39" i="1" s="1"/>
  <c r="B40" i="1" l="1"/>
  <c r="A40" i="1" s="1"/>
  <c r="C42" i="1"/>
  <c r="B42" i="1" l="1"/>
  <c r="A42" i="1" s="1"/>
  <c r="C43" i="1"/>
  <c r="B43" i="1" s="1"/>
  <c r="A43" i="1" s="1"/>
</calcChain>
</file>

<file path=xl/comments1.xml><?xml version="1.0" encoding="utf-8"?>
<comments xmlns="http://schemas.openxmlformats.org/spreadsheetml/2006/main">
  <authors>
    <author>Chirouze</author>
    <author>Fontaine Carole</author>
  </authors>
  <commentList>
    <comment ref="A5" authorId="0">
      <text>
        <r>
          <rPr>
            <sz val="11"/>
            <color indexed="8"/>
            <rFont val="Times New Roman"/>
            <family val="1"/>
          </rPr>
          <t xml:space="preserve">Compléter la ligne en mentionnant le nombre d'heures prévues au  planning ou au réel (si pas de planning de garde),  les jours effectifs de garde.
</t>
        </r>
        <r>
          <rPr>
            <u/>
            <sz val="11"/>
            <color indexed="8"/>
            <rFont val="Times New Roman"/>
            <family val="1"/>
          </rPr>
          <t xml:space="preserve">
</t>
        </r>
        <r>
          <rPr>
            <b/>
            <sz val="11"/>
            <color indexed="8"/>
            <rFont val="Times New Roman"/>
            <family val="1"/>
          </rPr>
          <t>Les heures du planning sont inchangées :</t>
        </r>
        <r>
          <rPr>
            <sz val="11"/>
            <color indexed="8"/>
            <rFont val="Times New Roman"/>
            <family val="1"/>
          </rPr>
          <t xml:space="preserve">
- Si l'enfant arrive après l'heure prévue, 
- Si l'enfant part avant l'heure prévue, </t>
        </r>
        <r>
          <rPr>
            <sz val="12"/>
            <color indexed="8"/>
            <rFont val="Times New Roman"/>
            <family val="1"/>
          </rPr>
          <t xml:space="preserve">
</t>
        </r>
        <r>
          <rPr>
            <u/>
            <sz val="11"/>
            <color indexed="8"/>
            <rFont val="Times New Roman"/>
            <family val="1"/>
          </rPr>
          <t>Possibilité de mettre des anotations telles que :</t>
        </r>
        <r>
          <rPr>
            <sz val="11"/>
            <color indexed="8"/>
            <rFont val="Times New Roman"/>
            <family val="1"/>
          </rPr>
          <t xml:space="preserve">
- Abs pour absence, 
- FR pour jours fériés, 
- CP pour congés payés
- CSS pour congés sans soldes, etc....
 </t>
        </r>
        <r>
          <rPr>
            <sz val="12"/>
            <color indexed="8"/>
            <rFont val="Times New Roman"/>
            <family val="1"/>
          </rPr>
          <t xml:space="preserve">
</t>
        </r>
      </text>
    </comment>
    <comment ref="B5" authorId="1">
      <text>
        <r>
          <rPr>
            <b/>
            <u/>
            <sz val="12"/>
            <color indexed="81"/>
            <rFont val="Times New Roman"/>
            <family val="1"/>
          </rPr>
          <t>Conversion des heures en système décimal:</t>
        </r>
        <r>
          <rPr>
            <b/>
            <sz val="12"/>
            <color indexed="81"/>
            <rFont val="Times New Roman"/>
            <family val="1"/>
          </rPr>
          <t xml:space="preserve"> </t>
        </r>
        <r>
          <rPr>
            <sz val="12"/>
            <color indexed="81"/>
            <rFont val="Times New Roman"/>
            <family val="1"/>
          </rPr>
          <t xml:space="preserve">
Si nous effectuons par exemple 9h45 de travail dans une journée, il ne faudra pas noter  9h45 mais  </t>
        </r>
        <r>
          <rPr>
            <b/>
            <u/>
            <sz val="12"/>
            <color indexed="81"/>
            <rFont val="Times New Roman"/>
            <family val="1"/>
          </rPr>
          <t>9h75</t>
        </r>
        <r>
          <rPr>
            <sz val="12"/>
            <color indexed="81"/>
            <rFont val="Times New Roman"/>
            <family val="1"/>
          </rPr>
          <t xml:space="preserve"> !
9h00 = 9,00
9h05 = 9,08
9h10 = 9,17
9h15 = 9,25
9h20 = 9,33
9h25 = 9,42
9h30 = 9,50
9h35 = 9,58
9h40 = 9,67
</t>
        </r>
        <r>
          <rPr>
            <b/>
            <sz val="12"/>
            <color indexed="81"/>
            <rFont val="Times New Roman"/>
            <family val="1"/>
          </rPr>
          <t>9h45 = 9,75</t>
        </r>
        <r>
          <rPr>
            <sz val="12"/>
            <color indexed="81"/>
            <rFont val="Times New Roman"/>
            <family val="1"/>
          </rPr>
          <t xml:space="preserve">
9h50 = 9,84
9h55 = 9,92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6" authorId="0">
      <text>
        <r>
          <rPr>
            <sz val="12"/>
            <color indexed="8"/>
            <rFont val="Times New Roman"/>
            <family val="1"/>
          </rPr>
          <t xml:space="preserve">Indiquer sur cette ligne les heures non prévues au planning journalier </t>
        </r>
        <r>
          <rPr>
            <b/>
            <u/>
            <sz val="12"/>
            <color indexed="8"/>
            <rFont val="Times New Roman"/>
            <family val="1"/>
          </rPr>
          <t>dans la limite de 45 h par semaine</t>
        </r>
        <r>
          <rPr>
            <sz val="12"/>
            <color indexed="8"/>
            <rFont val="Times New Roman"/>
            <family val="1"/>
          </rPr>
          <t xml:space="preserve"> .
E</t>
        </r>
        <r>
          <rPr>
            <u/>
            <sz val="12"/>
            <color indexed="8"/>
            <rFont val="Times New Roman"/>
            <family val="1"/>
          </rPr>
          <t>xemple :</t>
        </r>
        <r>
          <rPr>
            <sz val="12"/>
            <color indexed="8"/>
            <rFont val="Times New Roman"/>
            <family val="1"/>
          </rPr>
          <t xml:space="preserve">
- Arrivée avant l'heure prévue
- Départ  après l'heure prévue au contrat
- Et toutes les autres heures effectuées non prévues au contrat.</t>
        </r>
        <r>
          <rPr>
            <sz val="11"/>
            <color indexed="8"/>
            <rFont val="Tahoma"/>
            <family val="2"/>
          </rPr>
          <t xml:space="preserve">
</t>
        </r>
      </text>
    </comment>
    <comment ref="A7" authorId="0">
      <text>
        <r>
          <rPr>
            <b/>
            <sz val="12"/>
            <color indexed="8"/>
            <rFont val="Times New Roman"/>
            <family val="1"/>
          </rPr>
          <t>Indiquer</t>
        </r>
        <r>
          <rPr>
            <sz val="12"/>
            <color indexed="8"/>
            <rFont val="Times New Roman"/>
            <family val="1"/>
          </rPr>
          <t xml:space="preserve"> sur cette ligne </t>
        </r>
        <r>
          <rPr>
            <b/>
            <sz val="12"/>
            <color indexed="8"/>
            <rFont val="Times New Roman"/>
            <family val="1"/>
          </rPr>
          <t>chaque fin de semaine</t>
        </r>
        <r>
          <rPr>
            <sz val="12"/>
            <color indexed="8"/>
            <rFont val="Times New Roman"/>
            <family val="1"/>
          </rPr>
          <t xml:space="preserve">,  le nombre d'heures effectuées </t>
        </r>
        <r>
          <rPr>
            <b/>
            <sz val="12"/>
            <color indexed="8"/>
            <rFont val="Times New Roman"/>
            <family val="1"/>
          </rPr>
          <t>au-delà de 45heures sur la semaine</t>
        </r>
        <r>
          <rPr>
            <sz val="12"/>
            <color indexed="8"/>
            <rFont val="Times New Roman"/>
            <family val="1"/>
          </rPr>
          <t xml:space="preserve">. 
</t>
        </r>
        <r>
          <rPr>
            <sz val="9"/>
            <color indexed="8"/>
            <rFont val="Tahoma"/>
            <family val="2"/>
          </rPr>
          <t xml:space="preserve">
</t>
        </r>
      </text>
    </comment>
    <comment ref="A11" authorId="0">
      <text>
        <r>
          <rPr>
            <sz val="11"/>
            <color indexed="8"/>
            <rFont val="Times New Roman"/>
            <family val="1"/>
          </rPr>
          <t xml:space="preserve">Compléter la ligne en mentionnant le nombre d'heures prévues au  planning ou au réel (si pas de planning de garde),  les jours  effectifs de garde.
</t>
        </r>
        <r>
          <rPr>
            <u/>
            <sz val="11"/>
            <color indexed="8"/>
            <rFont val="Times New Roman"/>
            <family val="1"/>
          </rPr>
          <t xml:space="preserve">
</t>
        </r>
        <r>
          <rPr>
            <b/>
            <sz val="11"/>
            <color indexed="8"/>
            <rFont val="Times New Roman"/>
            <family val="1"/>
          </rPr>
          <t>Les heures du planning sont inchangées :</t>
        </r>
        <r>
          <rPr>
            <sz val="11"/>
            <color indexed="8"/>
            <rFont val="Times New Roman"/>
            <family val="1"/>
          </rPr>
          <t xml:space="preserve">
- Si l'enfant arrive après l'heure prévue, 
- Si l'enfant part avant l'heure prévue, 
Possibilité de mettre des anotations telles que :
- Abs pour absence, 
- FR pour jours fériés, 
- CP pour congés payés
- CSS pour congés sans soldes, etc....</t>
        </r>
        <r>
          <rPr>
            <sz val="12"/>
            <color indexed="8"/>
            <rFont val="Times New Roman"/>
            <family val="1"/>
          </rPr>
          <t xml:space="preserve">
 </t>
        </r>
        <r>
          <rPr>
            <sz val="9"/>
            <color indexed="8"/>
            <rFont val="Tahoma"/>
            <family val="2"/>
          </rPr>
          <t xml:space="preserve">
,</t>
        </r>
      </text>
    </comment>
    <comment ref="A12" authorId="0">
      <text>
        <r>
          <rPr>
            <sz val="12"/>
            <color indexed="8"/>
            <rFont val="Times New Roman"/>
            <family val="1"/>
          </rPr>
          <t xml:space="preserve">Indiquer sur cette ligne les heures effectuées hors planning journalier </t>
        </r>
        <r>
          <rPr>
            <b/>
            <u/>
            <sz val="12"/>
            <color indexed="8"/>
            <rFont val="Times New Roman"/>
            <family val="1"/>
          </rPr>
          <t>dans la limite de 45 h par semaine</t>
        </r>
        <r>
          <rPr>
            <sz val="12"/>
            <color indexed="8"/>
            <rFont val="Times New Roman"/>
            <family val="1"/>
          </rPr>
          <t xml:space="preserve"> .
E</t>
        </r>
        <r>
          <rPr>
            <u/>
            <sz val="12"/>
            <color indexed="8"/>
            <rFont val="Times New Roman"/>
            <family val="1"/>
          </rPr>
          <t>xemple :</t>
        </r>
        <r>
          <rPr>
            <sz val="12"/>
            <color indexed="8"/>
            <rFont val="Times New Roman"/>
            <family val="1"/>
          </rPr>
          <t xml:space="preserve">
- Arrivée avant l'heure prévue
- Départ  après l'heure prévue au contrat
- Et toutes les autres heures effectuées non prévues au contrat.</t>
        </r>
        <r>
          <rPr>
            <sz val="11"/>
            <color indexed="8"/>
            <rFont val="Tahoma"/>
            <family val="2"/>
          </rPr>
          <t xml:space="preserve">
</t>
        </r>
      </text>
    </comment>
    <comment ref="A13" authorId="0">
      <text>
        <r>
          <rPr>
            <b/>
            <sz val="12"/>
            <color indexed="8"/>
            <rFont val="Times New Roman"/>
            <family val="1"/>
          </rPr>
          <t>Indiquer</t>
        </r>
        <r>
          <rPr>
            <sz val="12"/>
            <color indexed="8"/>
            <rFont val="Times New Roman"/>
            <family val="1"/>
          </rPr>
          <t xml:space="preserve"> sur cette ligne </t>
        </r>
        <r>
          <rPr>
            <b/>
            <sz val="12"/>
            <color indexed="8"/>
            <rFont val="Times New Roman"/>
            <family val="1"/>
          </rPr>
          <t>chaque fin de semaine</t>
        </r>
        <r>
          <rPr>
            <sz val="12"/>
            <color indexed="8"/>
            <rFont val="Times New Roman"/>
            <family val="1"/>
          </rPr>
          <t xml:space="preserve">,  le nombre d'heures  effectuées (hors planning) </t>
        </r>
        <r>
          <rPr>
            <b/>
            <sz val="12"/>
            <color indexed="8"/>
            <rFont val="Times New Roman"/>
            <family val="1"/>
          </rPr>
          <t>au-delà de 45heures sur la semaine</t>
        </r>
        <r>
          <rPr>
            <sz val="12"/>
            <color indexed="8"/>
            <rFont val="Times New Roman"/>
            <family val="1"/>
          </rPr>
          <t xml:space="preserve">. 
</t>
        </r>
        <r>
          <rPr>
            <sz val="9"/>
            <color indexed="8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<sst xmlns="http://schemas.openxmlformats.org/spreadsheetml/2006/main" count="46" uniqueCount="22">
  <si>
    <t>Heures de Présence</t>
  </si>
  <si>
    <t>JOUR</t>
  </si>
  <si>
    <t>DATE</t>
  </si>
  <si>
    <t>Heure d'arrivée</t>
  </si>
  <si>
    <t xml:space="preserve">Heure de départ </t>
  </si>
  <si>
    <t xml:space="preserve">Total d'heures par jour      </t>
  </si>
  <si>
    <t>Jours</t>
  </si>
  <si>
    <t xml:space="preserve">  Heures planning ou réelles </t>
  </si>
  <si>
    <t xml:space="preserve">  Heures complémentaires</t>
  </si>
  <si>
    <t xml:space="preserve">  Heures supplémentaires</t>
  </si>
  <si>
    <t xml:space="preserve">TOTAL   </t>
  </si>
  <si>
    <t xml:space="preserve">TOTAL  </t>
  </si>
  <si>
    <t>Du</t>
  </si>
  <si>
    <t xml:space="preserve">au </t>
  </si>
  <si>
    <t xml:space="preserve">Heures Complém-entaires </t>
  </si>
  <si>
    <t>Heures  Supplém-entaires</t>
  </si>
  <si>
    <t>Heures Supplém-entaires Réelles</t>
  </si>
  <si>
    <t>Comment je peux générer automatiquement une feuille mensuelle par exemple:</t>
  </si>
  <si>
    <t>Si j'ai un onglet "Janvier", j'aimerais pouvoir générer par VBA un onglet "Janvier1" qui pourra etre copier d'un modele</t>
  </si>
  <si>
    <t>et dans lequel les cases ci-dessus seront remplies à partir de la feuille "Janvier" ainsi de suite pour tous les mois.</t>
  </si>
  <si>
    <t>http://forum.excel-pratique.com/excel/macro-pour-alimenter-un-onglet-a-partir-d-autre-onglet-t27974.html</t>
  </si>
  <si>
    <t>S.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</si>
</sst>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#,##0.00\ &quot;€&quot;;[Red]#,##0.00\ &quot;€&quot;"/>
    <numFmt numFmtId="165" formatCode="0.00\h"/>
    <numFmt numFmtId="166" formatCode="\ d"/>
    <numFmt numFmtId="167" formatCode="hh:mm;@"/>
    <numFmt numFmtId="168" formatCode="[hh]&quot; h &quot;mm;@"/>
    <numFmt numFmtId="169" formatCode="[$-40C]mmmmm\-yyyy;@"/>
    <numFmt numFmtId="170" formatCode="[$-40C]\ mmmm\ yyyy"/>
    <numFmt numFmtId="171" formatCode="[h]:mm"/>
  </numFmts>
  <fonts count="26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sz val="10"/>
      <name val="Times New Roman"/>
      <family val="1"/>
    </font>
    <font>
      <b/>
      <sz val="16"/>
      <color indexed="8"/>
      <name val="Calibri"/>
      <family val="2"/>
    </font>
    <font>
      <sz val="14"/>
      <color indexed="8"/>
      <name val="Times New Roman"/>
      <family val="1"/>
    </font>
    <font>
      <sz val="14"/>
      <color indexed="8"/>
      <name val="Arial"/>
      <family val="2"/>
    </font>
    <font>
      <sz val="11"/>
      <color indexed="8"/>
      <name val="Times New Roman"/>
      <family val="1"/>
    </font>
    <font>
      <u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1"/>
      <name val="Times New Roman"/>
      <family val="1"/>
    </font>
    <font>
      <b/>
      <sz val="12"/>
      <color indexed="81"/>
      <name val="Times New Roman"/>
      <family val="1"/>
    </font>
    <font>
      <sz val="12"/>
      <color indexed="81"/>
      <name val="Times New Roman"/>
      <family val="1"/>
    </font>
    <font>
      <sz val="9"/>
      <color indexed="81"/>
      <name val="Tahoma"/>
      <family val="2"/>
    </font>
    <font>
      <b/>
      <u/>
      <sz val="12"/>
      <color indexed="8"/>
      <name val="Times New Roman"/>
      <family val="1"/>
    </font>
    <font>
      <u/>
      <sz val="12"/>
      <color indexed="8"/>
      <name val="Times New Roman"/>
      <family val="1"/>
    </font>
    <font>
      <sz val="11"/>
      <color indexed="8"/>
      <name val="Tahoma"/>
      <family val="2"/>
    </font>
    <font>
      <b/>
      <sz val="12"/>
      <color indexed="8"/>
      <name val="Times New Roman"/>
      <family val="1"/>
    </font>
    <font>
      <sz val="9"/>
      <color indexed="8"/>
      <name val="Tahoma"/>
      <family val="2"/>
    </font>
    <font>
      <sz val="10"/>
      <name val="Arial"/>
      <family val="2"/>
    </font>
    <font>
      <sz val="11"/>
      <color indexed="10"/>
      <name val="Arial"/>
      <family val="2"/>
    </font>
    <font>
      <sz val="8"/>
      <name val="Calibri"/>
      <family val="2"/>
    </font>
    <font>
      <u/>
      <sz val="11"/>
      <color indexed="12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42"/>
      </patternFill>
    </fill>
    <fill>
      <patternFill patternType="solid">
        <fgColor indexed="9"/>
        <bgColor indexed="9"/>
      </patternFill>
    </fill>
    <fill>
      <patternFill patternType="solid">
        <fgColor indexed="44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thin">
        <color indexed="8"/>
      </right>
      <top/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double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25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/>
    <xf numFmtId="0" fontId="2" fillId="0" borderId="1" xfId="0" applyFont="1" applyFill="1" applyBorder="1" applyProtection="1"/>
    <xf numFmtId="166" fontId="2" fillId="0" borderId="1" xfId="0" applyNumberFormat="1" applyFont="1" applyFill="1" applyBorder="1" applyAlignment="1" applyProtection="1">
      <alignment horizontal="center"/>
    </xf>
    <xf numFmtId="169" fontId="0" fillId="0" borderId="0" xfId="0" applyNumberFormat="1"/>
    <xf numFmtId="167" fontId="5" fillId="0" borderId="1" xfId="0" applyNumberFormat="1" applyFont="1" applyFill="1" applyBorder="1" applyAlignment="1" applyProtection="1">
      <alignment horizontal="center"/>
      <protection locked="0"/>
    </xf>
    <xf numFmtId="168" fontId="5" fillId="0" borderId="1" xfId="0" applyNumberFormat="1" applyFont="1" applyFill="1" applyBorder="1" applyAlignment="1" applyProtection="1">
      <alignment horizontal="center"/>
    </xf>
    <xf numFmtId="0" fontId="7" fillId="2" borderId="2" xfId="0" applyFont="1" applyFill="1" applyBorder="1" applyAlignment="1" applyProtection="1">
      <alignment horizontal="center" vertical="top"/>
    </xf>
    <xf numFmtId="0" fontId="7" fillId="2" borderId="3" xfId="0" applyFont="1" applyFill="1" applyBorder="1" applyAlignment="1" applyProtection="1">
      <alignment horizontal="center" vertical="top"/>
      <protection hidden="1"/>
    </xf>
    <xf numFmtId="0" fontId="7" fillId="3" borderId="4" xfId="0" applyFont="1" applyFill="1" applyBorder="1" applyAlignment="1" applyProtection="1">
      <alignment vertical="center"/>
    </xf>
    <xf numFmtId="0" fontId="7" fillId="3" borderId="5" xfId="0" applyFont="1" applyFill="1" applyBorder="1" applyAlignment="1" applyProtection="1">
      <alignment vertical="center"/>
    </xf>
    <xf numFmtId="0" fontId="7" fillId="3" borderId="6" xfId="0" applyFont="1" applyFill="1" applyBorder="1" applyAlignment="1" applyProtection="1">
      <alignment vertical="center"/>
    </xf>
    <xf numFmtId="0" fontId="7" fillId="3" borderId="2" xfId="0" applyFont="1" applyFill="1" applyBorder="1" applyAlignment="1" applyProtection="1">
      <alignment horizontal="center"/>
    </xf>
    <xf numFmtId="0" fontId="7" fillId="3" borderId="4" xfId="0" applyFont="1" applyFill="1" applyBorder="1" applyAlignment="1" applyProtection="1">
      <alignment vertical="center"/>
      <protection locked="0"/>
    </xf>
    <xf numFmtId="0" fontId="7" fillId="3" borderId="5" xfId="0" applyFont="1" applyFill="1" applyBorder="1" applyAlignment="1" applyProtection="1">
      <alignment vertical="center"/>
      <protection locked="0"/>
    </xf>
    <xf numFmtId="0" fontId="7" fillId="3" borderId="6" xfId="0" applyFont="1" applyFill="1" applyBorder="1" applyAlignment="1" applyProtection="1">
      <alignment vertical="center"/>
      <protection locked="0"/>
    </xf>
    <xf numFmtId="0" fontId="23" fillId="0" borderId="1" xfId="0" applyFont="1" applyFill="1" applyBorder="1" applyAlignment="1" applyProtection="1">
      <alignment wrapText="1"/>
    </xf>
    <xf numFmtId="0" fontId="4" fillId="0" borderId="1" xfId="0" applyFont="1" applyFill="1" applyBorder="1" applyAlignment="1" applyProtection="1">
      <alignment vertical="center" wrapText="1"/>
    </xf>
    <xf numFmtId="0" fontId="0" fillId="0" borderId="0" xfId="0" applyBorder="1"/>
    <xf numFmtId="0" fontId="0" fillId="0" borderId="0" xfId="0" applyFill="1" applyBorder="1"/>
    <xf numFmtId="0" fontId="1" fillId="0" borderId="1" xfId="0" applyFont="1" applyFill="1" applyBorder="1" applyAlignment="1" applyProtection="1">
      <alignment horizontal="center" vertical="center"/>
    </xf>
    <xf numFmtId="1" fontId="1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1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/>
    </xf>
    <xf numFmtId="1" fontId="4" fillId="0" borderId="1" xfId="0" applyNumberFormat="1" applyFont="1" applyFill="1" applyBorder="1" applyAlignment="1" applyProtection="1">
      <alignment horizontal="center" vertical="center"/>
    </xf>
    <xf numFmtId="164" fontId="4" fillId="0" borderId="1" xfId="0" applyNumberFormat="1" applyFont="1" applyFill="1" applyBorder="1" applyAlignment="1" applyProtection="1">
      <alignment horizontal="center" vertical="center" wrapText="1"/>
    </xf>
    <xf numFmtId="1" fontId="2" fillId="0" borderId="1" xfId="0" applyNumberFormat="1" applyFont="1" applyFill="1" applyBorder="1" applyAlignment="1" applyProtection="1">
      <alignment horizontal="center"/>
    </xf>
    <xf numFmtId="1" fontId="5" fillId="0" borderId="1" xfId="0" applyNumberFormat="1" applyFont="1" applyFill="1" applyBorder="1" applyAlignment="1" applyProtection="1">
      <alignment horizontal="center"/>
    </xf>
    <xf numFmtId="165" fontId="5" fillId="0" borderId="1" xfId="0" applyNumberFormat="1" applyFont="1" applyFill="1" applyBorder="1" applyAlignment="1" applyProtection="1">
      <alignment horizontal="center"/>
    </xf>
    <xf numFmtId="1" fontId="2" fillId="0" borderId="1" xfId="0" applyNumberFormat="1" applyFont="1" applyFill="1" applyBorder="1" applyProtection="1"/>
    <xf numFmtId="166" fontId="7" fillId="2" borderId="7" xfId="0" applyNumberFormat="1" applyFont="1" applyFill="1" applyBorder="1" applyAlignment="1" applyProtection="1">
      <alignment horizontal="center" vertical="top"/>
    </xf>
    <xf numFmtId="0" fontId="25" fillId="0" borderId="0" xfId="1" applyAlignment="1" applyProtection="1"/>
    <xf numFmtId="171" fontId="7" fillId="5" borderId="11" xfId="0" applyNumberFormat="1" applyFont="1" applyFill="1" applyBorder="1" applyAlignment="1" applyProtection="1">
      <alignment horizontal="center" vertical="center"/>
      <protection locked="0"/>
    </xf>
    <xf numFmtId="171" fontId="7" fillId="5" borderId="12" xfId="0" applyNumberFormat="1" applyFont="1" applyFill="1" applyBorder="1" applyAlignment="1" applyProtection="1">
      <alignment horizontal="center" vertical="center"/>
      <protection hidden="1"/>
    </xf>
    <xf numFmtId="171" fontId="7" fillId="5" borderId="13" xfId="0" applyNumberFormat="1" applyFont="1" applyFill="1" applyBorder="1" applyAlignment="1" applyProtection="1">
      <alignment horizontal="center" vertical="center"/>
      <protection locked="0"/>
    </xf>
    <xf numFmtId="171" fontId="7" fillId="5" borderId="14" xfId="0" applyNumberFormat="1" applyFont="1" applyFill="1" applyBorder="1" applyAlignment="1" applyProtection="1">
      <alignment horizontal="center" vertical="center"/>
      <protection hidden="1"/>
    </xf>
    <xf numFmtId="171" fontId="7" fillId="5" borderId="15" xfId="0" applyNumberFormat="1" applyFont="1" applyFill="1" applyBorder="1" applyAlignment="1" applyProtection="1">
      <alignment horizontal="center" vertical="center"/>
      <protection locked="0"/>
    </xf>
    <xf numFmtId="171" fontId="7" fillId="5" borderId="16" xfId="0" applyNumberFormat="1" applyFont="1" applyFill="1" applyBorder="1" applyAlignment="1" applyProtection="1">
      <alignment horizontal="center" vertical="center"/>
      <protection hidden="1"/>
    </xf>
    <xf numFmtId="171" fontId="7" fillId="6" borderId="7" xfId="0" applyNumberFormat="1" applyFont="1" applyFill="1" applyBorder="1" applyAlignment="1" applyProtection="1">
      <alignment horizontal="center" vertical="center"/>
      <protection hidden="1"/>
    </xf>
    <xf numFmtId="171" fontId="7" fillId="6" borderId="3" xfId="0" applyNumberFormat="1" applyFont="1" applyFill="1" applyBorder="1" applyAlignment="1" applyProtection="1">
      <alignment horizontal="center" vertical="center"/>
      <protection hidden="1"/>
    </xf>
    <xf numFmtId="171" fontId="7" fillId="5" borderId="12" xfId="0" applyNumberFormat="1" applyFont="1" applyFill="1" applyBorder="1" applyAlignment="1" applyProtection="1">
      <alignment horizontal="center" vertical="center"/>
      <protection locked="0"/>
    </xf>
    <xf numFmtId="171" fontId="7" fillId="5" borderId="14" xfId="0" applyNumberFormat="1" applyFont="1" applyFill="1" applyBorder="1" applyAlignment="1" applyProtection="1">
      <alignment horizontal="center" vertical="center"/>
      <protection locked="0"/>
    </xf>
    <xf numFmtId="171" fontId="7" fillId="5" borderId="16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Fill="1" applyBorder="1" applyAlignment="1" applyProtection="1">
      <alignment horizontal="center" vertical="center" wrapText="1"/>
    </xf>
    <xf numFmtId="0" fontId="0" fillId="0" borderId="0" xfId="0" applyAlignment="1"/>
    <xf numFmtId="0" fontId="1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2" fillId="0" borderId="1" xfId="0" applyFont="1" applyFill="1" applyBorder="1" applyAlignment="1" applyProtection="1">
      <alignment wrapText="1"/>
    </xf>
    <xf numFmtId="170" fontId="6" fillId="0" borderId="0" xfId="0" applyNumberFormat="1" applyFont="1" applyAlignment="1"/>
    <xf numFmtId="0" fontId="0" fillId="0" borderId="0" xfId="0" applyAlignment="1"/>
    <xf numFmtId="0" fontId="1" fillId="0" borderId="1" xfId="0" applyFont="1" applyFill="1" applyBorder="1" applyAlignment="1" applyProtection="1">
      <alignment horizontal="center" vertical="center" wrapText="1"/>
    </xf>
    <xf numFmtId="0" fontId="7" fillId="4" borderId="8" xfId="0" applyFont="1" applyFill="1" applyBorder="1" applyAlignment="1">
      <alignment horizontal="right"/>
    </xf>
    <xf numFmtId="0" fontId="8" fillId="3" borderId="9" xfId="0" applyFont="1" applyFill="1" applyBorder="1" applyAlignment="1"/>
    <xf numFmtId="0" fontId="8" fillId="3" borderId="10" xfId="0" applyFont="1" applyFill="1" applyBorder="1" applyAlignment="1"/>
    <xf numFmtId="14" fontId="0" fillId="0" borderId="0" xfId="0" applyNumberForma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495300</xdr:colOff>
      <xdr:row>3</xdr:row>
      <xdr:rowOff>161925</xdr:rowOff>
    </xdr:from>
    <xdr:to>
      <xdr:col>14</xdr:col>
      <xdr:colOff>552450</xdr:colOff>
      <xdr:row>4</xdr:row>
      <xdr:rowOff>400050</xdr:rowOff>
    </xdr:to>
    <xdr:sp macro="[0]!Creation" textlink="">
      <xdr:nvSpPr>
        <xdr:cNvPr id="3073" name="Text Box 1"/>
        <xdr:cNvSpPr txBox="1">
          <a:spLocks noChangeArrowheads="1"/>
        </xdr:cNvSpPr>
      </xdr:nvSpPr>
      <xdr:spPr bwMode="auto">
        <a:xfrm>
          <a:off x="7867650" y="809625"/>
          <a:ext cx="2200275" cy="438150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2400" b="1" i="0" u="none" strike="noStrike" baseline="0">
              <a:solidFill>
                <a:srgbClr val="FF0000"/>
              </a:solidFill>
              <a:latin typeface="Calibri"/>
            </a:rPr>
            <a:t>Création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495300</xdr:colOff>
      <xdr:row>3</xdr:row>
      <xdr:rowOff>161925</xdr:rowOff>
    </xdr:from>
    <xdr:to>
      <xdr:col>14</xdr:col>
      <xdr:colOff>552450</xdr:colOff>
      <xdr:row>4</xdr:row>
      <xdr:rowOff>400050</xdr:rowOff>
    </xdr:to>
    <xdr:sp macro="[0]!Creation" textlink="">
      <xdr:nvSpPr>
        <xdr:cNvPr id="2" name="Text Box 1"/>
        <xdr:cNvSpPr txBox="1">
          <a:spLocks noChangeArrowheads="1"/>
        </xdr:cNvSpPr>
      </xdr:nvSpPr>
      <xdr:spPr bwMode="auto">
        <a:xfrm>
          <a:off x="8945880" y="794385"/>
          <a:ext cx="2266950" cy="43624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2400" b="1" i="0" u="none" strike="noStrike" baseline="0">
              <a:solidFill>
                <a:srgbClr val="FF0000"/>
              </a:solidFill>
              <a:latin typeface="Calibri"/>
            </a:rPr>
            <a:t>Création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acro-pour-alimenter-un-onglet-a-partir-d-autre-onglet-t27974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macro-pour-alimenter-un-onglet-a-partir-d-autre-onglet-t27974.html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45"/>
  <sheetViews>
    <sheetView tabSelected="1" workbookViewId="0">
      <selection activeCell="J13" sqref="J13"/>
    </sheetView>
  </sheetViews>
  <sheetFormatPr baseColWidth="10" defaultRowHeight="14.4" x14ac:dyDescent="0.3"/>
  <cols>
    <col min="1" max="1" width="13.33203125" customWidth="1"/>
    <col min="2" max="2" width="2.44140625" hidden="1" customWidth="1"/>
    <col min="3" max="3" width="5.88671875" customWidth="1"/>
    <col min="13" max="13" width="20.6640625" bestFit="1" customWidth="1"/>
  </cols>
  <sheetData>
    <row r="1" spans="1:14" ht="21" x14ac:dyDescent="0.4">
      <c r="E1" s="49">
        <v>40909</v>
      </c>
      <c r="F1" s="50"/>
      <c r="G1" s="45"/>
      <c r="H1" s="45"/>
      <c r="I1" s="45"/>
      <c r="L1" s="3"/>
      <c r="N1" s="32" t="s">
        <v>20</v>
      </c>
    </row>
    <row r="2" spans="1:14" x14ac:dyDescent="0.3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4" x14ac:dyDescent="0.3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</row>
    <row r="4" spans="1:14" ht="15.6" x14ac:dyDescent="0.3">
      <c r="A4" s="19"/>
      <c r="B4" s="19"/>
      <c r="C4" s="20"/>
      <c r="D4" s="51" t="s">
        <v>0</v>
      </c>
      <c r="E4" s="51"/>
      <c r="F4" s="51"/>
      <c r="G4" s="46"/>
      <c r="H4" s="46"/>
      <c r="I4" s="47" t="s">
        <v>14</v>
      </c>
      <c r="J4" s="47" t="s">
        <v>15</v>
      </c>
      <c r="K4" s="47" t="s">
        <v>16</v>
      </c>
      <c r="L4" s="17"/>
    </row>
    <row r="5" spans="1:14" ht="39.6" x14ac:dyDescent="0.3">
      <c r="A5" s="21" t="s">
        <v>1</v>
      </c>
      <c r="B5" s="21"/>
      <c r="C5" s="22" t="s">
        <v>2</v>
      </c>
      <c r="D5" s="23" t="s">
        <v>3</v>
      </c>
      <c r="E5" s="23" t="s">
        <v>4</v>
      </c>
      <c r="F5" s="23" t="s">
        <v>5</v>
      </c>
      <c r="G5" s="44"/>
      <c r="H5" s="44"/>
      <c r="I5" s="48"/>
      <c r="J5" s="48"/>
      <c r="K5" s="48"/>
      <c r="L5" s="17"/>
    </row>
    <row r="6" spans="1:14" x14ac:dyDescent="0.3">
      <c r="A6" s="24"/>
      <c r="B6" s="1"/>
      <c r="C6" s="25"/>
      <c r="D6" s="25"/>
      <c r="E6" s="25"/>
      <c r="F6" s="26"/>
      <c r="G6" s="26"/>
      <c r="H6" s="26"/>
      <c r="I6" s="15"/>
      <c r="J6" s="16"/>
      <c r="K6" s="16"/>
      <c r="L6" s="17"/>
    </row>
    <row r="7" spans="1:14" x14ac:dyDescent="0.3">
      <c r="A7" s="1"/>
      <c r="B7" s="1"/>
      <c r="C7" s="27"/>
      <c r="D7" s="28"/>
      <c r="E7" s="28"/>
      <c r="F7" s="29"/>
      <c r="G7" s="29"/>
      <c r="H7" s="29"/>
      <c r="I7" s="29"/>
      <c r="J7" s="29"/>
      <c r="K7" s="29"/>
      <c r="L7" s="17"/>
    </row>
    <row r="8" spans="1:14" x14ac:dyDescent="0.3">
      <c r="A8" s="1" t="str">
        <f>IF(B8=1,"Lundi",IF(B8=2,"Mardi",IF(B8=3,"Mercredi",IF(B8=4,"Jeudi",IF(B8=5,"Vendredi",IF(B8=6,"Samedi",IF(B8=7,"Dimanche","")))))))</f>
        <v>Dimanche</v>
      </c>
      <c r="B8" s="1">
        <f t="shared" ref="B8:B42" si="0">IF(C8="","",WEEKDAY(C8,2))</f>
        <v>7</v>
      </c>
      <c r="C8" s="2">
        <f xml:space="preserve"> DATE(YEAR(E1),MONTH(E1),1)</f>
        <v>40909</v>
      </c>
      <c r="D8" s="4"/>
      <c r="E8" s="4"/>
      <c r="F8" s="5" t="str">
        <f>IF(SUM(E8-D8)&gt;0,SUM(E8-D8),"")</f>
        <v/>
      </c>
      <c r="G8" s="5"/>
      <c r="H8" s="5"/>
      <c r="I8" s="5"/>
      <c r="J8" s="5"/>
      <c r="K8" s="5"/>
      <c r="L8" s="17"/>
    </row>
    <row r="9" spans="1:14" x14ac:dyDescent="0.3">
      <c r="A9" s="1" t="s">
        <v>21</v>
      </c>
      <c r="B9" s="1"/>
      <c r="C9" s="2"/>
      <c r="D9" s="4"/>
      <c r="E9" s="4"/>
      <c r="F9" s="5">
        <f>SUM(F8)</f>
        <v>0</v>
      </c>
      <c r="G9" s="5"/>
      <c r="H9" s="5"/>
      <c r="I9" s="5">
        <f t="shared" ref="I9:K9" si="1">SUM(I8)</f>
        <v>0</v>
      </c>
      <c r="J9" s="5">
        <f t="shared" si="1"/>
        <v>0</v>
      </c>
      <c r="K9" s="5">
        <f t="shared" si="1"/>
        <v>0</v>
      </c>
      <c r="L9" s="17"/>
    </row>
    <row r="10" spans="1:14" x14ac:dyDescent="0.3">
      <c r="A10" s="1" t="str">
        <f t="shared" ref="A10:A38" si="2">IF(B10=1,"Lundi",IF(B10=2,"Mardi",IF(B10=3,"Mercredi",IF(B10=4,"Jeudi",IF(B10=5,"Vendredi",IF(B10=6,"Samedi",IF(B10=7,"Dimanche","")))))))</f>
        <v>Lundi</v>
      </c>
      <c r="B10" s="1">
        <f t="shared" si="0"/>
        <v>1</v>
      </c>
      <c r="C10" s="2">
        <f>IF(C8="","",IF(MONTH(C8)=MONTH(C8+1),C8+1,""))</f>
        <v>40910</v>
      </c>
      <c r="D10" s="4">
        <v>0.33333333333333331</v>
      </c>
      <c r="E10" s="4">
        <v>0.70833333333333337</v>
      </c>
      <c r="F10" s="5">
        <f t="shared" ref="F10:F43" si="3">IF(SUM(E10-D10)&gt;0,SUM(E10-D10),"")</f>
        <v>0.37500000000000006</v>
      </c>
      <c r="G10" s="5"/>
      <c r="H10" s="5"/>
      <c r="I10" s="5"/>
      <c r="J10" s="5"/>
      <c r="K10" s="5"/>
      <c r="L10" s="17"/>
    </row>
    <row r="11" spans="1:14" x14ac:dyDescent="0.3">
      <c r="A11" s="1" t="str">
        <f t="shared" si="2"/>
        <v>Mardi</v>
      </c>
      <c r="B11" s="1">
        <f t="shared" si="0"/>
        <v>2</v>
      </c>
      <c r="C11" s="2">
        <f t="shared" ref="C11:C43" si="4">IF(C10="","",IF(MONTH(C10)=MONTH(C10+1),C10+1,""))</f>
        <v>40911</v>
      </c>
      <c r="D11" s="4">
        <v>0.33333333333333331</v>
      </c>
      <c r="E11" s="4">
        <v>0.75</v>
      </c>
      <c r="F11" s="5">
        <f t="shared" si="3"/>
        <v>0.41666666666666669</v>
      </c>
      <c r="G11" s="5"/>
      <c r="H11" s="5"/>
      <c r="I11" s="5"/>
      <c r="J11" s="5"/>
      <c r="K11" s="5"/>
      <c r="L11" s="17"/>
    </row>
    <row r="12" spans="1:14" x14ac:dyDescent="0.3">
      <c r="A12" s="1" t="str">
        <f>IF(B12=1,"Lundi",IF(B12=2,"Mardi",IF(B12=3,"Mercredi",IF(B12=4,"Jeudi",IF(B12=5,"Vendredi",IF(B12=6,"Samedi",IF(B12=7,"Dimanche","")))))))</f>
        <v>Mercredi</v>
      </c>
      <c r="B12" s="1">
        <f t="shared" si="0"/>
        <v>3</v>
      </c>
      <c r="C12" s="2">
        <f t="shared" si="4"/>
        <v>40912</v>
      </c>
      <c r="D12" s="4">
        <v>0.33333333333333331</v>
      </c>
      <c r="E12" s="4">
        <v>0.70833333333333337</v>
      </c>
      <c r="F12" s="5">
        <f t="shared" si="3"/>
        <v>0.37500000000000006</v>
      </c>
      <c r="G12" s="5"/>
      <c r="H12" s="5"/>
      <c r="I12" s="5"/>
      <c r="J12" s="5"/>
      <c r="K12" s="5"/>
      <c r="L12" s="17"/>
    </row>
    <row r="13" spans="1:14" x14ac:dyDescent="0.3">
      <c r="A13" s="1" t="str">
        <f t="shared" si="2"/>
        <v>Jeudi</v>
      </c>
      <c r="B13" s="1">
        <f t="shared" si="0"/>
        <v>4</v>
      </c>
      <c r="C13" s="2">
        <f t="shared" si="4"/>
        <v>40913</v>
      </c>
      <c r="D13" s="4">
        <v>0.33333333333333331</v>
      </c>
      <c r="E13" s="4">
        <v>0.54166666666666663</v>
      </c>
      <c r="F13" s="5">
        <f t="shared" si="3"/>
        <v>0.20833333333333331</v>
      </c>
      <c r="G13" s="5"/>
      <c r="H13" s="5"/>
      <c r="I13" s="5"/>
      <c r="J13" s="5"/>
      <c r="K13" s="5"/>
      <c r="L13" s="17"/>
    </row>
    <row r="14" spans="1:14" x14ac:dyDescent="0.3">
      <c r="A14" s="1" t="str">
        <f t="shared" si="2"/>
        <v>Vendredi</v>
      </c>
      <c r="B14" s="1">
        <f t="shared" si="0"/>
        <v>5</v>
      </c>
      <c r="C14" s="2">
        <f t="shared" si="4"/>
        <v>40914</v>
      </c>
      <c r="D14" s="4">
        <v>0.33333333333333331</v>
      </c>
      <c r="E14" s="4">
        <v>0.70833333333333337</v>
      </c>
      <c r="F14" s="5">
        <f t="shared" si="3"/>
        <v>0.37500000000000006</v>
      </c>
      <c r="G14" s="5"/>
      <c r="H14" s="5"/>
      <c r="I14" s="5"/>
      <c r="J14" s="5"/>
      <c r="K14" s="5"/>
      <c r="L14" s="17"/>
    </row>
    <row r="15" spans="1:14" x14ac:dyDescent="0.3">
      <c r="A15" s="1" t="str">
        <f t="shared" si="2"/>
        <v>Samedi</v>
      </c>
      <c r="B15" s="1">
        <f t="shared" si="0"/>
        <v>6</v>
      </c>
      <c r="C15" s="2">
        <f>IF(C14="","",IF(MONTH(C14)=MONTH(C14+1),C14+1,""))</f>
        <v>40915</v>
      </c>
      <c r="D15" s="4"/>
      <c r="E15" s="4"/>
      <c r="F15" s="5" t="str">
        <f t="shared" si="3"/>
        <v/>
      </c>
      <c r="G15" s="5"/>
      <c r="H15" s="5"/>
      <c r="I15" s="5"/>
      <c r="J15" s="5"/>
      <c r="K15" s="5"/>
      <c r="L15" s="17"/>
    </row>
    <row r="16" spans="1:14" x14ac:dyDescent="0.3">
      <c r="A16" s="1" t="str">
        <f t="shared" si="2"/>
        <v>Dimanche</v>
      </c>
      <c r="B16" s="1">
        <f t="shared" si="0"/>
        <v>7</v>
      </c>
      <c r="C16" s="2">
        <f t="shared" si="4"/>
        <v>40916</v>
      </c>
      <c r="D16" s="4"/>
      <c r="E16" s="4"/>
      <c r="F16" s="5" t="str">
        <f t="shared" si="3"/>
        <v/>
      </c>
      <c r="G16" s="5"/>
      <c r="H16" s="5"/>
      <c r="I16" s="5"/>
      <c r="J16" s="5"/>
      <c r="K16" s="5"/>
      <c r="L16" s="17"/>
    </row>
    <row r="17" spans="1:12" x14ac:dyDescent="0.3">
      <c r="A17" s="1" t="s">
        <v>21</v>
      </c>
      <c r="B17" s="1"/>
      <c r="C17" s="2"/>
      <c r="D17" s="4"/>
      <c r="E17" s="4"/>
      <c r="F17" s="5">
        <f>SUM(F10:F16)</f>
        <v>1.75</v>
      </c>
      <c r="G17" s="5"/>
      <c r="H17" s="5"/>
      <c r="I17" s="5">
        <f t="shared" ref="I17:K17" si="5">SUM(I10:I16)</f>
        <v>0</v>
      </c>
      <c r="J17" s="5">
        <f t="shared" si="5"/>
        <v>0</v>
      </c>
      <c r="K17" s="5">
        <f t="shared" si="5"/>
        <v>0</v>
      </c>
      <c r="L17" s="17"/>
    </row>
    <row r="18" spans="1:12" x14ac:dyDescent="0.3">
      <c r="A18" s="1" t="str">
        <f t="shared" si="2"/>
        <v>Lundi</v>
      </c>
      <c r="B18" s="1">
        <f t="shared" si="0"/>
        <v>1</v>
      </c>
      <c r="C18" s="2">
        <f>IF(C16="","",IF(MONTH(C16)=MONTH(C16+1),C16+1,""))</f>
        <v>40917</v>
      </c>
      <c r="D18" s="4">
        <v>0.33333333333333331</v>
      </c>
      <c r="E18" s="4">
        <v>0.70833333333333337</v>
      </c>
      <c r="F18" s="5">
        <f t="shared" si="3"/>
        <v>0.37500000000000006</v>
      </c>
      <c r="G18" s="5"/>
      <c r="H18" s="5"/>
      <c r="I18" s="5"/>
      <c r="J18" s="5"/>
      <c r="K18" s="5"/>
      <c r="L18" s="17"/>
    </row>
    <row r="19" spans="1:12" x14ac:dyDescent="0.3">
      <c r="A19" s="1" t="str">
        <f t="shared" si="2"/>
        <v>Mardi</v>
      </c>
      <c r="B19" s="1">
        <f t="shared" si="0"/>
        <v>2</v>
      </c>
      <c r="C19" s="2">
        <f t="shared" si="4"/>
        <v>40918</v>
      </c>
      <c r="D19" s="4">
        <v>0.33333333333333331</v>
      </c>
      <c r="E19" s="4">
        <v>0.70833333333333337</v>
      </c>
      <c r="F19" s="5">
        <f t="shared" si="3"/>
        <v>0.37500000000000006</v>
      </c>
      <c r="G19" s="5"/>
      <c r="H19" s="5"/>
      <c r="I19" s="5"/>
      <c r="J19" s="5"/>
      <c r="K19" s="5"/>
      <c r="L19" s="17"/>
    </row>
    <row r="20" spans="1:12" x14ac:dyDescent="0.3">
      <c r="A20" s="1" t="str">
        <f t="shared" si="2"/>
        <v>Mercredi</v>
      </c>
      <c r="B20" s="1">
        <f t="shared" si="0"/>
        <v>3</v>
      </c>
      <c r="C20" s="2">
        <f t="shared" si="4"/>
        <v>40919</v>
      </c>
      <c r="D20" s="4">
        <v>0.33333333333333331</v>
      </c>
      <c r="E20" s="4">
        <v>0.66666666666666663</v>
      </c>
      <c r="F20" s="5">
        <f t="shared" si="3"/>
        <v>0.33333333333333331</v>
      </c>
      <c r="G20" s="5"/>
      <c r="H20" s="5"/>
      <c r="I20" s="5"/>
      <c r="J20" s="5"/>
      <c r="K20" s="5"/>
      <c r="L20" s="17"/>
    </row>
    <row r="21" spans="1:12" x14ac:dyDescent="0.3">
      <c r="A21" s="1" t="str">
        <f t="shared" si="2"/>
        <v>Jeudi</v>
      </c>
      <c r="B21" s="1">
        <f t="shared" si="0"/>
        <v>4</v>
      </c>
      <c r="C21" s="2">
        <f t="shared" si="4"/>
        <v>40920</v>
      </c>
      <c r="D21" s="4">
        <v>0.33333333333333331</v>
      </c>
      <c r="E21" s="4">
        <v>0.70833333333333337</v>
      </c>
      <c r="F21" s="5">
        <f t="shared" si="3"/>
        <v>0.37500000000000006</v>
      </c>
      <c r="G21" s="5"/>
      <c r="H21" s="5"/>
      <c r="I21" s="5"/>
      <c r="J21" s="5"/>
      <c r="K21" s="5"/>
      <c r="L21" s="17"/>
    </row>
    <row r="22" spans="1:12" x14ac:dyDescent="0.3">
      <c r="A22" s="1" t="str">
        <f t="shared" si="2"/>
        <v>Vendredi</v>
      </c>
      <c r="B22" s="1">
        <f t="shared" si="0"/>
        <v>5</v>
      </c>
      <c r="C22" s="2">
        <f t="shared" si="4"/>
        <v>40921</v>
      </c>
      <c r="D22" s="4">
        <v>0.33333333333333331</v>
      </c>
      <c r="E22" s="4">
        <v>0.70833333333333337</v>
      </c>
      <c r="F22" s="5">
        <f t="shared" si="3"/>
        <v>0.37500000000000006</v>
      </c>
      <c r="G22" s="5"/>
      <c r="H22" s="5"/>
      <c r="I22" s="5"/>
      <c r="J22" s="5"/>
      <c r="K22" s="5"/>
      <c r="L22" s="17"/>
    </row>
    <row r="23" spans="1:12" x14ac:dyDescent="0.3">
      <c r="A23" s="1" t="str">
        <f t="shared" si="2"/>
        <v>Samedi</v>
      </c>
      <c r="B23" s="1">
        <f t="shared" si="0"/>
        <v>6</v>
      </c>
      <c r="C23" s="2">
        <f>IF(C22="","",IF(MONTH(C22)=MONTH(C22+1),C22+1,""))</f>
        <v>40922</v>
      </c>
      <c r="D23" s="4"/>
      <c r="E23" s="4"/>
      <c r="F23" s="5" t="str">
        <f t="shared" si="3"/>
        <v/>
      </c>
      <c r="G23" s="5"/>
      <c r="H23" s="5"/>
      <c r="I23" s="5"/>
      <c r="J23" s="5"/>
      <c r="K23" s="5"/>
      <c r="L23" s="17"/>
    </row>
    <row r="24" spans="1:12" x14ac:dyDescent="0.3">
      <c r="A24" s="1" t="str">
        <f t="shared" si="2"/>
        <v>Dimanche</v>
      </c>
      <c r="B24" s="1">
        <f t="shared" si="0"/>
        <v>7</v>
      </c>
      <c r="C24" s="2">
        <f t="shared" si="4"/>
        <v>40923</v>
      </c>
      <c r="D24" s="4"/>
      <c r="E24" s="4"/>
      <c r="F24" s="5" t="str">
        <f t="shared" si="3"/>
        <v/>
      </c>
      <c r="G24" s="5"/>
      <c r="H24" s="5"/>
      <c r="I24" s="5"/>
      <c r="J24" s="5"/>
      <c r="K24" s="5"/>
      <c r="L24" s="17"/>
    </row>
    <row r="25" spans="1:12" x14ac:dyDescent="0.3">
      <c r="A25" s="1" t="s">
        <v>21</v>
      </c>
      <c r="B25" s="1"/>
      <c r="C25" s="2"/>
      <c r="D25" s="4"/>
      <c r="E25" s="4"/>
      <c r="F25" s="5">
        <f>SUM(F18:F24)</f>
        <v>1.8333333333333335</v>
      </c>
      <c r="G25" s="5"/>
      <c r="H25" s="5"/>
      <c r="I25" s="5">
        <f t="shared" ref="I25:K25" si="6">SUM(I18:I24)</f>
        <v>0</v>
      </c>
      <c r="J25" s="5">
        <f t="shared" si="6"/>
        <v>0</v>
      </c>
      <c r="K25" s="5">
        <f t="shared" si="6"/>
        <v>0</v>
      </c>
      <c r="L25" s="17"/>
    </row>
    <row r="26" spans="1:12" x14ac:dyDescent="0.3">
      <c r="A26" s="1" t="str">
        <f t="shared" si="2"/>
        <v>Lundi</v>
      </c>
      <c r="B26" s="1">
        <f t="shared" si="0"/>
        <v>1</v>
      </c>
      <c r="C26" s="2">
        <f>IF(C24="","",IF(MONTH(C24)=MONTH(C24+1),C24+1,""))</f>
        <v>40924</v>
      </c>
      <c r="D26" s="4">
        <v>0.33333333333333331</v>
      </c>
      <c r="E26" s="4">
        <v>0.70833333333333337</v>
      </c>
      <c r="F26" s="5">
        <f t="shared" si="3"/>
        <v>0.37500000000000006</v>
      </c>
      <c r="G26" s="5"/>
      <c r="H26" s="5"/>
      <c r="I26" s="5">
        <v>0.375</v>
      </c>
      <c r="J26" s="5">
        <v>0.375</v>
      </c>
      <c r="K26" s="5"/>
      <c r="L26" s="17"/>
    </row>
    <row r="27" spans="1:12" x14ac:dyDescent="0.3">
      <c r="A27" s="1" t="str">
        <f t="shared" si="2"/>
        <v>Mardi</v>
      </c>
      <c r="B27" s="1">
        <f t="shared" si="0"/>
        <v>2</v>
      </c>
      <c r="C27" s="2">
        <f t="shared" si="4"/>
        <v>40925</v>
      </c>
      <c r="D27" s="4">
        <v>0.33333333333333331</v>
      </c>
      <c r="E27" s="4">
        <v>0.70833333333333337</v>
      </c>
      <c r="F27" s="5">
        <f t="shared" si="3"/>
        <v>0.37500000000000006</v>
      </c>
      <c r="G27" s="5"/>
      <c r="H27" s="5"/>
      <c r="I27" s="5"/>
      <c r="J27" s="5">
        <v>0.41666666666666669</v>
      </c>
      <c r="K27" s="5"/>
      <c r="L27" s="17"/>
    </row>
    <row r="28" spans="1:12" x14ac:dyDescent="0.3">
      <c r="A28" s="1" t="str">
        <f t="shared" si="2"/>
        <v>Mercredi</v>
      </c>
      <c r="B28" s="1">
        <f t="shared" si="0"/>
        <v>3</v>
      </c>
      <c r="C28" s="2">
        <f t="shared" si="4"/>
        <v>40926</v>
      </c>
      <c r="D28" s="4">
        <v>0.33333333333333331</v>
      </c>
      <c r="E28" s="4">
        <v>0.70833333333333337</v>
      </c>
      <c r="F28" s="5">
        <f t="shared" si="3"/>
        <v>0.37500000000000006</v>
      </c>
      <c r="G28" s="5"/>
      <c r="H28" s="5"/>
      <c r="I28" s="5">
        <v>0.375</v>
      </c>
      <c r="J28" s="5"/>
      <c r="K28" s="5"/>
      <c r="L28" s="17"/>
    </row>
    <row r="29" spans="1:12" x14ac:dyDescent="0.3">
      <c r="A29" s="1" t="str">
        <f t="shared" si="2"/>
        <v>Jeudi</v>
      </c>
      <c r="B29" s="1">
        <f t="shared" si="0"/>
        <v>4</v>
      </c>
      <c r="C29" s="2">
        <f t="shared" si="4"/>
        <v>40927</v>
      </c>
      <c r="D29" s="4">
        <v>0.33333333333333331</v>
      </c>
      <c r="E29" s="4">
        <v>0.625</v>
      </c>
      <c r="F29" s="5">
        <f t="shared" si="3"/>
        <v>0.29166666666666669</v>
      </c>
      <c r="G29" s="5"/>
      <c r="H29" s="5"/>
      <c r="I29" s="5">
        <v>0.20833333333333331</v>
      </c>
      <c r="J29" s="5">
        <v>0.20833333333333331</v>
      </c>
      <c r="K29" s="5"/>
      <c r="L29" s="17"/>
    </row>
    <row r="30" spans="1:12" x14ac:dyDescent="0.3">
      <c r="A30" s="1" t="str">
        <f t="shared" si="2"/>
        <v>Vendredi</v>
      </c>
      <c r="B30" s="1">
        <f t="shared" si="0"/>
        <v>5</v>
      </c>
      <c r="C30" s="2">
        <f t="shared" si="4"/>
        <v>40928</v>
      </c>
      <c r="D30" s="4">
        <v>0.33333333333333331</v>
      </c>
      <c r="E30" s="4">
        <v>0.70833333333333337</v>
      </c>
      <c r="F30" s="5">
        <f t="shared" si="3"/>
        <v>0.37500000000000006</v>
      </c>
      <c r="G30" s="5"/>
      <c r="H30" s="5"/>
      <c r="I30" s="5">
        <v>0.375</v>
      </c>
      <c r="J30" s="5">
        <v>0.375</v>
      </c>
      <c r="K30" s="5"/>
      <c r="L30" s="17"/>
    </row>
    <row r="31" spans="1:12" x14ac:dyDescent="0.3">
      <c r="A31" s="1" t="str">
        <f t="shared" si="2"/>
        <v>Samedi</v>
      </c>
      <c r="B31" s="1">
        <f t="shared" si="0"/>
        <v>6</v>
      </c>
      <c r="C31" s="2">
        <f>IF(C30="","",IF(MONTH(C30)=MONTH(C30+1),C30+1,""))</f>
        <v>40929</v>
      </c>
      <c r="D31" s="4"/>
      <c r="E31" s="4"/>
      <c r="F31" s="5" t="str">
        <f>IF(SUM(E31-D31)&gt;0,SUM(E31-D31),"")</f>
        <v/>
      </c>
      <c r="G31" s="5"/>
      <c r="H31" s="5"/>
      <c r="I31" s="5"/>
      <c r="J31" s="5"/>
      <c r="K31" s="5"/>
      <c r="L31" s="17"/>
    </row>
    <row r="32" spans="1:12" x14ac:dyDescent="0.3">
      <c r="A32" s="1" t="str">
        <f t="shared" si="2"/>
        <v>Dimanche</v>
      </c>
      <c r="B32" s="1">
        <f t="shared" si="0"/>
        <v>7</v>
      </c>
      <c r="C32" s="2">
        <f t="shared" si="4"/>
        <v>40930</v>
      </c>
      <c r="D32" s="4"/>
      <c r="E32" s="4"/>
      <c r="F32" s="5" t="str">
        <f t="shared" si="3"/>
        <v/>
      </c>
      <c r="G32" s="5"/>
      <c r="H32" s="5"/>
      <c r="I32" s="5"/>
      <c r="J32" s="5"/>
      <c r="K32" s="5"/>
      <c r="L32" s="17"/>
    </row>
    <row r="33" spans="1:12" x14ac:dyDescent="0.3">
      <c r="A33" s="1" t="s">
        <v>21</v>
      </c>
      <c r="B33" s="1"/>
      <c r="C33" s="2"/>
      <c r="D33" s="4"/>
      <c r="E33" s="4"/>
      <c r="F33" s="5">
        <f>SUM(F26:F32)</f>
        <v>1.791666666666667</v>
      </c>
      <c r="G33" s="5"/>
      <c r="H33" s="5"/>
      <c r="I33" s="5">
        <f t="shared" ref="I33:K33" si="7">SUM(I26:I32)</f>
        <v>1.3333333333333333</v>
      </c>
      <c r="J33" s="5">
        <f t="shared" si="7"/>
        <v>1.375</v>
      </c>
      <c r="K33" s="5">
        <f t="shared" si="7"/>
        <v>0</v>
      </c>
      <c r="L33" s="17"/>
    </row>
    <row r="34" spans="1:12" x14ac:dyDescent="0.3">
      <c r="A34" s="1" t="str">
        <f t="shared" si="2"/>
        <v>Lundi</v>
      </c>
      <c r="B34" s="1">
        <f t="shared" si="0"/>
        <v>1</v>
      </c>
      <c r="C34" s="2">
        <f>IF(C32="","",IF(MONTH(C32)=MONTH(C32+1),C32+1,""))</f>
        <v>40931</v>
      </c>
      <c r="D34" s="4">
        <v>0.33333333333333331</v>
      </c>
      <c r="E34" s="4">
        <v>0.70833333333333337</v>
      </c>
      <c r="F34" s="5">
        <f t="shared" si="3"/>
        <v>0.37500000000000006</v>
      </c>
      <c r="G34" s="5"/>
      <c r="H34" s="5"/>
      <c r="I34" s="5">
        <v>0.375</v>
      </c>
      <c r="J34" s="5">
        <v>0.375</v>
      </c>
      <c r="K34" s="5"/>
      <c r="L34" s="17"/>
    </row>
    <row r="35" spans="1:12" x14ac:dyDescent="0.3">
      <c r="A35" s="1" t="str">
        <f t="shared" si="2"/>
        <v>Mardi</v>
      </c>
      <c r="B35" s="1">
        <f t="shared" si="0"/>
        <v>2</v>
      </c>
      <c r="C35" s="2">
        <f t="shared" si="4"/>
        <v>40932</v>
      </c>
      <c r="D35" s="4">
        <v>0.33333333333333331</v>
      </c>
      <c r="E35" s="4">
        <v>0.70833333333333337</v>
      </c>
      <c r="F35" s="5">
        <f t="shared" si="3"/>
        <v>0.37500000000000006</v>
      </c>
      <c r="G35" s="5"/>
      <c r="H35" s="5"/>
      <c r="I35" s="5"/>
      <c r="J35" s="5">
        <v>0.375</v>
      </c>
      <c r="K35" s="5"/>
      <c r="L35" s="17"/>
    </row>
    <row r="36" spans="1:12" x14ac:dyDescent="0.3">
      <c r="A36" s="1" t="str">
        <f t="shared" si="2"/>
        <v>Mercredi</v>
      </c>
      <c r="B36" s="1">
        <f t="shared" si="0"/>
        <v>3</v>
      </c>
      <c r="C36" s="2">
        <f t="shared" si="4"/>
        <v>40933</v>
      </c>
      <c r="D36" s="4">
        <v>0.33333333333333331</v>
      </c>
      <c r="E36" s="4">
        <v>0.70833333333333337</v>
      </c>
      <c r="F36" s="5">
        <f t="shared" si="3"/>
        <v>0.37500000000000006</v>
      </c>
      <c r="G36" s="5"/>
      <c r="H36" s="5"/>
      <c r="I36" s="5">
        <v>0.33333333333333331</v>
      </c>
      <c r="J36" s="5">
        <v>0.33333333333333331</v>
      </c>
      <c r="K36" s="5"/>
      <c r="L36" s="17"/>
    </row>
    <row r="37" spans="1:12" x14ac:dyDescent="0.3">
      <c r="A37" s="1" t="str">
        <f t="shared" si="2"/>
        <v>Jeudi</v>
      </c>
      <c r="B37" s="1">
        <f t="shared" si="0"/>
        <v>4</v>
      </c>
      <c r="C37" s="2">
        <f t="shared" si="4"/>
        <v>40934</v>
      </c>
      <c r="D37" s="4">
        <v>0.33333333333333331</v>
      </c>
      <c r="E37" s="4">
        <v>0.70833333333333337</v>
      </c>
      <c r="F37" s="5">
        <f t="shared" si="3"/>
        <v>0.37500000000000006</v>
      </c>
      <c r="G37" s="5"/>
      <c r="H37" s="5"/>
      <c r="I37" s="5">
        <v>0.375</v>
      </c>
      <c r="J37" s="5"/>
      <c r="K37" s="5"/>
      <c r="L37" s="17"/>
    </row>
    <row r="38" spans="1:12" x14ac:dyDescent="0.3">
      <c r="A38" s="1" t="str">
        <f t="shared" si="2"/>
        <v>Vendredi</v>
      </c>
      <c r="B38" s="1">
        <f t="shared" si="0"/>
        <v>5</v>
      </c>
      <c r="C38" s="2">
        <f t="shared" si="4"/>
        <v>40935</v>
      </c>
      <c r="D38" s="4">
        <v>0.33333333333333331</v>
      </c>
      <c r="E38" s="4">
        <v>0.70833333333333337</v>
      </c>
      <c r="F38" s="5">
        <f t="shared" si="3"/>
        <v>0.37500000000000006</v>
      </c>
      <c r="G38" s="5"/>
      <c r="H38" s="5"/>
      <c r="I38" s="5">
        <v>0.375</v>
      </c>
      <c r="J38" s="5">
        <v>0.375</v>
      </c>
      <c r="K38" s="5"/>
      <c r="L38" s="17"/>
    </row>
    <row r="39" spans="1:12" x14ac:dyDescent="0.3">
      <c r="A39" s="30" t="str">
        <f>IF(B39="","",IF(B39=1,"Lundi",IF(B39=2,"Mardi",IF(B39=3,"Mercredi",IF(B39=4,"Jeudi",IF(B39=5,"Vendredi",IF(B39=6,"Samedi",IF(B39=7,"Dimanche",""))))))))</f>
        <v>Samedi</v>
      </c>
      <c r="B39" s="1">
        <f t="shared" si="0"/>
        <v>6</v>
      </c>
      <c r="C39" s="2">
        <f>IF(C38="","",IF(MONTH(C38)=MONTH(C38+1),C38+1,""))</f>
        <v>40936</v>
      </c>
      <c r="D39" s="4"/>
      <c r="E39" s="4"/>
      <c r="F39" s="5" t="str">
        <f t="shared" si="3"/>
        <v/>
      </c>
      <c r="G39" s="5"/>
      <c r="H39" s="5"/>
      <c r="I39" s="5"/>
      <c r="J39" s="5"/>
      <c r="K39" s="5"/>
      <c r="L39" s="17"/>
    </row>
    <row r="40" spans="1:12" x14ac:dyDescent="0.3">
      <c r="A40" s="30" t="str">
        <f>IF(B40="","",IF(B40=1,"Lundi",IF(B40=2,"Mardi",IF(B40=3,"Mercredi",IF(B40=4,"Jeudi",IF(B40=5,"Vendredi",IF(B40=6,"Samedi",IF(B40=7,"Dimanche",""))))))))</f>
        <v>Dimanche</v>
      </c>
      <c r="B40" s="1">
        <f t="shared" si="0"/>
        <v>7</v>
      </c>
      <c r="C40" s="2">
        <f t="shared" si="4"/>
        <v>40937</v>
      </c>
      <c r="D40" s="4"/>
      <c r="E40" s="4"/>
      <c r="F40" s="5" t="str">
        <f t="shared" si="3"/>
        <v/>
      </c>
      <c r="G40" s="5"/>
      <c r="H40" s="5"/>
      <c r="I40" s="5"/>
      <c r="J40" s="5"/>
      <c r="K40" s="5"/>
      <c r="L40" s="17"/>
    </row>
    <row r="41" spans="1:12" x14ac:dyDescent="0.3">
      <c r="A41" s="30" t="s">
        <v>21</v>
      </c>
      <c r="B41" s="1"/>
      <c r="C41" s="2"/>
      <c r="D41" s="4"/>
      <c r="E41" s="4"/>
      <c r="F41" s="5">
        <f>SUM(F34:F40)</f>
        <v>1.8750000000000002</v>
      </c>
      <c r="G41" s="5"/>
      <c r="H41" s="5"/>
      <c r="I41" s="5">
        <f t="shared" ref="I41:K41" si="8">SUM(I34:I40)</f>
        <v>1.4583333333333333</v>
      </c>
      <c r="J41" s="5">
        <f t="shared" si="8"/>
        <v>1.4583333333333333</v>
      </c>
      <c r="K41" s="5">
        <f t="shared" si="8"/>
        <v>0</v>
      </c>
      <c r="L41" s="17"/>
    </row>
    <row r="42" spans="1:12" x14ac:dyDescent="0.3">
      <c r="A42" s="30" t="str">
        <f>IF(B42="","",IF(B42=1,"Lundi",IF(B42=2,"Mardi",IF(B42=3,"Mercredi",IF(B42=4,"Jeudi",IF(B42=5,"Vendredi",IF(B42=6,"Samedi",IF(B42=7,"Dimanche",""))))))))</f>
        <v>Lundi</v>
      </c>
      <c r="B42" s="1">
        <f t="shared" si="0"/>
        <v>1</v>
      </c>
      <c r="C42" s="2">
        <f>IF(C40="","",IF(MONTH(C40)=MONTH(C40+1),C40+1,""))</f>
        <v>40938</v>
      </c>
      <c r="D42" s="4">
        <v>0.33333333333333331</v>
      </c>
      <c r="E42" s="4">
        <v>0.70833333333333337</v>
      </c>
      <c r="F42" s="5">
        <f t="shared" si="3"/>
        <v>0.37500000000000006</v>
      </c>
      <c r="G42" s="5"/>
      <c r="H42" s="5"/>
      <c r="I42" s="5">
        <v>0.33333333333333331</v>
      </c>
      <c r="J42" s="5">
        <v>0.20833333333333331</v>
      </c>
      <c r="K42" s="5"/>
      <c r="L42" s="17"/>
    </row>
    <row r="43" spans="1:12" x14ac:dyDescent="0.3">
      <c r="A43" s="30" t="str">
        <f>IF(B43="","",IF(B43=1,"Lundi",IF(B43=2,"Mardi",IF(B43=3,"Mercredi",IF(B43=4,"Jeudi",IF(B43=5,"Vendredi",IF(B43=6,"Samedi",IF(B43=7,"Dimanche",""))))))))</f>
        <v>Mardi</v>
      </c>
      <c r="B43" s="1">
        <f>IF(C43="","",WEEKDAY(C43,2))</f>
        <v>2</v>
      </c>
      <c r="C43" s="2">
        <f t="shared" si="4"/>
        <v>40939</v>
      </c>
      <c r="D43" s="4">
        <v>0.33333333333333331</v>
      </c>
      <c r="E43" s="4">
        <v>0.70833333333333337</v>
      </c>
      <c r="F43" s="5">
        <f t="shared" si="3"/>
        <v>0.37500000000000006</v>
      </c>
      <c r="G43" s="5"/>
      <c r="H43" s="5"/>
      <c r="I43" s="5"/>
      <c r="J43" s="5">
        <v>0.33333333333333331</v>
      </c>
      <c r="K43" s="5"/>
      <c r="L43" s="17"/>
    </row>
    <row r="44" spans="1:12" x14ac:dyDescent="0.3">
      <c r="A44" s="30" t="s">
        <v>21</v>
      </c>
      <c r="B44" s="1"/>
      <c r="C44" s="2"/>
      <c r="D44" s="4"/>
      <c r="E44" s="4"/>
      <c r="F44" s="5">
        <f>SUM(F42:F43)</f>
        <v>0.75000000000000011</v>
      </c>
      <c r="G44" s="5"/>
      <c r="H44" s="5"/>
      <c r="I44" s="5">
        <f t="shared" ref="I44:K44" si="9">SUM(I42:I43)</f>
        <v>0.33333333333333331</v>
      </c>
      <c r="J44" s="5">
        <f t="shared" si="9"/>
        <v>0.54166666666666663</v>
      </c>
      <c r="K44" s="5">
        <f t="shared" si="9"/>
        <v>0</v>
      </c>
      <c r="L44" s="17"/>
    </row>
    <row r="45" spans="1:12" x14ac:dyDescent="0.3">
      <c r="A45" s="17"/>
      <c r="B45" s="17"/>
      <c r="C45" s="17"/>
      <c r="D45" s="17"/>
      <c r="E45" s="17"/>
      <c r="F45" s="17"/>
      <c r="G45" s="17"/>
      <c r="H45" s="17"/>
      <c r="I45" s="18"/>
      <c r="J45" s="18"/>
      <c r="K45" s="18"/>
      <c r="L45" s="17"/>
    </row>
  </sheetData>
  <mergeCells count="5">
    <mergeCell ref="E1:F1"/>
    <mergeCell ref="K4:K5"/>
    <mergeCell ref="D4:F4"/>
    <mergeCell ref="I4:I5"/>
    <mergeCell ref="J4:J5"/>
  </mergeCells>
  <phoneticPr fontId="24" type="noConversion"/>
  <hyperlinks>
    <hyperlink ref="N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41"/>
  <sheetViews>
    <sheetView topLeftCell="A4" workbookViewId="0">
      <selection activeCell="I13" sqref="I13:K13"/>
    </sheetView>
  </sheetViews>
  <sheetFormatPr baseColWidth="10" defaultRowHeight="14.4" x14ac:dyDescent="0.3"/>
  <cols>
    <col min="1" max="1" width="13.33203125" customWidth="1"/>
    <col min="2" max="2" width="2.44140625" hidden="1" customWidth="1"/>
    <col min="3" max="3" width="5.88671875" customWidth="1"/>
    <col min="13" max="13" width="20.6640625" bestFit="1" customWidth="1"/>
  </cols>
  <sheetData>
    <row r="1" spans="1:14" ht="21" x14ac:dyDescent="0.4">
      <c r="E1" s="49">
        <v>40940</v>
      </c>
      <c r="F1" s="50"/>
      <c r="G1" s="45"/>
      <c r="H1" s="45"/>
      <c r="I1" s="45"/>
      <c r="L1" s="3"/>
      <c r="N1" s="32" t="s">
        <v>20</v>
      </c>
    </row>
    <row r="2" spans="1:14" x14ac:dyDescent="0.3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4" x14ac:dyDescent="0.3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</row>
    <row r="4" spans="1:14" ht="15.6" x14ac:dyDescent="0.3">
      <c r="A4" s="19"/>
      <c r="B4" s="19"/>
      <c r="C4" s="20"/>
      <c r="D4" s="51" t="s">
        <v>0</v>
      </c>
      <c r="E4" s="51"/>
      <c r="F4" s="51"/>
      <c r="G4" s="46"/>
      <c r="H4" s="46"/>
      <c r="I4" s="47" t="s">
        <v>14</v>
      </c>
      <c r="J4" s="47" t="s">
        <v>15</v>
      </c>
      <c r="K4" s="47" t="s">
        <v>16</v>
      </c>
      <c r="L4" s="17"/>
    </row>
    <row r="5" spans="1:14" ht="39.6" x14ac:dyDescent="0.3">
      <c r="A5" s="21" t="s">
        <v>1</v>
      </c>
      <c r="B5" s="21"/>
      <c r="C5" s="22" t="s">
        <v>2</v>
      </c>
      <c r="D5" s="44" t="s">
        <v>3</v>
      </c>
      <c r="E5" s="44" t="s">
        <v>4</v>
      </c>
      <c r="F5" s="44" t="s">
        <v>5</v>
      </c>
      <c r="G5" s="44"/>
      <c r="H5" s="44"/>
      <c r="I5" s="48"/>
      <c r="J5" s="48"/>
      <c r="K5" s="48"/>
      <c r="L5" s="17"/>
    </row>
    <row r="6" spans="1:14" x14ac:dyDescent="0.3">
      <c r="A6" s="24"/>
      <c r="B6" s="1"/>
      <c r="C6" s="25"/>
      <c r="D6" s="25"/>
      <c r="E6" s="25"/>
      <c r="F6" s="26"/>
      <c r="G6" s="26"/>
      <c r="H6" s="26"/>
      <c r="I6" s="15"/>
      <c r="J6" s="16"/>
      <c r="K6" s="16"/>
      <c r="L6" s="17"/>
    </row>
    <row r="7" spans="1:14" x14ac:dyDescent="0.3">
      <c r="A7" s="1"/>
      <c r="B7" s="1"/>
      <c r="C7" s="27"/>
      <c r="D7" s="28"/>
      <c r="E7" s="28"/>
      <c r="F7" s="29"/>
      <c r="G7" s="29"/>
      <c r="H7" s="29"/>
      <c r="I7" s="29"/>
      <c r="J7" s="29"/>
      <c r="K7" s="29"/>
      <c r="L7" s="17"/>
    </row>
    <row r="8" spans="1:14" x14ac:dyDescent="0.3">
      <c r="A8" s="1" t="str">
        <f>IF(B8=1,"Lundi",IF(B8=2,"Mardi",IF(B8=3,"Mercredi",IF(B8=4,"Jeudi",IF(B8=5,"Vendredi",IF(B8=6,"Samedi",IF(B8=7,"Dimanche","")))))))</f>
        <v>Mercredi</v>
      </c>
      <c r="B8" s="1">
        <f t="shared" ref="B8:B40" si="0">IF(C8="","",WEEKDAY(C8,2))</f>
        <v>3</v>
      </c>
      <c r="C8" s="2">
        <f xml:space="preserve"> DATE(YEAR(E1),MONTH(E1),1)</f>
        <v>40940</v>
      </c>
      <c r="D8" s="4">
        <v>0.33333333333333331</v>
      </c>
      <c r="E8" s="4">
        <v>0.70833333333333337</v>
      </c>
      <c r="F8" s="5">
        <f t="shared" ref="F8:F11" si="1">IF(SUM(E8-D8)&gt;0,SUM(E8-D8),"")</f>
        <v>0.37500000000000006</v>
      </c>
      <c r="G8" s="5"/>
      <c r="H8" s="5"/>
      <c r="I8" s="5"/>
      <c r="J8" s="5"/>
      <c r="K8" s="5"/>
      <c r="L8" s="17"/>
    </row>
    <row r="9" spans="1:14" x14ac:dyDescent="0.3">
      <c r="A9" s="1" t="str">
        <f t="shared" ref="A9:A38" si="2">IF(B9=1,"Lundi",IF(B9=2,"Mardi",IF(B9=3,"Mercredi",IF(B9=4,"Jeudi",IF(B9=5,"Vendredi",IF(B9=6,"Samedi",IF(B9=7,"Dimanche","")))))))</f>
        <v>Jeudi</v>
      </c>
      <c r="B9" s="1">
        <f t="shared" si="0"/>
        <v>4</v>
      </c>
      <c r="C9" s="2">
        <f>IF(C8="","",IF(MONTH(C8)=MONTH(C8+1),C8+1,""))</f>
        <v>40941</v>
      </c>
      <c r="D9" s="4">
        <v>0.33333333333333331</v>
      </c>
      <c r="E9" s="4">
        <v>0.75</v>
      </c>
      <c r="F9" s="5">
        <f t="shared" si="1"/>
        <v>0.41666666666666669</v>
      </c>
      <c r="G9" s="5"/>
      <c r="H9" s="5"/>
      <c r="I9" s="5"/>
      <c r="J9" s="5"/>
      <c r="K9" s="5"/>
      <c r="L9" s="17"/>
    </row>
    <row r="10" spans="1:14" x14ac:dyDescent="0.3">
      <c r="A10" s="1" t="str">
        <f t="shared" si="2"/>
        <v>Vendredi</v>
      </c>
      <c r="B10" s="1">
        <f t="shared" si="0"/>
        <v>5</v>
      </c>
      <c r="C10" s="2">
        <f t="shared" ref="C10:C40" si="3">IF(C9="","",IF(MONTH(C9)=MONTH(C9+1),C9+1,""))</f>
        <v>40942</v>
      </c>
      <c r="D10" s="4">
        <v>0.33333333333333331</v>
      </c>
      <c r="E10" s="4">
        <v>0.70833333333333337</v>
      </c>
      <c r="F10" s="5">
        <f t="shared" si="1"/>
        <v>0.37500000000000006</v>
      </c>
      <c r="G10" s="5"/>
      <c r="H10" s="5"/>
      <c r="I10" s="5"/>
      <c r="J10" s="5"/>
      <c r="K10" s="5"/>
      <c r="L10" s="17"/>
    </row>
    <row r="11" spans="1:14" x14ac:dyDescent="0.3">
      <c r="A11" s="1" t="str">
        <f>IF(B11=1,"Lundi",IF(B11=2,"Mardi",IF(B11=3,"Mercredi",IF(B11=4,"Jeudi",IF(B11=5,"Vendredi",IF(B11=6,"Samedi",IF(B11=7,"Dimanche","")))))))</f>
        <v>Samedi</v>
      </c>
      <c r="B11" s="1">
        <f t="shared" si="0"/>
        <v>6</v>
      </c>
      <c r="C11" s="2">
        <f t="shared" si="3"/>
        <v>40943</v>
      </c>
      <c r="D11" s="4"/>
      <c r="E11" s="4"/>
      <c r="F11" s="5" t="str">
        <f t="shared" si="1"/>
        <v/>
      </c>
      <c r="G11" s="5"/>
      <c r="H11" s="5"/>
      <c r="I11" s="5"/>
      <c r="J11" s="5"/>
      <c r="K11" s="5"/>
      <c r="L11" s="17"/>
    </row>
    <row r="12" spans="1:14" x14ac:dyDescent="0.3">
      <c r="A12" s="1" t="str">
        <f t="shared" si="2"/>
        <v>Dimanche</v>
      </c>
      <c r="B12" s="1">
        <f t="shared" si="0"/>
        <v>7</v>
      </c>
      <c r="C12" s="2">
        <f t="shared" si="3"/>
        <v>40944</v>
      </c>
      <c r="D12" s="4"/>
      <c r="E12" s="4"/>
      <c r="F12" s="5" t="str">
        <f t="shared" ref="F9:F40" si="4">IF(SUM(E12-D12)&gt;0,SUM(E12-D12),"")</f>
        <v/>
      </c>
      <c r="G12" s="5"/>
      <c r="H12" s="5"/>
      <c r="I12" s="5"/>
      <c r="J12" s="5"/>
      <c r="K12" s="5"/>
      <c r="L12" s="17"/>
    </row>
    <row r="13" spans="1:14" x14ac:dyDescent="0.3">
      <c r="A13" s="1" t="s">
        <v>21</v>
      </c>
      <c r="B13" s="1"/>
      <c r="C13" s="2"/>
      <c r="D13" s="4"/>
      <c r="E13" s="4"/>
      <c r="F13" s="5">
        <f>SUM(F8:F12)</f>
        <v>1.1666666666666667</v>
      </c>
      <c r="G13" s="5"/>
      <c r="H13" s="5"/>
      <c r="I13" s="5">
        <f t="shared" ref="I13:K13" si="5">SUM(I8:I12)</f>
        <v>0</v>
      </c>
      <c r="J13" s="5">
        <f t="shared" si="5"/>
        <v>0</v>
      </c>
      <c r="K13" s="5">
        <f t="shared" si="5"/>
        <v>0</v>
      </c>
      <c r="L13" s="17"/>
    </row>
    <row r="14" spans="1:14" x14ac:dyDescent="0.3">
      <c r="A14" s="1" t="str">
        <f t="shared" si="2"/>
        <v>Lundi</v>
      </c>
      <c r="B14" s="1">
        <f t="shared" si="0"/>
        <v>1</v>
      </c>
      <c r="C14" s="2">
        <f>IF(C12="","",IF(MONTH(C12)=MONTH(C12+1),C12+1,""))</f>
        <v>40945</v>
      </c>
      <c r="D14" s="4">
        <v>0.33333333333333331</v>
      </c>
      <c r="E14" s="4">
        <v>0.70833333333333337</v>
      </c>
      <c r="F14" s="5">
        <f t="shared" si="4"/>
        <v>0.37500000000000006</v>
      </c>
      <c r="G14" s="5"/>
      <c r="H14" s="5"/>
      <c r="I14" s="5"/>
      <c r="J14" s="5"/>
      <c r="K14" s="5"/>
      <c r="L14" s="17"/>
    </row>
    <row r="15" spans="1:14" x14ac:dyDescent="0.3">
      <c r="A15" s="1" t="str">
        <f t="shared" si="2"/>
        <v>Mardi</v>
      </c>
      <c r="B15" s="1">
        <f t="shared" si="0"/>
        <v>2</v>
      </c>
      <c r="C15" s="2">
        <f>IF(C14="","",IF(MONTH(C14)=MONTH(C14+1),C14+1,""))</f>
        <v>40946</v>
      </c>
      <c r="D15" s="4">
        <v>0.33333333333333331</v>
      </c>
      <c r="E15" s="4">
        <v>0.70833333333333337</v>
      </c>
      <c r="F15" s="5">
        <f t="shared" ref="F15:F17" si="6">IF(SUM(E15-D15)&gt;0,SUM(E15-D15),"")</f>
        <v>0.37500000000000006</v>
      </c>
      <c r="G15" s="5"/>
      <c r="H15" s="5"/>
      <c r="I15" s="5"/>
      <c r="J15" s="5"/>
      <c r="K15" s="5"/>
      <c r="L15" s="17"/>
    </row>
    <row r="16" spans="1:14" x14ac:dyDescent="0.3">
      <c r="A16" s="1" t="str">
        <f t="shared" si="2"/>
        <v>Mercredi</v>
      </c>
      <c r="B16" s="1">
        <f t="shared" si="0"/>
        <v>3</v>
      </c>
      <c r="C16" s="2">
        <f t="shared" si="3"/>
        <v>40947</v>
      </c>
      <c r="D16" s="4">
        <v>0.33333333333333331</v>
      </c>
      <c r="E16" s="4">
        <v>0.70833333333333337</v>
      </c>
      <c r="F16" s="5">
        <f t="shared" si="6"/>
        <v>0.37500000000000006</v>
      </c>
      <c r="G16" s="5"/>
      <c r="H16" s="5"/>
      <c r="I16" s="5"/>
      <c r="J16" s="5"/>
      <c r="K16" s="5"/>
      <c r="L16" s="17"/>
    </row>
    <row r="17" spans="1:12" x14ac:dyDescent="0.3">
      <c r="A17" s="1" t="str">
        <f t="shared" si="2"/>
        <v>Jeudi</v>
      </c>
      <c r="B17" s="1">
        <f t="shared" si="0"/>
        <v>4</v>
      </c>
      <c r="C17" s="2">
        <f>IF(C16="","",IF(MONTH(C16)=MONTH(C16+1),C16+1,""))</f>
        <v>40948</v>
      </c>
      <c r="D17" s="4">
        <v>0.33333333333333331</v>
      </c>
      <c r="E17" s="4">
        <v>0.66666666666666663</v>
      </c>
      <c r="F17" s="5">
        <f t="shared" si="6"/>
        <v>0.33333333333333331</v>
      </c>
      <c r="G17" s="5"/>
      <c r="H17" s="5"/>
      <c r="I17" s="5"/>
      <c r="J17" s="5"/>
      <c r="K17" s="5"/>
      <c r="L17" s="17"/>
    </row>
    <row r="18" spans="1:12" x14ac:dyDescent="0.3">
      <c r="A18" s="1" t="str">
        <f t="shared" si="2"/>
        <v>Vendredi</v>
      </c>
      <c r="B18" s="1">
        <f t="shared" si="0"/>
        <v>5</v>
      </c>
      <c r="C18" s="2">
        <f t="shared" si="3"/>
        <v>40949</v>
      </c>
      <c r="D18" s="4">
        <v>0.33333333333333331</v>
      </c>
      <c r="E18" s="4">
        <v>0.70833333333333337</v>
      </c>
      <c r="F18" s="5">
        <f t="shared" si="4"/>
        <v>0.37500000000000006</v>
      </c>
      <c r="G18" s="5"/>
      <c r="H18" s="5"/>
      <c r="I18" s="5"/>
      <c r="J18" s="5"/>
      <c r="K18" s="5"/>
      <c r="L18" s="17"/>
    </row>
    <row r="19" spans="1:12" x14ac:dyDescent="0.3">
      <c r="A19" s="1" t="str">
        <f t="shared" si="2"/>
        <v>Samedi</v>
      </c>
      <c r="B19" s="1">
        <f t="shared" si="0"/>
        <v>6</v>
      </c>
      <c r="C19" s="2">
        <f t="shared" si="3"/>
        <v>40950</v>
      </c>
      <c r="D19" s="4"/>
      <c r="E19" s="4"/>
      <c r="F19" s="5" t="str">
        <f t="shared" si="4"/>
        <v/>
      </c>
      <c r="G19" s="5"/>
      <c r="H19" s="5"/>
      <c r="I19" s="5"/>
      <c r="J19" s="5"/>
      <c r="K19" s="5"/>
      <c r="L19" s="17"/>
    </row>
    <row r="20" spans="1:12" x14ac:dyDescent="0.3">
      <c r="A20" s="1" t="str">
        <f t="shared" si="2"/>
        <v>Dimanche</v>
      </c>
      <c r="B20" s="1">
        <f t="shared" si="0"/>
        <v>7</v>
      </c>
      <c r="C20" s="2">
        <f t="shared" si="3"/>
        <v>40951</v>
      </c>
      <c r="D20" s="4"/>
      <c r="E20" s="4"/>
      <c r="F20" s="5"/>
      <c r="G20" s="5"/>
      <c r="H20" s="5"/>
      <c r="I20" s="5"/>
      <c r="J20" s="5"/>
      <c r="K20" s="5"/>
      <c r="L20" s="17"/>
    </row>
    <row r="21" spans="1:12" x14ac:dyDescent="0.3">
      <c r="A21" s="1" t="s">
        <v>21</v>
      </c>
      <c r="B21" s="1"/>
      <c r="C21" s="2"/>
      <c r="D21" s="4"/>
      <c r="E21" s="4"/>
      <c r="F21" s="5">
        <f>SUM(F14:F20)</f>
        <v>1.8333333333333335</v>
      </c>
      <c r="G21" s="5"/>
      <c r="H21" s="5"/>
      <c r="I21" s="5">
        <f t="shared" ref="I21:K21" si="7">SUM(I14:I20)</f>
        <v>0</v>
      </c>
      <c r="J21" s="5">
        <f t="shared" si="7"/>
        <v>0</v>
      </c>
      <c r="K21" s="5">
        <f t="shared" si="7"/>
        <v>0</v>
      </c>
      <c r="L21" s="17"/>
    </row>
    <row r="22" spans="1:12" x14ac:dyDescent="0.3">
      <c r="A22" s="1" t="str">
        <f t="shared" si="2"/>
        <v>Lundi</v>
      </c>
      <c r="B22" s="1">
        <f t="shared" si="0"/>
        <v>1</v>
      </c>
      <c r="C22" s="2">
        <f>IF(C20="","",IF(MONTH(C20)=MONTH(C20+1),C20+1,""))</f>
        <v>40952</v>
      </c>
      <c r="D22" s="4">
        <v>0.33333333333333331</v>
      </c>
      <c r="E22" s="4">
        <v>0.70833333333333337</v>
      </c>
      <c r="F22" s="5">
        <f t="shared" si="4"/>
        <v>0.37500000000000006</v>
      </c>
      <c r="G22" s="5"/>
      <c r="H22" s="5"/>
      <c r="I22" s="5"/>
      <c r="J22" s="5"/>
      <c r="K22" s="5"/>
      <c r="L22" s="17"/>
    </row>
    <row r="23" spans="1:12" x14ac:dyDescent="0.3">
      <c r="A23" s="1" t="str">
        <f t="shared" si="2"/>
        <v>Mardi</v>
      </c>
      <c r="B23" s="1">
        <f t="shared" si="0"/>
        <v>2</v>
      </c>
      <c r="C23" s="2">
        <f>IF(C22="","",IF(MONTH(C22)=MONTH(C22+1),C22+1,""))</f>
        <v>40953</v>
      </c>
      <c r="D23" s="4">
        <v>0.33333333333333331</v>
      </c>
      <c r="E23" s="4">
        <v>0.70833333333333337</v>
      </c>
      <c r="F23" s="5">
        <f t="shared" ref="F23:F26" si="8">IF(SUM(E23-D23)&gt;0,SUM(E23-D23),"")</f>
        <v>0.37500000000000006</v>
      </c>
      <c r="G23" s="5"/>
      <c r="H23" s="5"/>
      <c r="I23" s="5"/>
      <c r="J23" s="5"/>
      <c r="K23" s="5"/>
      <c r="L23" s="17"/>
    </row>
    <row r="24" spans="1:12" x14ac:dyDescent="0.3">
      <c r="A24" s="1" t="str">
        <f t="shared" si="2"/>
        <v>Mercredi</v>
      </c>
      <c r="B24" s="1">
        <f t="shared" si="0"/>
        <v>3</v>
      </c>
      <c r="C24" s="2">
        <f t="shared" si="3"/>
        <v>40954</v>
      </c>
      <c r="D24" s="4">
        <v>0.33333333333333331</v>
      </c>
      <c r="E24" s="4">
        <v>0.70833333333333337</v>
      </c>
      <c r="F24" s="5">
        <f t="shared" si="8"/>
        <v>0.37500000000000006</v>
      </c>
      <c r="G24" s="5"/>
      <c r="H24" s="5"/>
      <c r="I24" s="5"/>
      <c r="J24" s="5"/>
      <c r="K24" s="5"/>
      <c r="L24" s="17"/>
    </row>
    <row r="25" spans="1:12" x14ac:dyDescent="0.3">
      <c r="A25" s="1" t="str">
        <f t="shared" si="2"/>
        <v>Jeudi</v>
      </c>
      <c r="B25" s="1">
        <f t="shared" si="0"/>
        <v>4</v>
      </c>
      <c r="C25" s="2">
        <f>IF(C24="","",IF(MONTH(C24)=MONTH(C24+1),C24+1,""))</f>
        <v>40955</v>
      </c>
      <c r="D25" s="4">
        <v>0.33333333333333331</v>
      </c>
      <c r="E25" s="4">
        <v>0.70833333333333337</v>
      </c>
      <c r="F25" s="5">
        <f t="shared" si="8"/>
        <v>0.37500000000000006</v>
      </c>
      <c r="G25" s="5"/>
      <c r="H25" s="5"/>
      <c r="I25" s="5">
        <v>0.375</v>
      </c>
      <c r="J25" s="5">
        <v>0.375</v>
      </c>
      <c r="K25" s="5"/>
      <c r="L25" s="17"/>
    </row>
    <row r="26" spans="1:12" x14ac:dyDescent="0.3">
      <c r="A26" s="1" t="str">
        <f t="shared" si="2"/>
        <v>Vendredi</v>
      </c>
      <c r="B26" s="1">
        <f t="shared" si="0"/>
        <v>5</v>
      </c>
      <c r="C26" s="2">
        <f t="shared" si="3"/>
        <v>40956</v>
      </c>
      <c r="D26" s="4">
        <v>0.33333333333333331</v>
      </c>
      <c r="E26" s="4">
        <v>0.625</v>
      </c>
      <c r="F26" s="5">
        <f t="shared" si="8"/>
        <v>0.29166666666666669</v>
      </c>
      <c r="G26" s="5"/>
      <c r="H26" s="5"/>
      <c r="I26" s="5">
        <v>0.20833333333333331</v>
      </c>
      <c r="J26" s="5">
        <v>0.20833333333333331</v>
      </c>
      <c r="K26" s="5" t="str">
        <f t="shared" ref="K26" si="9">IF(SUM(J26-I26)&gt;0,SUM(J26-I26),"")</f>
        <v/>
      </c>
      <c r="L26" s="17"/>
    </row>
    <row r="27" spans="1:12" x14ac:dyDescent="0.3">
      <c r="A27" s="1" t="str">
        <f t="shared" si="2"/>
        <v>Samedi</v>
      </c>
      <c r="B27" s="1">
        <f t="shared" si="0"/>
        <v>6</v>
      </c>
      <c r="C27" s="2">
        <f t="shared" si="3"/>
        <v>40957</v>
      </c>
      <c r="D27" s="4"/>
      <c r="E27" s="4"/>
      <c r="F27" s="5" t="str">
        <f t="shared" si="4"/>
        <v/>
      </c>
      <c r="G27" s="5"/>
      <c r="H27" s="5"/>
      <c r="I27" s="5">
        <v>0.375</v>
      </c>
      <c r="J27" s="5"/>
      <c r="K27" s="5"/>
      <c r="L27" s="17"/>
    </row>
    <row r="28" spans="1:12" x14ac:dyDescent="0.3">
      <c r="A28" s="1" t="str">
        <f t="shared" si="2"/>
        <v>Dimanche</v>
      </c>
      <c r="B28" s="1">
        <f t="shared" si="0"/>
        <v>7</v>
      </c>
      <c r="C28" s="2">
        <f t="shared" si="3"/>
        <v>40958</v>
      </c>
      <c r="D28" s="4"/>
      <c r="E28" s="4"/>
      <c r="F28" s="5" t="str">
        <f t="shared" si="4"/>
        <v/>
      </c>
      <c r="G28" s="5"/>
      <c r="H28" s="5"/>
      <c r="I28" s="5">
        <v>0.20833333333333331</v>
      </c>
      <c r="J28" s="5">
        <v>0.20833333333333331</v>
      </c>
      <c r="K28" s="5"/>
      <c r="L28" s="17"/>
    </row>
    <row r="29" spans="1:12" x14ac:dyDescent="0.3">
      <c r="A29" s="1" t="s">
        <v>21</v>
      </c>
      <c r="B29" s="1"/>
      <c r="C29" s="2"/>
      <c r="D29" s="4"/>
      <c r="E29" s="4"/>
      <c r="F29" s="5">
        <f>SUM(F22:F28)</f>
        <v>1.791666666666667</v>
      </c>
      <c r="G29" s="5"/>
      <c r="H29" s="5"/>
      <c r="I29" s="5">
        <f t="shared" ref="I29:K29" si="10">SUM(I22:I28)</f>
        <v>1.1666666666666665</v>
      </c>
      <c r="J29" s="5">
        <f t="shared" si="10"/>
        <v>0.79166666666666652</v>
      </c>
      <c r="K29" s="5">
        <f t="shared" si="10"/>
        <v>0</v>
      </c>
      <c r="L29" s="17"/>
    </row>
    <row r="30" spans="1:12" x14ac:dyDescent="0.3">
      <c r="A30" s="1" t="str">
        <f t="shared" si="2"/>
        <v>Lundi</v>
      </c>
      <c r="B30" s="1">
        <f t="shared" si="0"/>
        <v>1</v>
      </c>
      <c r="C30" s="2">
        <f>IF(C28="","",IF(MONTH(C28)=MONTH(C28+1),C28+1,""))</f>
        <v>40959</v>
      </c>
      <c r="D30" s="4">
        <v>0.33333333333333331</v>
      </c>
      <c r="E30" s="4">
        <v>0.70833333333333337</v>
      </c>
      <c r="F30" s="5">
        <f t="shared" si="4"/>
        <v>0.37500000000000006</v>
      </c>
      <c r="G30" s="5"/>
      <c r="H30" s="5"/>
      <c r="I30" s="5">
        <v>0.375</v>
      </c>
      <c r="J30" s="5">
        <v>0.375</v>
      </c>
      <c r="K30" s="5"/>
      <c r="L30" s="17"/>
    </row>
    <row r="31" spans="1:12" x14ac:dyDescent="0.3">
      <c r="A31" s="1" t="str">
        <f t="shared" si="2"/>
        <v>Mardi</v>
      </c>
      <c r="B31" s="1">
        <f t="shared" si="0"/>
        <v>2</v>
      </c>
      <c r="C31" s="2">
        <f>IF(C30="","",IF(MONTH(C30)=MONTH(C30+1),C30+1,""))</f>
        <v>40960</v>
      </c>
      <c r="D31" s="4">
        <v>0.33333333333333331</v>
      </c>
      <c r="E31" s="4">
        <v>0.70833333333333337</v>
      </c>
      <c r="F31" s="5">
        <f t="shared" ref="F31:F34" si="11">IF(SUM(E31-D31)&gt;0,SUM(E31-D31),"")</f>
        <v>0.37500000000000006</v>
      </c>
      <c r="G31" s="5"/>
      <c r="H31" s="5"/>
      <c r="I31" s="5"/>
      <c r="J31" s="5"/>
      <c r="K31" s="5"/>
      <c r="L31" s="17"/>
    </row>
    <row r="32" spans="1:12" x14ac:dyDescent="0.3">
      <c r="A32" s="1" t="str">
        <f t="shared" si="2"/>
        <v>Mercredi</v>
      </c>
      <c r="B32" s="1">
        <f t="shared" si="0"/>
        <v>3</v>
      </c>
      <c r="C32" s="2">
        <f t="shared" si="3"/>
        <v>40961</v>
      </c>
      <c r="D32" s="4">
        <v>0.33333333333333331</v>
      </c>
      <c r="E32" s="4">
        <v>0.70833333333333337</v>
      </c>
      <c r="F32" s="5">
        <f t="shared" si="11"/>
        <v>0.37500000000000006</v>
      </c>
      <c r="G32" s="5"/>
      <c r="H32" s="5"/>
      <c r="I32" s="5"/>
      <c r="J32" s="5"/>
      <c r="K32" s="5"/>
      <c r="L32" s="17"/>
    </row>
    <row r="33" spans="1:12" x14ac:dyDescent="0.3">
      <c r="A33" s="1" t="str">
        <f t="shared" si="2"/>
        <v>Jeudi</v>
      </c>
      <c r="B33" s="1">
        <f t="shared" si="0"/>
        <v>4</v>
      </c>
      <c r="C33" s="2">
        <f>IF(C32="","",IF(MONTH(C32)=MONTH(C32+1),C32+1,""))</f>
        <v>40962</v>
      </c>
      <c r="D33" s="4">
        <v>0.33333333333333331</v>
      </c>
      <c r="E33" s="4">
        <v>0.70833333333333337</v>
      </c>
      <c r="F33" s="5">
        <f t="shared" si="11"/>
        <v>0.37500000000000006</v>
      </c>
      <c r="G33" s="5"/>
      <c r="H33" s="5"/>
      <c r="I33" s="5">
        <v>0.375</v>
      </c>
      <c r="J33" s="5">
        <v>0.375</v>
      </c>
      <c r="K33" s="5"/>
      <c r="L33" s="17"/>
    </row>
    <row r="34" spans="1:12" x14ac:dyDescent="0.3">
      <c r="A34" s="1" t="str">
        <f t="shared" si="2"/>
        <v>Vendredi</v>
      </c>
      <c r="B34" s="1">
        <f t="shared" si="0"/>
        <v>5</v>
      </c>
      <c r="C34" s="2">
        <f t="shared" si="3"/>
        <v>40963</v>
      </c>
      <c r="D34" s="4">
        <v>0.33333333333333331</v>
      </c>
      <c r="E34" s="4">
        <v>0.70833333333333337</v>
      </c>
      <c r="F34" s="5">
        <f t="shared" si="11"/>
        <v>0.37500000000000006</v>
      </c>
      <c r="G34" s="5"/>
      <c r="H34" s="5"/>
      <c r="I34" s="5"/>
      <c r="J34" s="5">
        <v>0.375</v>
      </c>
      <c r="K34" s="5"/>
      <c r="L34" s="17"/>
    </row>
    <row r="35" spans="1:12" x14ac:dyDescent="0.3">
      <c r="A35" s="1" t="str">
        <f t="shared" si="2"/>
        <v>Samedi</v>
      </c>
      <c r="B35" s="1">
        <f t="shared" si="0"/>
        <v>6</v>
      </c>
      <c r="C35" s="2">
        <f t="shared" si="3"/>
        <v>40964</v>
      </c>
      <c r="D35" s="4"/>
      <c r="E35" s="4"/>
      <c r="F35" s="5" t="str">
        <f t="shared" si="4"/>
        <v/>
      </c>
      <c r="G35" s="5"/>
      <c r="H35" s="5"/>
      <c r="I35" s="5">
        <v>0.33333333333333331</v>
      </c>
      <c r="J35" s="5">
        <v>0.33333333333333331</v>
      </c>
      <c r="K35" s="5"/>
      <c r="L35" s="17"/>
    </row>
    <row r="36" spans="1:12" x14ac:dyDescent="0.3">
      <c r="A36" s="1" t="str">
        <f t="shared" si="2"/>
        <v>Dimanche</v>
      </c>
      <c r="B36" s="1">
        <f t="shared" si="0"/>
        <v>7</v>
      </c>
      <c r="C36" s="2">
        <f t="shared" si="3"/>
        <v>40965</v>
      </c>
      <c r="D36" s="4"/>
      <c r="E36" s="4"/>
      <c r="F36" s="5" t="str">
        <f t="shared" si="4"/>
        <v/>
      </c>
      <c r="G36" s="5"/>
      <c r="H36" s="5"/>
      <c r="I36" s="5">
        <v>0.375</v>
      </c>
      <c r="J36" s="5"/>
      <c r="K36" s="5"/>
      <c r="L36" s="17"/>
    </row>
    <row r="37" spans="1:12" x14ac:dyDescent="0.3">
      <c r="A37" s="1" t="s">
        <v>21</v>
      </c>
      <c r="B37" s="1"/>
      <c r="C37" s="2"/>
      <c r="D37" s="4"/>
      <c r="E37" s="4"/>
      <c r="F37" s="5">
        <f>SUM(F30:F36)</f>
        <v>1.8750000000000002</v>
      </c>
      <c r="G37" s="5"/>
      <c r="H37" s="5"/>
      <c r="I37" s="5">
        <f t="shared" ref="I37:K37" si="12">SUM(I30:I36)</f>
        <v>1.4583333333333333</v>
      </c>
      <c r="J37" s="5">
        <f t="shared" si="12"/>
        <v>1.4583333333333333</v>
      </c>
      <c r="K37" s="5">
        <f t="shared" si="12"/>
        <v>0</v>
      </c>
      <c r="L37" s="17"/>
    </row>
    <row r="38" spans="1:12" x14ac:dyDescent="0.3">
      <c r="A38" s="1" t="str">
        <f t="shared" si="2"/>
        <v>Lundi</v>
      </c>
      <c r="B38" s="1">
        <f t="shared" si="0"/>
        <v>1</v>
      </c>
      <c r="C38" s="2">
        <f>IF(C36="","",IF(MONTH(C36)=MONTH(C36+1),C36+1,""))</f>
        <v>40966</v>
      </c>
      <c r="D38" s="4">
        <v>0.33333333333333331</v>
      </c>
      <c r="E38" s="4">
        <v>0.70833333333333337</v>
      </c>
      <c r="F38" s="5">
        <f t="shared" si="4"/>
        <v>0.37500000000000006</v>
      </c>
      <c r="G38" s="5"/>
      <c r="H38" s="5"/>
      <c r="I38" s="5">
        <v>0.375</v>
      </c>
      <c r="J38" s="5">
        <v>0.375</v>
      </c>
      <c r="K38" s="5"/>
      <c r="L38" s="17"/>
    </row>
    <row r="39" spans="1:12" x14ac:dyDescent="0.3">
      <c r="A39" s="30" t="str">
        <f>IF(B39="","",IF(B39=1,"Lundi",IF(B39=2,"Mardi",IF(B39=3,"Mercredi",IF(B39=4,"Jeudi",IF(B39=5,"Vendredi",IF(B39=6,"Samedi",IF(B39=7,"Dimanche",""))))))))</f>
        <v>Mardi</v>
      </c>
      <c r="B39" s="1">
        <f t="shared" si="0"/>
        <v>2</v>
      </c>
      <c r="C39" s="2">
        <f>IF(C38="","",IF(MONTH(C38)=MONTH(C38+1),C38+1,""))</f>
        <v>40967</v>
      </c>
      <c r="D39" s="4">
        <v>0.33333333333333331</v>
      </c>
      <c r="E39" s="4">
        <v>0.70833333333333337</v>
      </c>
      <c r="F39" s="5">
        <f t="shared" si="4"/>
        <v>0.37500000000000006</v>
      </c>
      <c r="G39" s="5"/>
      <c r="H39" s="5"/>
      <c r="I39" s="5"/>
      <c r="J39" s="5"/>
      <c r="K39" s="5"/>
      <c r="L39" s="17"/>
    </row>
    <row r="40" spans="1:12" x14ac:dyDescent="0.3">
      <c r="A40" s="30" t="str">
        <f>IF(B40="","",IF(B40=1,"Lundi",IF(B40=2,"Mardi",IF(B40=3,"Mercredi",IF(B40=4,"Jeudi",IF(B40=5,"Vendredi",IF(B40=6,"Samedi",IF(B40=7,"Dimanche",""))))))))</f>
        <v>Mercredi</v>
      </c>
      <c r="B40" s="1">
        <f t="shared" si="0"/>
        <v>3</v>
      </c>
      <c r="C40" s="2">
        <f t="shared" si="3"/>
        <v>40968</v>
      </c>
      <c r="D40" s="4">
        <v>0.33333333333333331</v>
      </c>
      <c r="E40" s="4">
        <v>0.70833333333333337</v>
      </c>
      <c r="F40" s="5">
        <f t="shared" si="4"/>
        <v>0.37500000000000006</v>
      </c>
      <c r="G40" s="5"/>
      <c r="H40" s="5"/>
      <c r="I40" s="5"/>
      <c r="J40" s="5"/>
      <c r="K40" s="5"/>
      <c r="L40" s="17"/>
    </row>
    <row r="41" spans="1:12" x14ac:dyDescent="0.3">
      <c r="A41" s="30" t="s">
        <v>21</v>
      </c>
      <c r="B41" s="1"/>
      <c r="C41" s="2"/>
      <c r="D41" s="4"/>
      <c r="E41" s="4"/>
      <c r="F41" s="5">
        <f>SUM(F38:F40)</f>
        <v>1.1250000000000002</v>
      </c>
      <c r="G41" s="5"/>
      <c r="H41" s="5"/>
      <c r="I41" s="5">
        <f t="shared" ref="I41:K41" si="13">SUM(I38:I40)</f>
        <v>0.375</v>
      </c>
      <c r="J41" s="5">
        <f t="shared" si="13"/>
        <v>0.375</v>
      </c>
      <c r="K41" s="5">
        <f t="shared" si="13"/>
        <v>0</v>
      </c>
      <c r="L41" s="17"/>
    </row>
  </sheetData>
  <mergeCells count="5">
    <mergeCell ref="E1:F1"/>
    <mergeCell ref="D4:F4"/>
    <mergeCell ref="I4:I5"/>
    <mergeCell ref="J4:J5"/>
    <mergeCell ref="K4:K5"/>
  </mergeCells>
  <hyperlinks>
    <hyperlink ref="N1" r:id="rId1"/>
  </hyperlinks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Q19"/>
  <sheetViews>
    <sheetView workbookViewId="0">
      <selection activeCell="E2" sqref="E2:F2"/>
    </sheetView>
  </sheetViews>
  <sheetFormatPr baseColWidth="10" defaultRowHeight="14.4" x14ac:dyDescent="0.3"/>
  <cols>
    <col min="1" max="1" width="34.44140625" customWidth="1"/>
    <col min="2" max="17" width="7.6640625" customWidth="1"/>
  </cols>
  <sheetData>
    <row r="2" spans="1:17" x14ac:dyDescent="0.3">
      <c r="D2" t="s">
        <v>12</v>
      </c>
      <c r="E2" s="55"/>
      <c r="F2" s="55"/>
      <c r="G2" t="s">
        <v>13</v>
      </c>
      <c r="H2" s="55"/>
      <c r="I2" s="55"/>
    </row>
    <row r="4" spans="1:17" ht="18" x14ac:dyDescent="0.3">
      <c r="A4" s="6" t="s">
        <v>6</v>
      </c>
      <c r="B4" s="31">
        <f>E2</f>
        <v>0</v>
      </c>
      <c r="C4" s="31">
        <f>IF(B4="","",IF(MONTH(B4)=MONTH(B4+1),B4+1,""))</f>
        <v>1</v>
      </c>
      <c r="D4" s="31">
        <f t="shared" ref="D4:P4" si="0">IF(C4="","",IF(MONTH(C4)=MONTH(C4+1),C4+1,""))</f>
        <v>2</v>
      </c>
      <c r="E4" s="31">
        <f t="shared" si="0"/>
        <v>3</v>
      </c>
      <c r="F4" s="31">
        <f t="shared" si="0"/>
        <v>4</v>
      </c>
      <c r="G4" s="31">
        <f t="shared" si="0"/>
        <v>5</v>
      </c>
      <c r="H4" s="31">
        <f t="shared" si="0"/>
        <v>6</v>
      </c>
      <c r="I4" s="31">
        <f t="shared" si="0"/>
        <v>7</v>
      </c>
      <c r="J4" s="31">
        <f t="shared" si="0"/>
        <v>8</v>
      </c>
      <c r="K4" s="31">
        <f t="shared" si="0"/>
        <v>9</v>
      </c>
      <c r="L4" s="31">
        <f t="shared" si="0"/>
        <v>10</v>
      </c>
      <c r="M4" s="31">
        <f t="shared" si="0"/>
        <v>11</v>
      </c>
      <c r="N4" s="31">
        <f t="shared" si="0"/>
        <v>12</v>
      </c>
      <c r="O4" s="31">
        <f t="shared" si="0"/>
        <v>13</v>
      </c>
      <c r="P4" s="31">
        <f t="shared" si="0"/>
        <v>14</v>
      </c>
      <c r="Q4" s="7"/>
    </row>
    <row r="5" spans="1:17" ht="18" x14ac:dyDescent="0.3">
      <c r="A5" s="8" t="s">
        <v>7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4"/>
    </row>
    <row r="6" spans="1:17" ht="18" x14ac:dyDescent="0.3">
      <c r="A6" s="9" t="s">
        <v>8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6"/>
    </row>
    <row r="7" spans="1:17" ht="18" x14ac:dyDescent="0.3">
      <c r="A7" s="10" t="s">
        <v>9</v>
      </c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8"/>
    </row>
    <row r="8" spans="1:17" ht="18" x14ac:dyDescent="0.35">
      <c r="A8" s="11" t="s">
        <v>10</v>
      </c>
      <c r="B8" s="39" t="str">
        <f>IF(SUM(B5:B7)&gt;0,SUM(B5:B7),"")</f>
        <v/>
      </c>
      <c r="C8" s="39" t="str">
        <f t="shared" ref="C8:Q8" si="1">IF(SUM(C5:C7)&gt;0,SUM(C5:C7),"")</f>
        <v/>
      </c>
      <c r="D8" s="39" t="str">
        <f t="shared" si="1"/>
        <v/>
      </c>
      <c r="E8" s="39" t="str">
        <f t="shared" si="1"/>
        <v/>
      </c>
      <c r="F8" s="39" t="str">
        <f t="shared" si="1"/>
        <v/>
      </c>
      <c r="G8" s="39" t="str">
        <f t="shared" si="1"/>
        <v/>
      </c>
      <c r="H8" s="39" t="str">
        <f t="shared" si="1"/>
        <v/>
      </c>
      <c r="I8" s="39" t="str">
        <f t="shared" si="1"/>
        <v/>
      </c>
      <c r="J8" s="39" t="str">
        <f t="shared" si="1"/>
        <v/>
      </c>
      <c r="K8" s="39" t="str">
        <f t="shared" si="1"/>
        <v/>
      </c>
      <c r="L8" s="39" t="str">
        <f t="shared" si="1"/>
        <v/>
      </c>
      <c r="M8" s="39" t="str">
        <f t="shared" si="1"/>
        <v/>
      </c>
      <c r="N8" s="39" t="str">
        <f t="shared" si="1"/>
        <v/>
      </c>
      <c r="O8" s="39" t="str">
        <f t="shared" si="1"/>
        <v/>
      </c>
      <c r="P8" s="39" t="str">
        <f t="shared" si="1"/>
        <v/>
      </c>
      <c r="Q8" s="40" t="str">
        <f t="shared" si="1"/>
        <v/>
      </c>
    </row>
    <row r="9" spans="1:17" ht="18" x14ac:dyDescent="0.35">
      <c r="A9" s="52"/>
      <c r="B9" s="53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4"/>
    </row>
    <row r="10" spans="1:17" ht="18" x14ac:dyDescent="0.3">
      <c r="A10" s="6" t="s">
        <v>6</v>
      </c>
      <c r="B10" s="31">
        <f>IF(P4="","",IF(MONTH(P4)=MONTH(P4+1),P4+1,""))</f>
        <v>15</v>
      </c>
      <c r="C10" s="31">
        <f>IF(B10="","",IF(MONTH(B10)=MONTH(B10+1),B10+1,""))</f>
        <v>16</v>
      </c>
      <c r="D10" s="31">
        <f t="shared" ref="D10:Q10" si="2">IF(C10="","",IF(MONTH(C10)=MONTH(C10+1),C10+1,""))</f>
        <v>17</v>
      </c>
      <c r="E10" s="31">
        <f t="shared" si="2"/>
        <v>18</v>
      </c>
      <c r="F10" s="31">
        <f t="shared" si="2"/>
        <v>19</v>
      </c>
      <c r="G10" s="31">
        <f t="shared" si="2"/>
        <v>20</v>
      </c>
      <c r="H10" s="31">
        <f t="shared" si="2"/>
        <v>21</v>
      </c>
      <c r="I10" s="31">
        <f t="shared" si="2"/>
        <v>22</v>
      </c>
      <c r="J10" s="31">
        <f t="shared" si="2"/>
        <v>23</v>
      </c>
      <c r="K10" s="31">
        <f t="shared" si="2"/>
        <v>24</v>
      </c>
      <c r="L10" s="31">
        <f t="shared" si="2"/>
        <v>25</v>
      </c>
      <c r="M10" s="31">
        <f t="shared" si="2"/>
        <v>26</v>
      </c>
      <c r="N10" s="31">
        <f t="shared" si="2"/>
        <v>27</v>
      </c>
      <c r="O10" s="31">
        <f t="shared" si="2"/>
        <v>28</v>
      </c>
      <c r="P10" s="31">
        <f t="shared" si="2"/>
        <v>29</v>
      </c>
      <c r="Q10" s="31">
        <f t="shared" si="2"/>
        <v>30</v>
      </c>
    </row>
    <row r="11" spans="1:17" ht="18" x14ac:dyDescent="0.3">
      <c r="A11" s="12" t="s">
        <v>7</v>
      </c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41"/>
    </row>
    <row r="12" spans="1:17" ht="18" x14ac:dyDescent="0.3">
      <c r="A12" s="13" t="s">
        <v>8</v>
      </c>
      <c r="B12" s="35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42"/>
    </row>
    <row r="13" spans="1:17" ht="18" x14ac:dyDescent="0.3">
      <c r="A13" s="14" t="s">
        <v>9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43"/>
    </row>
    <row r="14" spans="1:17" ht="18" x14ac:dyDescent="0.35">
      <c r="A14" s="11" t="s">
        <v>11</v>
      </c>
      <c r="B14" s="39" t="str">
        <f t="shared" ref="B14:Q14" si="3">IF(SUM(B11:B13)&gt;0,SUM(B11:B13),"")</f>
        <v/>
      </c>
      <c r="C14" s="39" t="str">
        <f t="shared" si="3"/>
        <v/>
      </c>
      <c r="D14" s="39" t="str">
        <f>IF(SUM(D11:D13)&gt;0,SUM(D11:D13),"")</f>
        <v/>
      </c>
      <c r="E14" s="39" t="str">
        <f>IF(SUM(E11:E13)&gt;0,SUM(E11:E13),"")</f>
        <v/>
      </c>
      <c r="F14" s="39" t="str">
        <f t="shared" si="3"/>
        <v/>
      </c>
      <c r="G14" s="39" t="str">
        <f t="shared" si="3"/>
        <v/>
      </c>
      <c r="H14" s="39" t="str">
        <f t="shared" si="3"/>
        <v/>
      </c>
      <c r="I14" s="39" t="str">
        <f t="shared" si="3"/>
        <v/>
      </c>
      <c r="J14" s="39" t="str">
        <f t="shared" si="3"/>
        <v/>
      </c>
      <c r="K14" s="39" t="str">
        <f t="shared" si="3"/>
        <v/>
      </c>
      <c r="L14" s="39" t="str">
        <f t="shared" si="3"/>
        <v/>
      </c>
      <c r="M14" s="39" t="str">
        <f t="shared" si="3"/>
        <v/>
      </c>
      <c r="N14" s="39" t="str">
        <f t="shared" si="3"/>
        <v/>
      </c>
      <c r="O14" s="39" t="str">
        <f t="shared" si="3"/>
        <v/>
      </c>
      <c r="P14" s="39" t="str">
        <f t="shared" si="3"/>
        <v/>
      </c>
      <c r="Q14" s="40" t="str">
        <f t="shared" si="3"/>
        <v/>
      </c>
    </row>
    <row r="17" spans="4:4" x14ac:dyDescent="0.3">
      <c r="D17" t="s">
        <v>17</v>
      </c>
    </row>
    <row r="18" spans="4:4" x14ac:dyDescent="0.3">
      <c r="D18" t="s">
        <v>18</v>
      </c>
    </row>
    <row r="19" spans="4:4" x14ac:dyDescent="0.3">
      <c r="D19" t="s">
        <v>19</v>
      </c>
    </row>
  </sheetData>
  <mergeCells count="3">
    <mergeCell ref="A9:Q9"/>
    <mergeCell ref="H2:I2"/>
    <mergeCell ref="E2:F2"/>
  </mergeCells>
  <phoneticPr fontId="24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</vt:lpstr>
      <vt:lpstr>Février</vt:lpstr>
      <vt:lpstr>Modèle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Mourad</dc:creator>
  <cp:lastModifiedBy>Mourad</cp:lastModifiedBy>
  <dcterms:created xsi:type="dcterms:W3CDTF">2012-01-18T14:21:10Z</dcterms:created>
  <dcterms:modified xsi:type="dcterms:W3CDTF">2012-01-19T22:05:47Z</dcterms:modified>
</cp:coreProperties>
</file>