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329" codeName="{7FF41506-D638-49D5-72EF-22EC70B826F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ildas.rault\Documents\Modèles Office personnalisés\"/>
    </mc:Choice>
  </mc:AlternateContent>
  <bookViews>
    <workbookView xWindow="13065" yWindow="45" windowWidth="13125" windowHeight="11970" activeTab="1"/>
  </bookViews>
  <sheets>
    <sheet name="Feuil1" sheetId="1" r:id="rId1"/>
    <sheet name="Feuil2" sheetId="2" r:id="rId2"/>
    <sheet name="Feuil3" sheetId="4" r:id="rId3"/>
  </sheets>
  <definedNames>
    <definedName name="Lancer_la_requête_à_partir_de_HeliosII_O10" localSheetId="2" hidden="1">Feuil3!$A$1:$G$1298</definedName>
  </definedNames>
  <calcPr calcId="171027"/>
</workbook>
</file>

<file path=xl/calcChain.xml><?xml version="1.0" encoding="utf-8"?>
<calcChain xmlns="http://schemas.openxmlformats.org/spreadsheetml/2006/main">
  <c r="E23" i="2" l="1"/>
  <c r="B5" i="2" s="1"/>
  <c r="E19" i="2" l="1"/>
  <c r="E20" i="2" s="1"/>
  <c r="B3" i="2" s="1"/>
  <c r="B4" i="2" s="1"/>
  <c r="B8" i="2" s="1"/>
  <c r="B9" i="2" s="1"/>
  <c r="B10" i="2" s="1"/>
  <c r="H30" i="1" l="1"/>
  <c r="H29" i="1"/>
  <c r="H28" i="1"/>
  <c r="H27" i="1"/>
  <c r="H26" i="1"/>
  <c r="H25" i="1"/>
  <c r="H23" i="1"/>
  <c r="H22" i="1"/>
  <c r="H24" i="1"/>
  <c r="H12" i="1" l="1"/>
  <c r="C27" i="1" l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H9" i="1"/>
  <c r="H11" i="1" l="1"/>
  <c r="H10" i="1"/>
  <c r="H8" i="1"/>
  <c r="H7" i="1"/>
  <c r="H6" i="1"/>
  <c r="H5" i="1"/>
  <c r="H4" i="1"/>
  <c r="C14" i="1" l="1"/>
  <c r="C15" i="1"/>
  <c r="C16" i="1"/>
  <c r="C17" i="1"/>
  <c r="C18" i="1"/>
  <c r="C19" i="1"/>
  <c r="C20" i="1"/>
  <c r="C21" i="1"/>
  <c r="C22" i="1"/>
  <c r="C23" i="1"/>
  <c r="C24" i="1"/>
  <c r="C25" i="1"/>
  <c r="C26" i="1"/>
  <c r="C2" i="1"/>
  <c r="C3" i="1"/>
  <c r="C4" i="1"/>
  <c r="C5" i="1"/>
  <c r="C6" i="1"/>
  <c r="C7" i="1"/>
  <c r="C8" i="1"/>
  <c r="C9" i="1"/>
  <c r="C10" i="1"/>
  <c r="C11" i="1"/>
  <c r="C12" i="1"/>
  <c r="C13" i="1"/>
</calcChain>
</file>

<file path=xl/connections.xml><?xml version="1.0" encoding="utf-8"?>
<connections xmlns="http://schemas.openxmlformats.org/spreadsheetml/2006/main">
  <connection id="1" name="Lancer la requête à partir de HeliosII O10" type="1" refreshedVersion="6" savePassword="1" background="1" refreshOnLoad="1" saveData="1">
    <dbPr connection="DSN=HeliosII O10;UID=ETAT;PWD=ETAT;DBQ=HELIOSII;DBA=W;APA=T;EXC=F;XSM=Default;FEN=T;QTO=T;FRC=10;FDL=10;LOB=T;RST=T;BTD=F;BNF=T;BAM=IfAllSuccessful;NUM=NLS;DPM=F;MTS=T;MDI=Me;CSR=F;FWC=F;FBS=60000;TLO=O;MLD=0;ODA=F;TSZ=8192;" command="SELECT &quot;COMPOSANT&quot;.&quot;ID_COMPOSANT&quot;, &quot;COMPOSANT&quot;.&quot;REF&quot;, &quot;COMPOSANT&quot;.&quot;LIBELLE&quot;, &quot;COMPOSANT&quot;.&quot;STANDARD&quot;, &quot;STOCK_COMP&quot;.&quot;QTE_STOCK&quot;, &quot;STOCK_COMP&quot;.&quot;SITUATION&quot;, &quot;STOCK_COMP&quot;.&quot;QTE_RES_STK&quot;_x000d__x000a_ FROM   &quot;HELIOS&quot;.&quot;STOCK_COMP&quot; &quot;STOCK_COMP&quot; INNER JOIN &quot;HELIOS&quot;.&quot;COMPOSANT&quot; &quot;COMPOSANT&quot; ON &quot;STOCK_COMP&quot;.&quot;CD_COMPOSANT&quot;=&quot;COMPOSANT&quot;.&quot;CD_COMPOSANT&quot;_x000d__x000a_ ORDER BY &quot;COMPOSANT&quot;.&quot;ID_COMPOSANT&quot;"/>
  </connection>
</connections>
</file>

<file path=xl/sharedStrings.xml><?xml version="1.0" encoding="utf-8"?>
<sst xmlns="http://schemas.openxmlformats.org/spreadsheetml/2006/main" count="6305" uniqueCount="3885">
  <si>
    <t>ep. Comp.=</t>
  </si>
  <si>
    <t>Ørivet=</t>
  </si>
  <si>
    <t>coef. k=</t>
  </si>
  <si>
    <t>EN6101T3-04</t>
  </si>
  <si>
    <t>6.35mm</t>
  </si>
  <si>
    <t>7.94mm</t>
  </si>
  <si>
    <t>9.53mm</t>
  </si>
  <si>
    <t>EN6101T3-05</t>
  </si>
  <si>
    <t>EN6101T3-06</t>
  </si>
  <si>
    <t>Lg. Rivet</t>
  </si>
  <si>
    <t>Qté</t>
  </si>
  <si>
    <t>7.14mm</t>
  </si>
  <si>
    <t>N°</t>
  </si>
  <si>
    <t>Ep. Toile piece</t>
  </si>
  <si>
    <t>Lg. Rivet Calculé</t>
  </si>
  <si>
    <t>Réf. rivet</t>
  </si>
  <si>
    <t>Code hélios</t>
  </si>
  <si>
    <t>EN6101T3-03</t>
  </si>
  <si>
    <t>4.76mm</t>
  </si>
  <si>
    <t>5.55mm</t>
  </si>
  <si>
    <t>10.32mm</t>
  </si>
  <si>
    <t>EN6101T3-03-5</t>
  </si>
  <si>
    <t>EN6101T3-04-5</t>
  </si>
  <si>
    <t>EN6101T3-06-5</t>
  </si>
  <si>
    <t>Alu</t>
  </si>
  <si>
    <t>titane</t>
  </si>
  <si>
    <t>Monel</t>
  </si>
  <si>
    <t>Coef. K en focntion matiere du rivet (Norme aips 01-01-004)</t>
  </si>
  <si>
    <t>EN6101T3-05-5</t>
  </si>
  <si>
    <t>8.73mm</t>
  </si>
  <si>
    <t>EN6101T3-07</t>
  </si>
  <si>
    <t>11.11MM</t>
  </si>
  <si>
    <t>EN6101T4-03</t>
  </si>
  <si>
    <t>EN6101T4-03-5</t>
  </si>
  <si>
    <t>EN6101T4-04</t>
  </si>
  <si>
    <t>EN6101T4-04-5</t>
  </si>
  <si>
    <t>EN6101T4-05</t>
  </si>
  <si>
    <t>EN6101T4-05-5</t>
  </si>
  <si>
    <t>EN6101T4-06</t>
  </si>
  <si>
    <t>EN6101T4-06-5</t>
  </si>
  <si>
    <t>EN6101T4-07</t>
  </si>
  <si>
    <t>non créer</t>
  </si>
  <si>
    <t>Code article:</t>
  </si>
  <si>
    <t>Code Réf. Ø2.4</t>
  </si>
  <si>
    <t>Code Réf. Ø3.2</t>
  </si>
  <si>
    <r>
      <rPr>
        <b/>
        <sz val="11"/>
        <color theme="1"/>
        <rFont val="Calibri"/>
        <family val="2"/>
        <scheme val="minor"/>
      </rPr>
      <t>Référence du rivet :</t>
    </r>
    <r>
      <rPr>
        <sz val="11"/>
        <color theme="1"/>
        <rFont val="Calibri"/>
        <family val="2"/>
        <scheme val="minor"/>
      </rPr>
      <t xml:space="preserve">
</t>
    </r>
    <r>
      <rPr>
        <i/>
        <sz val="8"/>
        <color theme="1"/>
        <rFont val="Calibri"/>
        <family val="2"/>
        <scheme val="minor"/>
      </rPr>
      <t>(mentionnée sur la nomenclature)</t>
    </r>
  </si>
  <si>
    <t>Code EN</t>
  </si>
  <si>
    <t>∅ rivet (mm)</t>
  </si>
  <si>
    <t>3X</t>
  </si>
  <si>
    <t>4X</t>
  </si>
  <si>
    <t>5X</t>
  </si>
  <si>
    <t>6X</t>
  </si>
  <si>
    <t>7X</t>
  </si>
  <si>
    <t>Code EN diametre</t>
  </si>
  <si>
    <t>3</t>
  </si>
  <si>
    <t>Code EN6101</t>
  </si>
  <si>
    <t>Epaisseur du composant=</t>
  </si>
  <si>
    <t>Ø rivet=</t>
  </si>
  <si>
    <t>2</t>
  </si>
  <si>
    <t>4</t>
  </si>
  <si>
    <t>5</t>
  </si>
  <si>
    <t>6</t>
  </si>
  <si>
    <t>7</t>
  </si>
  <si>
    <t>8</t>
  </si>
  <si>
    <t>10</t>
  </si>
  <si>
    <t>12</t>
  </si>
  <si>
    <t>Tableau equivalent code EN et Ø rivet</t>
  </si>
  <si>
    <t>Matiere</t>
  </si>
  <si>
    <t>Epaisseur de la pièce=</t>
  </si>
  <si>
    <t>Matière du rivet=</t>
  </si>
  <si>
    <t>DE</t>
  </si>
  <si>
    <t>AD</t>
  </si>
  <si>
    <t>DC</t>
  </si>
  <si>
    <t>H</t>
  </si>
  <si>
    <t>KE</t>
  </si>
  <si>
    <t>DK</t>
  </si>
  <si>
    <t>DX</t>
  </si>
  <si>
    <t>D</t>
  </si>
  <si>
    <t>T</t>
  </si>
  <si>
    <t>V</t>
  </si>
  <si>
    <t>Alu 2017A-W</t>
  </si>
  <si>
    <t xml:space="preserve">Alu 1100 - 1050A H14 - 2117 T4 - 7050 T73 </t>
  </si>
  <si>
    <t>Alu 2017A T4</t>
  </si>
  <si>
    <t>Alu 2117A T4</t>
  </si>
  <si>
    <t>T40 TiCb</t>
  </si>
  <si>
    <t>Titane</t>
  </si>
  <si>
    <t>Abrev.</t>
  </si>
  <si>
    <t>Nuance</t>
  </si>
  <si>
    <t>Longeur rivet calculé=</t>
  </si>
  <si>
    <t>Extract divers</t>
  </si>
  <si>
    <t>Matiere et Coef rivet (Norme aips 01-01-004)</t>
  </si>
  <si>
    <t>03</t>
  </si>
  <si>
    <t>03-5</t>
  </si>
  <si>
    <t>04</t>
  </si>
  <si>
    <t>04-5</t>
  </si>
  <si>
    <t>05</t>
  </si>
  <si>
    <t>05-5</t>
  </si>
  <si>
    <t>06</t>
  </si>
  <si>
    <t>06-5</t>
  </si>
  <si>
    <t>07</t>
  </si>
  <si>
    <t>07-5</t>
  </si>
  <si>
    <t>08</t>
  </si>
  <si>
    <t>08-5</t>
  </si>
  <si>
    <t>09</t>
  </si>
  <si>
    <t>09-5</t>
  </si>
  <si>
    <t>Longeur rivet (en mm)</t>
  </si>
  <si>
    <t>Réf. Rivet suggéré :</t>
  </si>
  <si>
    <t>Code EN lg rivet:</t>
  </si>
  <si>
    <t>Standard longeur rivet et code EN</t>
  </si>
  <si>
    <t>EN6101AD3</t>
  </si>
  <si>
    <t>Lg maxi acceptable</t>
  </si>
  <si>
    <t>Coef. K</t>
  </si>
  <si>
    <t>ID_COMPOSANT</t>
  </si>
  <si>
    <t>REF</t>
  </si>
  <si>
    <t>LIBELLE</t>
  </si>
  <si>
    <t>STANDARD</t>
  </si>
  <si>
    <t>QTE_STOCK</t>
  </si>
  <si>
    <t>SITUATION</t>
  </si>
  <si>
    <t>QTE_RES_STK</t>
  </si>
  <si>
    <t xml:space="preserve">       1</t>
  </si>
  <si>
    <t>4355-3600 PAC33 VERT ANTICORROSION</t>
  </si>
  <si>
    <t xml:space="preserve">PEINTURE PRIMAIRE </t>
  </si>
  <si>
    <t>SNAM</t>
  </si>
  <si>
    <t xml:space="preserve">       2</t>
  </si>
  <si>
    <t>0433-9000 PAC33</t>
  </si>
  <si>
    <t xml:space="preserve">DILUANT </t>
  </si>
  <si>
    <t xml:space="preserve">       3</t>
  </si>
  <si>
    <t>0477-9000</t>
  </si>
  <si>
    <t xml:space="preserve">DILUANT CELOMER </t>
  </si>
  <si>
    <t>KANBAN SANS CARTE</t>
  </si>
  <si>
    <t xml:space="preserve">       4</t>
  </si>
  <si>
    <t>62 BIDON 5L</t>
  </si>
  <si>
    <t>DILUANT MANKIEWIC</t>
  </si>
  <si>
    <t xml:space="preserve">       5</t>
  </si>
  <si>
    <t>5440-2047 BAC707</t>
  </si>
  <si>
    <t xml:space="preserve">PEINTURE GRIS CELOMER </t>
  </si>
  <si>
    <t xml:space="preserve">       6</t>
  </si>
  <si>
    <t>5461-2182 PU66NL</t>
  </si>
  <si>
    <t xml:space="preserve">       7</t>
  </si>
  <si>
    <t>ASN-A3687 5317 SATIN</t>
  </si>
  <si>
    <t>PEINTURE BLEU FONCE</t>
  </si>
  <si>
    <t xml:space="preserve">       8</t>
  </si>
  <si>
    <t>ASN-A3687 5332</t>
  </si>
  <si>
    <t xml:space="preserve">PEINTURE ROUGE </t>
  </si>
  <si>
    <t xml:space="preserve">       9</t>
  </si>
  <si>
    <t>368-0907-7D1586</t>
  </si>
  <si>
    <t xml:space="preserve">VERNIS BLEU C AKZO </t>
  </si>
  <si>
    <t xml:space="preserve">      10</t>
  </si>
  <si>
    <t>MANKIEWIC 400</t>
  </si>
  <si>
    <t>DURCISSEUR MANKIEWICZ 400</t>
  </si>
  <si>
    <t xml:space="preserve">      11</t>
  </si>
  <si>
    <t>0701-9000 PAC33</t>
  </si>
  <si>
    <t>DURCISSEUR</t>
  </si>
  <si>
    <t xml:space="preserve">      12</t>
  </si>
  <si>
    <t>0730/900 PU66</t>
  </si>
  <si>
    <t xml:space="preserve">DURCISSEUR CELOMER </t>
  </si>
  <si>
    <t xml:space="preserve">      13</t>
  </si>
  <si>
    <t>1586 397 0319 ASTRAL</t>
  </si>
  <si>
    <t>DURCISSEUR 7D</t>
  </si>
  <si>
    <t xml:space="preserve">      14</t>
  </si>
  <si>
    <t>10054 044-00</t>
  </si>
  <si>
    <t xml:space="preserve">PROD PQ </t>
  </si>
  <si>
    <t xml:space="preserve">      15</t>
  </si>
  <si>
    <t>NF L22206 TK040012XA</t>
  </si>
  <si>
    <t xml:space="preserve">VIS </t>
  </si>
  <si>
    <t>E2</t>
  </si>
  <si>
    <t xml:space="preserve">      16</t>
  </si>
  <si>
    <t>NAS 6603-2</t>
  </si>
  <si>
    <t>KANBAN</t>
  </si>
  <si>
    <t>E3</t>
  </si>
  <si>
    <t xml:space="preserve">      17</t>
  </si>
  <si>
    <t>NAS 6603 3</t>
  </si>
  <si>
    <t>E4</t>
  </si>
  <si>
    <t xml:space="preserve">      18</t>
  </si>
  <si>
    <t>NAS 6603 D4</t>
  </si>
  <si>
    <t>VIS</t>
  </si>
  <si>
    <t>Casier achats 58</t>
  </si>
  <si>
    <t xml:space="preserve">      19</t>
  </si>
  <si>
    <t>NAS 6704 HU11</t>
  </si>
  <si>
    <t>E8</t>
  </si>
  <si>
    <t xml:space="preserve">      20</t>
  </si>
  <si>
    <t>NAS 1096 3-8</t>
  </si>
  <si>
    <t>E9</t>
  </si>
  <si>
    <t xml:space="preserve">      21</t>
  </si>
  <si>
    <t>ASN-A2026 K4-10</t>
  </si>
  <si>
    <t>E11</t>
  </si>
  <si>
    <t xml:space="preserve">      22</t>
  </si>
  <si>
    <t>NAS 1102 E04-7</t>
  </si>
  <si>
    <t>E12</t>
  </si>
  <si>
    <t xml:space="preserve">      23</t>
  </si>
  <si>
    <t>MS 21250 07010</t>
  </si>
  <si>
    <t>VIS GÉRÉE EN STOCK MATIÈRE CODE 45</t>
  </si>
  <si>
    <t>KANBAN AEROLIA</t>
  </si>
  <si>
    <t xml:space="preserve">      24</t>
  </si>
  <si>
    <t>NAS 509-5C</t>
  </si>
  <si>
    <t>ECROU</t>
  </si>
  <si>
    <t>A1</t>
  </si>
  <si>
    <t xml:space="preserve">      25</t>
  </si>
  <si>
    <t>NSA 509-17C</t>
  </si>
  <si>
    <t xml:space="preserve">ECROU </t>
  </si>
  <si>
    <t>C2</t>
  </si>
  <si>
    <t xml:space="preserve">      26</t>
  </si>
  <si>
    <t>AN 316-5R</t>
  </si>
  <si>
    <t>A3</t>
  </si>
  <si>
    <t xml:space="preserve">      27</t>
  </si>
  <si>
    <t>NAS 509-L5C</t>
  </si>
  <si>
    <t>A5</t>
  </si>
  <si>
    <t xml:space="preserve">      28</t>
  </si>
  <si>
    <t>AN 316-5L</t>
  </si>
  <si>
    <t>A6</t>
  </si>
  <si>
    <t xml:space="preserve">      29</t>
  </si>
  <si>
    <t>NFL22443BC180LE</t>
  </si>
  <si>
    <t>A8</t>
  </si>
  <si>
    <t xml:space="preserve">      30</t>
  </si>
  <si>
    <t>NFL22453BC160LE</t>
  </si>
  <si>
    <t>A9</t>
  </si>
  <si>
    <t xml:space="preserve">      31</t>
  </si>
  <si>
    <t>NFL22542-60K</t>
  </si>
  <si>
    <t>A10</t>
  </si>
  <si>
    <t xml:space="preserve">      32</t>
  </si>
  <si>
    <t>NSA 5060-5</t>
  </si>
  <si>
    <t>Casier renvoi Sogerm</t>
  </si>
  <si>
    <t xml:space="preserve">      33</t>
  </si>
  <si>
    <t>NSA  5059-3</t>
  </si>
  <si>
    <t>Casier achats 59</t>
  </si>
  <si>
    <t xml:space="preserve">      34</t>
  </si>
  <si>
    <t>NSA 5050-3</t>
  </si>
  <si>
    <t>A16</t>
  </si>
  <si>
    <t xml:space="preserve">      35</t>
  </si>
  <si>
    <t>ASN 52350 CBD050N</t>
  </si>
  <si>
    <t>A17</t>
  </si>
  <si>
    <t xml:space="preserve">      36</t>
  </si>
  <si>
    <t>MS 21047-3</t>
  </si>
  <si>
    <t>A18</t>
  </si>
  <si>
    <t xml:space="preserve">      37</t>
  </si>
  <si>
    <t>ASN 52358 CBD040N</t>
  </si>
  <si>
    <t>A19</t>
  </si>
  <si>
    <t xml:space="preserve">      38</t>
  </si>
  <si>
    <t>NAS 1870 3-3</t>
  </si>
  <si>
    <t>Casier achats 60</t>
  </si>
  <si>
    <t xml:space="preserve">      39</t>
  </si>
  <si>
    <t>MS 21059-4</t>
  </si>
  <si>
    <t>A21</t>
  </si>
  <si>
    <t xml:space="preserve">      40</t>
  </si>
  <si>
    <t>MS 21060-4</t>
  </si>
  <si>
    <t>A24</t>
  </si>
  <si>
    <t xml:space="preserve">      41</t>
  </si>
  <si>
    <t>NE PAS UTILISER</t>
  </si>
  <si>
    <t>(Pas de standard)</t>
  </si>
  <si>
    <t xml:space="preserve">      42</t>
  </si>
  <si>
    <t>NAS 1474-A3</t>
  </si>
  <si>
    <t>A27</t>
  </si>
  <si>
    <t xml:space="preserve">      43</t>
  </si>
  <si>
    <t>NAS 1474 A4</t>
  </si>
  <si>
    <t>A28</t>
  </si>
  <si>
    <t xml:space="preserve">      44</t>
  </si>
  <si>
    <t>ASN 52352 CBD050N</t>
  </si>
  <si>
    <t>A29</t>
  </si>
  <si>
    <t xml:space="preserve">      45</t>
  </si>
  <si>
    <t>MS 21051-3</t>
  </si>
  <si>
    <t>A30</t>
  </si>
  <si>
    <t xml:space="preserve">      46</t>
  </si>
  <si>
    <t>MS 21052-3</t>
  </si>
  <si>
    <t>A31</t>
  </si>
  <si>
    <t xml:space="preserve">      47</t>
  </si>
  <si>
    <t>ASN 52360 CBD040N</t>
  </si>
  <si>
    <t>A32</t>
  </si>
  <si>
    <t xml:space="preserve">      48</t>
  </si>
  <si>
    <t>MS21061-3</t>
  </si>
  <si>
    <t>A34</t>
  </si>
  <si>
    <t xml:space="preserve">      49</t>
  </si>
  <si>
    <t>MS 21055-3</t>
  </si>
  <si>
    <t>A37</t>
  </si>
  <si>
    <t xml:space="preserve">      50</t>
  </si>
  <si>
    <t>S282.10218.000.00</t>
  </si>
  <si>
    <t>PATTE S282.10218.000.00</t>
  </si>
  <si>
    <t>E60</t>
  </si>
  <si>
    <t xml:space="preserve">      51</t>
  </si>
  <si>
    <t>MS 21069-3</t>
  </si>
  <si>
    <t xml:space="preserve">KANBAN AEROLIA </t>
  </si>
  <si>
    <t>A38</t>
  </si>
  <si>
    <t xml:space="preserve">      52</t>
  </si>
  <si>
    <t>MS 21069-4</t>
  </si>
  <si>
    <t>A39</t>
  </si>
  <si>
    <t xml:space="preserve">      53</t>
  </si>
  <si>
    <t>MS 21075-3N</t>
  </si>
  <si>
    <t>A40</t>
  </si>
  <si>
    <t xml:space="preserve">      54</t>
  </si>
  <si>
    <t>MS 21075 4N</t>
  </si>
  <si>
    <t>B1</t>
  </si>
  <si>
    <t xml:space="preserve">      55</t>
  </si>
  <si>
    <t>MS 21076-3N</t>
  </si>
  <si>
    <t>B3</t>
  </si>
  <si>
    <t xml:space="preserve">      56</t>
  </si>
  <si>
    <t>MS 21076-4N</t>
  </si>
  <si>
    <t>B4</t>
  </si>
  <si>
    <t xml:space="preserve">      57</t>
  </si>
  <si>
    <t>MS 21086-3</t>
  </si>
  <si>
    <t>B5</t>
  </si>
  <si>
    <t xml:space="preserve">      58</t>
  </si>
  <si>
    <t>MS 21071-3</t>
  </si>
  <si>
    <t>B6</t>
  </si>
  <si>
    <t xml:space="preserve">      59</t>
  </si>
  <si>
    <t>4SMR3209M</t>
  </si>
  <si>
    <t xml:space="preserve">ECROU SIMMONDS </t>
  </si>
  <si>
    <t>B7</t>
  </si>
  <si>
    <t xml:space="preserve">      60</t>
  </si>
  <si>
    <t>MS 21073-3</t>
  </si>
  <si>
    <t>B8</t>
  </si>
  <si>
    <t xml:space="preserve">      61</t>
  </si>
  <si>
    <t>ASNA2050DCJ032-7</t>
  </si>
  <si>
    <t xml:space="preserve">RIVET </t>
  </si>
  <si>
    <t>EQ39</t>
  </si>
  <si>
    <t xml:space="preserve">      62</t>
  </si>
  <si>
    <t>ASNA 2051 DCJ024-05</t>
  </si>
  <si>
    <t>EQ31</t>
  </si>
  <si>
    <t xml:space="preserve">      63</t>
  </si>
  <si>
    <t>ASNA 2051 DCJ024-06</t>
  </si>
  <si>
    <t>EQ32</t>
  </si>
  <si>
    <t xml:space="preserve">      64</t>
  </si>
  <si>
    <t>ASNA 2051 DCJ024-07</t>
  </si>
  <si>
    <t>EQ33</t>
  </si>
  <si>
    <t xml:space="preserve">      65</t>
  </si>
  <si>
    <t>ASNA 2051 DCJ024-08</t>
  </si>
  <si>
    <t>EQ34</t>
  </si>
  <si>
    <t xml:space="preserve">      66</t>
  </si>
  <si>
    <t>ASNA 2051 DCJ024-09</t>
  </si>
  <si>
    <t>EQ35</t>
  </si>
  <si>
    <t xml:space="preserve">      67</t>
  </si>
  <si>
    <t>ASNA 2051 DCJ024-10</t>
  </si>
  <si>
    <t>EQ36</t>
  </si>
  <si>
    <t xml:space="preserve">      68</t>
  </si>
  <si>
    <t>ASNA 2051 DCJ024-11</t>
  </si>
  <si>
    <t>EQ37</t>
  </si>
  <si>
    <t xml:space="preserve">      69</t>
  </si>
  <si>
    <t>ASNA 2051 DCJ032-07</t>
  </si>
  <si>
    <t>RIVET</t>
  </si>
  <si>
    <t>EQ38</t>
  </si>
  <si>
    <t xml:space="preserve">      70</t>
  </si>
  <si>
    <t>35072 NR L21218</t>
  </si>
  <si>
    <t>EQ46</t>
  </si>
  <si>
    <t xml:space="preserve">      71</t>
  </si>
  <si>
    <t>35072 NF L21218</t>
  </si>
  <si>
    <t>EQ47</t>
  </si>
  <si>
    <t xml:space="preserve">      72</t>
  </si>
  <si>
    <t>NF- L21218 DE2407J</t>
  </si>
  <si>
    <t xml:space="preserve">      73</t>
  </si>
  <si>
    <t>NSA 5054 08</t>
  </si>
  <si>
    <t xml:space="preserve">DOUILLE </t>
  </si>
  <si>
    <t>C66</t>
  </si>
  <si>
    <t xml:space="preserve">      74</t>
  </si>
  <si>
    <t>NSA 5054-3</t>
  </si>
  <si>
    <t xml:space="preserve">DOUILLE  </t>
  </si>
  <si>
    <t>C60</t>
  </si>
  <si>
    <t xml:space="preserve">      75</t>
  </si>
  <si>
    <t>NSA 5054-4</t>
  </si>
  <si>
    <t>DOUILLE</t>
  </si>
  <si>
    <t>C61</t>
  </si>
  <si>
    <t xml:space="preserve">      76</t>
  </si>
  <si>
    <t>NSA 5054-K08</t>
  </si>
  <si>
    <t>C62</t>
  </si>
  <si>
    <t xml:space="preserve">      77</t>
  </si>
  <si>
    <t>NSA 5054 4N</t>
  </si>
  <si>
    <t>C64</t>
  </si>
  <si>
    <t xml:space="preserve">      78</t>
  </si>
  <si>
    <t>NF L23121-200BCL</t>
  </si>
  <si>
    <t xml:space="preserve">RONDELLE </t>
  </si>
  <si>
    <t>C26</t>
  </si>
  <si>
    <t xml:space="preserve">      79</t>
  </si>
  <si>
    <t>ASN-A0113-40ADL</t>
  </si>
  <si>
    <t>C27</t>
  </si>
  <si>
    <t xml:space="preserve">      80</t>
  </si>
  <si>
    <t>NAS 1169-8L</t>
  </si>
  <si>
    <t>C28</t>
  </si>
  <si>
    <t xml:space="preserve">      81</t>
  </si>
  <si>
    <t>NAS 1169-10L</t>
  </si>
  <si>
    <t>C29-C30</t>
  </si>
  <si>
    <t xml:space="preserve">      82</t>
  </si>
  <si>
    <t>ASN-A2397-516</t>
  </si>
  <si>
    <t>C32</t>
  </si>
  <si>
    <t xml:space="preserve">      83</t>
  </si>
  <si>
    <t>ASN 53506 23351AC060LE</t>
  </si>
  <si>
    <t xml:space="preserve">FREIN ECROU </t>
  </si>
  <si>
    <t>C75</t>
  </si>
  <si>
    <t xml:space="preserve">      84</t>
  </si>
  <si>
    <t>NSA 5355-5ACL</t>
  </si>
  <si>
    <t>C76</t>
  </si>
  <si>
    <t xml:space="preserve">      85</t>
  </si>
  <si>
    <t>NSA 53555-5CA</t>
  </si>
  <si>
    <t>C78</t>
  </si>
  <si>
    <t xml:space="preserve">      86</t>
  </si>
  <si>
    <t>ASN53304</t>
  </si>
  <si>
    <t xml:space="preserve">GOUPILLE </t>
  </si>
  <si>
    <t>C49</t>
  </si>
  <si>
    <t xml:space="preserve">      87</t>
  </si>
  <si>
    <t>NSA 53301 E274815050BCTLE</t>
  </si>
  <si>
    <t>C50</t>
  </si>
  <si>
    <t xml:space="preserve">      88</t>
  </si>
  <si>
    <t>NF L23310 CA030035</t>
  </si>
  <si>
    <t>C51</t>
  </si>
  <si>
    <t xml:space="preserve">      89</t>
  </si>
  <si>
    <t>NSA 561 3-9</t>
  </si>
  <si>
    <t>C52</t>
  </si>
  <si>
    <t xml:space="preserve">      90</t>
  </si>
  <si>
    <t>NAS 561 3-12</t>
  </si>
  <si>
    <t>C53</t>
  </si>
  <si>
    <t xml:space="preserve">      91</t>
  </si>
  <si>
    <t>MS 24665-162</t>
  </si>
  <si>
    <t xml:space="preserve">GOUPILLE V </t>
  </si>
  <si>
    <t>C55</t>
  </si>
  <si>
    <t xml:space="preserve">      92</t>
  </si>
  <si>
    <t>ABS1024A245</t>
  </si>
  <si>
    <t>AMORTISSEUR + RONDELLE DE RETENUE</t>
  </si>
  <si>
    <t>E64</t>
  </si>
  <si>
    <t xml:space="preserve">      93</t>
  </si>
  <si>
    <t>NSA 8702-10</t>
  </si>
  <si>
    <t>AXE</t>
  </si>
  <si>
    <t>C42</t>
  </si>
  <si>
    <t xml:space="preserve">      94</t>
  </si>
  <si>
    <t>NSA 8702-4D</t>
  </si>
  <si>
    <t xml:space="preserve">AXE </t>
  </si>
  <si>
    <t>C43</t>
  </si>
  <si>
    <t xml:space="preserve">      95</t>
  </si>
  <si>
    <t>NSA 8702-16D</t>
  </si>
  <si>
    <t>C44</t>
  </si>
  <si>
    <t xml:space="preserve">      96</t>
  </si>
  <si>
    <t>D57910109 202-00</t>
  </si>
  <si>
    <t xml:space="preserve">BAGUE </t>
  </si>
  <si>
    <t>C1</t>
  </si>
  <si>
    <t xml:space="preserve">      97</t>
  </si>
  <si>
    <t>NSA 8147 06-12</t>
  </si>
  <si>
    <t>C3</t>
  </si>
  <si>
    <t xml:space="preserve">      98</t>
  </si>
  <si>
    <t>ASN-A2886 C01D</t>
  </si>
  <si>
    <t>C4</t>
  </si>
  <si>
    <t xml:space="preserve">      99</t>
  </si>
  <si>
    <t>ASN-A2887 D12B</t>
  </si>
  <si>
    <t>C5</t>
  </si>
  <si>
    <t xml:space="preserve">     100</t>
  </si>
  <si>
    <t>ASN-A2886 08A</t>
  </si>
  <si>
    <t>C6</t>
  </si>
  <si>
    <t xml:space="preserve">     101</t>
  </si>
  <si>
    <t>ASN-A2886 D03A</t>
  </si>
  <si>
    <t>C7</t>
  </si>
  <si>
    <t xml:space="preserve">     102</t>
  </si>
  <si>
    <t>NSA 5101 440</t>
  </si>
  <si>
    <t>C8</t>
  </si>
  <si>
    <t xml:space="preserve">     103</t>
  </si>
  <si>
    <t>NSA 5120 4-030</t>
  </si>
  <si>
    <t>C9</t>
  </si>
  <si>
    <t xml:space="preserve">     104</t>
  </si>
  <si>
    <t>NSA 5120 4-045</t>
  </si>
  <si>
    <t>C10</t>
  </si>
  <si>
    <t xml:space="preserve">     105</t>
  </si>
  <si>
    <t>NSA 5120 5-050</t>
  </si>
  <si>
    <t>C11</t>
  </si>
  <si>
    <t xml:space="preserve">     106</t>
  </si>
  <si>
    <t>NSA 5120 8-060</t>
  </si>
  <si>
    <t>C12</t>
  </si>
  <si>
    <t xml:space="preserve">     107</t>
  </si>
  <si>
    <t>NSA 5122 4-030</t>
  </si>
  <si>
    <t>C13</t>
  </si>
  <si>
    <t xml:space="preserve">     108</t>
  </si>
  <si>
    <t>NSA 5122 5-050</t>
  </si>
  <si>
    <t>C14</t>
  </si>
  <si>
    <t xml:space="preserve">     109</t>
  </si>
  <si>
    <t>NSA 5122 8-060</t>
  </si>
  <si>
    <t>C15</t>
  </si>
  <si>
    <t xml:space="preserve">     110</t>
  </si>
  <si>
    <t>AS5168 D04</t>
  </si>
  <si>
    <t xml:space="preserve">BOUCHON OBTURATEUR </t>
  </si>
  <si>
    <t>D1</t>
  </si>
  <si>
    <t xml:space="preserve">     111</t>
  </si>
  <si>
    <t>AS5168 D05</t>
  </si>
  <si>
    <t>D2</t>
  </si>
  <si>
    <t xml:space="preserve">     112</t>
  </si>
  <si>
    <t>AS5168 D06</t>
  </si>
  <si>
    <t>D3</t>
  </si>
  <si>
    <t xml:space="preserve">     113</t>
  </si>
  <si>
    <t>AS5168 D08</t>
  </si>
  <si>
    <t>D4</t>
  </si>
  <si>
    <t xml:space="preserve">     114</t>
  </si>
  <si>
    <t>AS5168 D12</t>
  </si>
  <si>
    <t>D5</t>
  </si>
  <si>
    <t xml:space="preserve">     115</t>
  </si>
  <si>
    <t>AS5168 D16</t>
  </si>
  <si>
    <t>D6</t>
  </si>
  <si>
    <t xml:space="preserve">     116</t>
  </si>
  <si>
    <t>MS 21914 D10</t>
  </si>
  <si>
    <t xml:space="preserve">BOUCHON </t>
  </si>
  <si>
    <t>D10</t>
  </si>
  <si>
    <t xml:space="preserve">     117</t>
  </si>
  <si>
    <t>MS 21914 D12</t>
  </si>
  <si>
    <t>D11</t>
  </si>
  <si>
    <t xml:space="preserve">     118</t>
  </si>
  <si>
    <t>NSA855116 4D</t>
  </si>
  <si>
    <t>D12</t>
  </si>
  <si>
    <t xml:space="preserve">     119</t>
  </si>
  <si>
    <t>N100-193</t>
  </si>
  <si>
    <t xml:space="preserve">CAPE PLASTIMAR </t>
  </si>
  <si>
    <t>D25</t>
  </si>
  <si>
    <t xml:space="preserve">     120</t>
  </si>
  <si>
    <t>N100-61</t>
  </si>
  <si>
    <t>D26</t>
  </si>
  <si>
    <t xml:space="preserve">     121</t>
  </si>
  <si>
    <t>N100-296</t>
  </si>
  <si>
    <t>D27-D28-D29</t>
  </si>
  <si>
    <t xml:space="preserve">     122</t>
  </si>
  <si>
    <t>N110-574</t>
  </si>
  <si>
    <t>D30</t>
  </si>
  <si>
    <t xml:space="preserve">     123</t>
  </si>
  <si>
    <t>NAS 578 4A</t>
  </si>
  <si>
    <t xml:space="preserve">CAPUCHON </t>
  </si>
  <si>
    <t>C80</t>
  </si>
  <si>
    <t xml:space="preserve">     124</t>
  </si>
  <si>
    <t>NSA 840003-075</t>
  </si>
  <si>
    <t xml:space="preserve">CIRCLIPS  </t>
  </si>
  <si>
    <t>Carton 2</t>
  </si>
  <si>
    <t xml:space="preserve">     125</t>
  </si>
  <si>
    <t>NSA 840003-200</t>
  </si>
  <si>
    <t>H 4</t>
  </si>
  <si>
    <t xml:space="preserve">     126</t>
  </si>
  <si>
    <t>NSA 840003-250</t>
  </si>
  <si>
    <t>Carton 6</t>
  </si>
  <si>
    <t xml:space="preserve">     127</t>
  </si>
  <si>
    <t>NSA 840003-400</t>
  </si>
  <si>
    <t xml:space="preserve">CIRCLIPS </t>
  </si>
  <si>
    <t>Carton 8</t>
  </si>
  <si>
    <t xml:space="preserve">     128</t>
  </si>
  <si>
    <t>NSA 5519-3B</t>
  </si>
  <si>
    <t xml:space="preserve">COLLIER </t>
  </si>
  <si>
    <t>E61</t>
  </si>
  <si>
    <t xml:space="preserve">     129</t>
  </si>
  <si>
    <t>NSA 5519-23</t>
  </si>
  <si>
    <t>E74</t>
  </si>
  <si>
    <t xml:space="preserve">     130</t>
  </si>
  <si>
    <t>NAS 577 B4A</t>
  </si>
  <si>
    <t>B11</t>
  </si>
  <si>
    <t xml:space="preserve">     131</t>
  </si>
  <si>
    <t>NSA 855171-4D</t>
  </si>
  <si>
    <t>B13</t>
  </si>
  <si>
    <t xml:space="preserve">     132</t>
  </si>
  <si>
    <t>MS 21921 5D</t>
  </si>
  <si>
    <t>B14</t>
  </si>
  <si>
    <t xml:space="preserve">     133</t>
  </si>
  <si>
    <t>MS 27073-16DL</t>
  </si>
  <si>
    <t>B15</t>
  </si>
  <si>
    <t xml:space="preserve">     134</t>
  </si>
  <si>
    <t>MS 27073-10D</t>
  </si>
  <si>
    <t>B16</t>
  </si>
  <si>
    <t xml:space="preserve">     135</t>
  </si>
  <si>
    <t>MS 27073-16D</t>
  </si>
  <si>
    <t>B17</t>
  </si>
  <si>
    <t xml:space="preserve">     136</t>
  </si>
  <si>
    <t>ABS 0107-075</t>
  </si>
  <si>
    <t>Carton 1</t>
  </si>
  <si>
    <t xml:space="preserve">     137</t>
  </si>
  <si>
    <t>ABS 0107-200</t>
  </si>
  <si>
    <t>H 6</t>
  </si>
  <si>
    <t xml:space="preserve">     138</t>
  </si>
  <si>
    <t>ABS 0107-250</t>
  </si>
  <si>
    <t>Carton 5</t>
  </si>
  <si>
    <t xml:space="preserve">     139</t>
  </si>
  <si>
    <t>ABS0107-400</t>
  </si>
  <si>
    <t>Carton 7</t>
  </si>
  <si>
    <t xml:space="preserve">     140</t>
  </si>
  <si>
    <t>DA2C 371-201-410</t>
  </si>
  <si>
    <t xml:space="preserve">EMBOUT </t>
  </si>
  <si>
    <t>E sol</t>
  </si>
  <si>
    <t xml:space="preserve">     141</t>
  </si>
  <si>
    <t>F00030657 000-00</t>
  </si>
  <si>
    <t>E54</t>
  </si>
  <si>
    <t xml:space="preserve">     142</t>
  </si>
  <si>
    <t>NSA 8152-03R</t>
  </si>
  <si>
    <t xml:space="preserve">EMBOUT  </t>
  </si>
  <si>
    <t>E57</t>
  </si>
  <si>
    <t xml:space="preserve">     143</t>
  </si>
  <si>
    <t>NSA 8152-03L</t>
  </si>
  <si>
    <t>E58</t>
  </si>
  <si>
    <t xml:space="preserve">     144</t>
  </si>
  <si>
    <t>9-20-00-01</t>
  </si>
  <si>
    <t xml:space="preserve">GRAISSEUR TECALEMIT </t>
  </si>
  <si>
    <t>C90</t>
  </si>
  <si>
    <t xml:space="preserve">     145</t>
  </si>
  <si>
    <t>F57112405 200-00</t>
  </si>
  <si>
    <t xml:space="preserve">JOINT </t>
  </si>
  <si>
    <t>F9</t>
  </si>
  <si>
    <t xml:space="preserve">     146</t>
  </si>
  <si>
    <t>NAS 1612-4</t>
  </si>
  <si>
    <t>F10</t>
  </si>
  <si>
    <t xml:space="preserve">     147</t>
  </si>
  <si>
    <t>NAS 1612-5</t>
  </si>
  <si>
    <t>F11</t>
  </si>
  <si>
    <t xml:space="preserve">     148</t>
  </si>
  <si>
    <t>NAS 1612-8</t>
  </si>
  <si>
    <t>F12</t>
  </si>
  <si>
    <t xml:space="preserve">     149</t>
  </si>
  <si>
    <t>NAS 1612-10</t>
  </si>
  <si>
    <t>JOINT</t>
  </si>
  <si>
    <t>F13</t>
  </si>
  <si>
    <t xml:space="preserve">     150</t>
  </si>
  <si>
    <t>NAS 1612-12</t>
  </si>
  <si>
    <t>F14</t>
  </si>
  <si>
    <t xml:space="preserve">     151</t>
  </si>
  <si>
    <t>NAS 1612-16</t>
  </si>
  <si>
    <t>F15</t>
  </si>
  <si>
    <t xml:space="preserve">     152</t>
  </si>
  <si>
    <t>NSA 8203-247</t>
  </si>
  <si>
    <t xml:space="preserve">JOINT TORIQUE </t>
  </si>
  <si>
    <t>F16</t>
  </si>
  <si>
    <t xml:space="preserve">     153</t>
  </si>
  <si>
    <t>NSA 8200-6</t>
  </si>
  <si>
    <t>F17</t>
  </si>
  <si>
    <t xml:space="preserve">     154</t>
  </si>
  <si>
    <t>NSA 8213-4</t>
  </si>
  <si>
    <t>F18</t>
  </si>
  <si>
    <t xml:space="preserve">     155</t>
  </si>
  <si>
    <t>NSA 5601</t>
  </si>
  <si>
    <t xml:space="preserve">MONTURE </t>
  </si>
  <si>
    <t>E77</t>
  </si>
  <si>
    <t xml:space="preserve">     156</t>
  </si>
  <si>
    <t>AN 929-4</t>
  </si>
  <si>
    <t>D14</t>
  </si>
  <si>
    <t xml:space="preserve">     157</t>
  </si>
  <si>
    <t>AN 929-5</t>
  </si>
  <si>
    <t>D15</t>
  </si>
  <si>
    <t xml:space="preserve">     158</t>
  </si>
  <si>
    <t>AN 929-6</t>
  </si>
  <si>
    <t>D16</t>
  </si>
  <si>
    <t xml:space="preserve">     159</t>
  </si>
  <si>
    <t>AN 929-10</t>
  </si>
  <si>
    <t>D17</t>
  </si>
  <si>
    <t xml:space="preserve">     160</t>
  </si>
  <si>
    <t>AN 929-12</t>
  </si>
  <si>
    <t>D18</t>
  </si>
  <si>
    <t xml:space="preserve">     161</t>
  </si>
  <si>
    <t>AN 929-24</t>
  </si>
  <si>
    <t>D19</t>
  </si>
  <si>
    <t xml:space="preserve">     162</t>
  </si>
  <si>
    <t>A28232043 200-00</t>
  </si>
  <si>
    <t xml:space="preserve">RESSORT </t>
  </si>
  <si>
    <t>F19</t>
  </si>
  <si>
    <t xml:space="preserve">     163</t>
  </si>
  <si>
    <t>D32410113 200-00</t>
  </si>
  <si>
    <t>F8</t>
  </si>
  <si>
    <t xml:space="preserve">     164</t>
  </si>
  <si>
    <t>D531.12538. 000.00</t>
  </si>
  <si>
    <t xml:space="preserve">ROTULE </t>
  </si>
  <si>
    <t>F HAUT</t>
  </si>
  <si>
    <t xml:space="preserve">     165</t>
  </si>
  <si>
    <t>D000.30074.000.00</t>
  </si>
  <si>
    <t xml:space="preserve">     166</t>
  </si>
  <si>
    <t>MS 21232-8</t>
  </si>
  <si>
    <t>E HAUT 01</t>
  </si>
  <si>
    <t xml:space="preserve">     167</t>
  </si>
  <si>
    <t>NSA 8132-04</t>
  </si>
  <si>
    <t xml:space="preserve">ROTULE  </t>
  </si>
  <si>
    <t>Casier achats 19/20</t>
  </si>
  <si>
    <t xml:space="preserve">     168</t>
  </si>
  <si>
    <t>NSA 8133 06 X</t>
  </si>
  <si>
    <t>F22</t>
  </si>
  <si>
    <t xml:space="preserve">     169</t>
  </si>
  <si>
    <t>NSA 8136 04X</t>
  </si>
  <si>
    <t>F23</t>
  </si>
  <si>
    <t xml:space="preserve">     170</t>
  </si>
  <si>
    <t>NSA 8138-03</t>
  </si>
  <si>
    <t>F24</t>
  </si>
  <si>
    <t xml:space="preserve">     171</t>
  </si>
  <si>
    <t>ASN-A2121-06X</t>
  </si>
  <si>
    <t>G HAUT</t>
  </si>
  <si>
    <t xml:space="preserve">     172</t>
  </si>
  <si>
    <t>ASN-A2327 3-6</t>
  </si>
  <si>
    <t xml:space="preserve">SUPPORT </t>
  </si>
  <si>
    <t>C84</t>
  </si>
  <si>
    <t xml:space="preserve">     173</t>
  </si>
  <si>
    <t>ASN-A2327 3-8</t>
  </si>
  <si>
    <t>C85</t>
  </si>
  <si>
    <t xml:space="preserve">     174</t>
  </si>
  <si>
    <t>ASN-E0088 10-125</t>
  </si>
  <si>
    <t xml:space="preserve">TRESSE METAL </t>
  </si>
  <si>
    <t>C69</t>
  </si>
  <si>
    <t xml:space="preserve">     175</t>
  </si>
  <si>
    <t>ASN-E0088 10-160</t>
  </si>
  <si>
    <t>TRESSE METAL</t>
  </si>
  <si>
    <t>KANBAN CARTE DEMANDEE</t>
  </si>
  <si>
    <t>C70</t>
  </si>
  <si>
    <t xml:space="preserve">     176</t>
  </si>
  <si>
    <t>ASN-E0088 10-200</t>
  </si>
  <si>
    <t xml:space="preserve">TRESSE METALL </t>
  </si>
  <si>
    <t>C71</t>
  </si>
  <si>
    <t xml:space="preserve">     177</t>
  </si>
  <si>
    <t>ASN-E0088 10-254</t>
  </si>
  <si>
    <t>C72</t>
  </si>
  <si>
    <t xml:space="preserve">     178</t>
  </si>
  <si>
    <t>ASNA2531-3</t>
  </si>
  <si>
    <t>Sogerma</t>
  </si>
  <si>
    <t xml:space="preserve">     179</t>
  </si>
  <si>
    <t>MS 21060 3</t>
  </si>
  <si>
    <t>A23</t>
  </si>
  <si>
    <t xml:space="preserve">     180</t>
  </si>
  <si>
    <t>MS 21059 L3 (NAS686A3)</t>
  </si>
  <si>
    <t>A22</t>
  </si>
  <si>
    <t xml:space="preserve">     181</t>
  </si>
  <si>
    <t>NSA  5059-4</t>
  </si>
  <si>
    <t xml:space="preserve">     182</t>
  </si>
  <si>
    <t>NAS 1792 C4-1</t>
  </si>
  <si>
    <t>KANBAN NEO</t>
  </si>
  <si>
    <t>A33</t>
  </si>
  <si>
    <t xml:space="preserve">     183</t>
  </si>
  <si>
    <t>MS 21061-4</t>
  </si>
  <si>
    <t>A35</t>
  </si>
  <si>
    <t xml:space="preserve">     184</t>
  </si>
  <si>
    <t xml:space="preserve">MS 21061L3 </t>
  </si>
  <si>
    <t>A36</t>
  </si>
  <si>
    <t xml:space="preserve">     185</t>
  </si>
  <si>
    <t>NAS 577 B5A</t>
  </si>
  <si>
    <t>Casier butée Sogerma</t>
  </si>
  <si>
    <t xml:space="preserve">     186</t>
  </si>
  <si>
    <t>AN 316 8R</t>
  </si>
  <si>
    <t>A4</t>
  </si>
  <si>
    <t xml:space="preserve">     187</t>
  </si>
  <si>
    <t>AN 316 8L</t>
  </si>
  <si>
    <t>A7</t>
  </si>
  <si>
    <t xml:space="preserve">     188</t>
  </si>
  <si>
    <t>MS  21075 L3 REMPLACER PAR CODE 232</t>
  </si>
  <si>
    <t>ECROU remplacer par code 232</t>
  </si>
  <si>
    <t xml:space="preserve"> REMPLACER PAR CODE 232</t>
  </si>
  <si>
    <t xml:space="preserve">     189</t>
  </si>
  <si>
    <t>ASN-A2397 10L  (NAS 1149-F0332P)</t>
  </si>
  <si>
    <t xml:space="preserve">RONDELLE      </t>
  </si>
  <si>
    <t xml:space="preserve">     190</t>
  </si>
  <si>
    <t>MS21073L3 (NAS698A3)</t>
  </si>
  <si>
    <t>B9</t>
  </si>
  <si>
    <t xml:space="preserve">     191</t>
  </si>
  <si>
    <t>NSA 5110 3-1</t>
  </si>
  <si>
    <t>B10</t>
  </si>
  <si>
    <t xml:space="preserve">     192</t>
  </si>
  <si>
    <t>NSA 5054-5N</t>
  </si>
  <si>
    <t>C65</t>
  </si>
  <si>
    <t xml:space="preserve">     193</t>
  </si>
  <si>
    <t>ASN-A2397 416L (NAS 1149-F0432P)</t>
  </si>
  <si>
    <t>RONDELLE</t>
  </si>
  <si>
    <t xml:space="preserve">     194</t>
  </si>
  <si>
    <t>ASN-A2397 516L (NAS 1149-F0532P)</t>
  </si>
  <si>
    <t xml:space="preserve">     195</t>
  </si>
  <si>
    <t>ASNA2069R5</t>
  </si>
  <si>
    <t>MECHACROME</t>
  </si>
  <si>
    <t xml:space="preserve">     196</t>
  </si>
  <si>
    <t>NAS 578 5B</t>
  </si>
  <si>
    <t>CAPUCHON</t>
  </si>
  <si>
    <t xml:space="preserve">     197</t>
  </si>
  <si>
    <t>NSA 5519 23A</t>
  </si>
  <si>
    <t>E73</t>
  </si>
  <si>
    <t xml:space="preserve">     198</t>
  </si>
  <si>
    <t>RTV730 TUBE 90ML</t>
  </si>
  <si>
    <t xml:space="preserve">COLLE DOW-CORNI </t>
  </si>
  <si>
    <t xml:space="preserve">     199</t>
  </si>
  <si>
    <t>NSA 5519 6</t>
  </si>
  <si>
    <t>E62</t>
  </si>
  <si>
    <t xml:space="preserve">     200</t>
  </si>
  <si>
    <t>ASNA5147AM 2L</t>
  </si>
  <si>
    <t xml:space="preserve">DURCISSEUR </t>
  </si>
  <si>
    <t xml:space="preserve">     201</t>
  </si>
  <si>
    <t>NSA 5653 5-0249</t>
  </si>
  <si>
    <t>ENTRETOISE</t>
  </si>
  <si>
    <t xml:space="preserve">     202</t>
  </si>
  <si>
    <t>BS-SP 108 G</t>
  </si>
  <si>
    <t xml:space="preserve">     203</t>
  </si>
  <si>
    <t>MS15001-1 (AS15001-1P)</t>
  </si>
  <si>
    <t xml:space="preserve">GRAISSEUR     </t>
  </si>
  <si>
    <t>C89</t>
  </si>
  <si>
    <t xml:space="preserve">     204</t>
  </si>
  <si>
    <t>LJF PR1771 B2 KIT 10</t>
  </si>
  <si>
    <t>MASTIC</t>
  </si>
  <si>
    <t xml:space="preserve">     205</t>
  </si>
  <si>
    <t>ASNA5147B4000M  BIDON 4L</t>
  </si>
  <si>
    <t>PEINTURE VERT</t>
  </si>
  <si>
    <t xml:space="preserve">     206</t>
  </si>
  <si>
    <t>ASN-A3687 5330 FR2-55</t>
  </si>
  <si>
    <t xml:space="preserve">PEINTURE NOIR MAT </t>
  </si>
  <si>
    <t xml:space="preserve">     207</t>
  </si>
  <si>
    <t>ASNA 2050 DXJ064-33</t>
  </si>
  <si>
    <t>Casier Sogerma</t>
  </si>
  <si>
    <t xml:space="preserve">     208</t>
  </si>
  <si>
    <t>EN6101AD3-03</t>
  </si>
  <si>
    <t xml:space="preserve">RIVET F/100 MOYN BOMB </t>
  </si>
  <si>
    <t>EQ19</t>
  </si>
  <si>
    <t xml:space="preserve">     209</t>
  </si>
  <si>
    <t>EN 6101AD3-05</t>
  </si>
  <si>
    <t>EQ21</t>
  </si>
  <si>
    <t xml:space="preserve">     211</t>
  </si>
  <si>
    <t>ABS 0112 24-03</t>
  </si>
  <si>
    <t>EQ40</t>
  </si>
  <si>
    <t xml:space="preserve">     212</t>
  </si>
  <si>
    <t>ASN-A2327 3-10</t>
  </si>
  <si>
    <t xml:space="preserve">SUPPORT       </t>
  </si>
  <si>
    <t>C86</t>
  </si>
  <si>
    <t xml:space="preserve">     213</t>
  </si>
  <si>
    <t>ASN-E0088 10-100</t>
  </si>
  <si>
    <t xml:space="preserve">TRESSE METALL  </t>
  </si>
  <si>
    <t>C68</t>
  </si>
  <si>
    <t xml:space="preserve">     214</t>
  </si>
  <si>
    <t>NYCO 65 TUBE</t>
  </si>
  <si>
    <t xml:space="preserve">VASELINE MINERALE </t>
  </si>
  <si>
    <t>Local montage</t>
  </si>
  <si>
    <t xml:space="preserve">     215</t>
  </si>
  <si>
    <t>MOLYKOTE7400 BIDON 5KG</t>
  </si>
  <si>
    <t xml:space="preserve">VERNIS DOW CORNING </t>
  </si>
  <si>
    <t xml:space="preserve">     216</t>
  </si>
  <si>
    <t>PPG 4125-6407 BIDON 4L</t>
  </si>
  <si>
    <t xml:space="preserve">VERNIS BLEU </t>
  </si>
  <si>
    <t xml:space="preserve">     217</t>
  </si>
  <si>
    <t>ABS0114 V3-5</t>
  </si>
  <si>
    <t>VIS ABS0114 V3-5</t>
  </si>
  <si>
    <t xml:space="preserve">     218</t>
  </si>
  <si>
    <t>ABS  0114 V4D7</t>
  </si>
  <si>
    <t xml:space="preserve">     219</t>
  </si>
  <si>
    <t>ABS  0114 V5D30</t>
  </si>
  <si>
    <t xml:space="preserve">     220</t>
  </si>
  <si>
    <t>NAS1726C3PE</t>
  </si>
  <si>
    <t xml:space="preserve">ECROU A-FN </t>
  </si>
  <si>
    <t>A15</t>
  </si>
  <si>
    <t xml:space="preserve">     221</t>
  </si>
  <si>
    <t>NSA  5355 8ACL</t>
  </si>
  <si>
    <t xml:space="preserve">FREIN ECROU   </t>
  </si>
  <si>
    <t>C77</t>
  </si>
  <si>
    <t xml:space="preserve">     222</t>
  </si>
  <si>
    <t>MS24665-153</t>
  </si>
  <si>
    <t>GOUPILLE</t>
  </si>
  <si>
    <t xml:space="preserve">     223</t>
  </si>
  <si>
    <t>MS 21059-3</t>
  </si>
  <si>
    <t>B38</t>
  </si>
  <si>
    <t xml:space="preserve">     224</t>
  </si>
  <si>
    <t>MS 21042 06</t>
  </si>
  <si>
    <t>B22</t>
  </si>
  <si>
    <t xml:space="preserve">     225</t>
  </si>
  <si>
    <t>NAS 1792 C3-3</t>
  </si>
  <si>
    <t>B23</t>
  </si>
  <si>
    <t xml:space="preserve">     226</t>
  </si>
  <si>
    <t>MS 21059 L5</t>
  </si>
  <si>
    <t>B24</t>
  </si>
  <si>
    <t xml:space="preserve">     227</t>
  </si>
  <si>
    <t>MS 21075 L4N</t>
  </si>
  <si>
    <t>B25</t>
  </si>
  <si>
    <t xml:space="preserve">     228</t>
  </si>
  <si>
    <t>NAS 1792 A3-1</t>
  </si>
  <si>
    <t>B26</t>
  </si>
  <si>
    <t xml:space="preserve">     229</t>
  </si>
  <si>
    <t>MS 21061 L4 (NAS 687 A4)</t>
  </si>
  <si>
    <t>B27</t>
  </si>
  <si>
    <t xml:space="preserve">     230</t>
  </si>
  <si>
    <t>NAS 1792 C3-1</t>
  </si>
  <si>
    <t>B28</t>
  </si>
  <si>
    <t xml:space="preserve">     231</t>
  </si>
  <si>
    <t>NSA 5067 3-1</t>
  </si>
  <si>
    <t>B29</t>
  </si>
  <si>
    <t xml:space="preserve">     232</t>
  </si>
  <si>
    <t>MS21075L3N</t>
  </si>
  <si>
    <t>B30</t>
  </si>
  <si>
    <t xml:space="preserve">     233</t>
  </si>
  <si>
    <t>MS 21071 L3 (NAS 696 A3)</t>
  </si>
  <si>
    <t>B31</t>
  </si>
  <si>
    <t xml:space="preserve">     234</t>
  </si>
  <si>
    <t>MS 21047 L3</t>
  </si>
  <si>
    <t>B32</t>
  </si>
  <si>
    <t xml:space="preserve">     235</t>
  </si>
  <si>
    <t>NAS 1473 A5</t>
  </si>
  <si>
    <t>B33</t>
  </si>
  <si>
    <t xml:space="preserve">     236</t>
  </si>
  <si>
    <t>MS 21059 L4 (NAS 686 A4)</t>
  </si>
  <si>
    <t>B34</t>
  </si>
  <si>
    <t xml:space="preserve">     237</t>
  </si>
  <si>
    <t>NAS 509 5</t>
  </si>
  <si>
    <t xml:space="preserve">     238</t>
  </si>
  <si>
    <t>NSA 5060-4</t>
  </si>
  <si>
    <t xml:space="preserve">     239</t>
  </si>
  <si>
    <t>NAS 509 4</t>
  </si>
  <si>
    <t xml:space="preserve">     240</t>
  </si>
  <si>
    <t>NSA 5120 4-050</t>
  </si>
  <si>
    <t>C16</t>
  </si>
  <si>
    <t xml:space="preserve">     241</t>
  </si>
  <si>
    <t>NSA 5120 4-040</t>
  </si>
  <si>
    <t>BAGUE</t>
  </si>
  <si>
    <t>C17</t>
  </si>
  <si>
    <t xml:space="preserve">     242</t>
  </si>
  <si>
    <t>NSA 5120 4-085</t>
  </si>
  <si>
    <t>C18</t>
  </si>
  <si>
    <t xml:space="preserve">     243</t>
  </si>
  <si>
    <t>ASN-A2886 E11A</t>
  </si>
  <si>
    <t>C19</t>
  </si>
  <si>
    <t xml:space="preserve">     244</t>
  </si>
  <si>
    <t>ASN-A2887 C13A</t>
  </si>
  <si>
    <t>C20</t>
  </si>
  <si>
    <t xml:space="preserve">     245</t>
  </si>
  <si>
    <t>ASN-A2397 416 (NAS 1149-F0463P)</t>
  </si>
  <si>
    <t xml:space="preserve">     246</t>
  </si>
  <si>
    <t>NAS 817 24</t>
  </si>
  <si>
    <t>D8</t>
  </si>
  <si>
    <t xml:space="preserve">     247</t>
  </si>
  <si>
    <t>NAS 817 10</t>
  </si>
  <si>
    <t>D7</t>
  </si>
  <si>
    <t xml:space="preserve">     248</t>
  </si>
  <si>
    <t>NAS 818 4</t>
  </si>
  <si>
    <t>D9</t>
  </si>
  <si>
    <t xml:space="preserve">     249</t>
  </si>
  <si>
    <t>NSA 855116-8D</t>
  </si>
  <si>
    <t>D13</t>
  </si>
  <si>
    <t xml:space="preserve">     250</t>
  </si>
  <si>
    <t>NSA 5042 05-185</t>
  </si>
  <si>
    <t xml:space="preserve">     251</t>
  </si>
  <si>
    <t>NSA 5054 K4</t>
  </si>
  <si>
    <t xml:space="preserve">     252</t>
  </si>
  <si>
    <t>NSA 5122 4-040</t>
  </si>
  <si>
    <t>C21</t>
  </si>
  <si>
    <t xml:space="preserve">     253</t>
  </si>
  <si>
    <t>N100-165</t>
  </si>
  <si>
    <t xml:space="preserve">CAPE </t>
  </si>
  <si>
    <t>D31</t>
  </si>
  <si>
    <t xml:space="preserve">     254</t>
  </si>
  <si>
    <t>ASN-A2327 3-20</t>
  </si>
  <si>
    <t>C83</t>
  </si>
  <si>
    <t xml:space="preserve">     255</t>
  </si>
  <si>
    <t>ASN-A2027 T3-10</t>
  </si>
  <si>
    <t>E10</t>
  </si>
  <si>
    <t xml:space="preserve">     256</t>
  </si>
  <si>
    <t>NAS 6603-4</t>
  </si>
  <si>
    <t>E5</t>
  </si>
  <si>
    <t xml:space="preserve">     257</t>
  </si>
  <si>
    <t>NAS 1801-3-8</t>
  </si>
  <si>
    <t>E1</t>
  </si>
  <si>
    <t xml:space="preserve">     258</t>
  </si>
  <si>
    <t>ASNA 2050 DXJ064-43</t>
  </si>
  <si>
    <t xml:space="preserve">     259</t>
  </si>
  <si>
    <t>EN6101AD3-04</t>
  </si>
  <si>
    <t>EQ20</t>
  </si>
  <si>
    <t xml:space="preserve">     260</t>
  </si>
  <si>
    <t>EN 6101AD3-06</t>
  </si>
  <si>
    <t>EQ22</t>
  </si>
  <si>
    <t xml:space="preserve">     261</t>
  </si>
  <si>
    <t>EN 6101AD3-07</t>
  </si>
  <si>
    <t>EQ23</t>
  </si>
  <si>
    <t xml:space="preserve">     262</t>
  </si>
  <si>
    <t>EN 6101AD3-08</t>
  </si>
  <si>
    <t>EQ24</t>
  </si>
  <si>
    <t xml:space="preserve">     263</t>
  </si>
  <si>
    <t>EN 6101AD3-09</t>
  </si>
  <si>
    <t>EQ25</t>
  </si>
  <si>
    <t xml:space="preserve">     264</t>
  </si>
  <si>
    <t>EN 6101AD3-10</t>
  </si>
  <si>
    <t>EQ26</t>
  </si>
  <si>
    <t xml:space="preserve">     265</t>
  </si>
  <si>
    <t>EN 6101AD3-12</t>
  </si>
  <si>
    <t>KANBAN AEROLIA CARTE DEMANDEE</t>
  </si>
  <si>
    <t>EQ27</t>
  </si>
  <si>
    <t xml:space="preserve">     266</t>
  </si>
  <si>
    <t>EN 6101AD4-13</t>
  </si>
  <si>
    <t>RIVET 100° MEDIUM FLUSH</t>
  </si>
  <si>
    <t>EQ29</t>
  </si>
  <si>
    <t xml:space="preserve">     267</t>
  </si>
  <si>
    <t>EN 6101AD4-07</t>
  </si>
  <si>
    <t>EQ28</t>
  </si>
  <si>
    <t xml:space="preserve">     268</t>
  </si>
  <si>
    <t>EN6101AD3-04-5</t>
  </si>
  <si>
    <t xml:space="preserve">RIVET + F/100 MOYN BOMB </t>
  </si>
  <si>
    <t>EQ30</t>
  </si>
  <si>
    <t xml:space="preserve">     269</t>
  </si>
  <si>
    <t>EN 6081AD3-05</t>
  </si>
  <si>
    <t>EQ42</t>
  </si>
  <si>
    <t xml:space="preserve">     270</t>
  </si>
  <si>
    <t>EN 6081AD3-04</t>
  </si>
  <si>
    <t>EQ41</t>
  </si>
  <si>
    <t xml:space="preserve">     271</t>
  </si>
  <si>
    <t>EN 6081AD4-06</t>
  </si>
  <si>
    <t>EQ50</t>
  </si>
  <si>
    <t xml:space="preserve">     272</t>
  </si>
  <si>
    <t>EN 6081AD4-14</t>
  </si>
  <si>
    <t>EQ18</t>
  </si>
  <si>
    <t xml:space="preserve">     273</t>
  </si>
  <si>
    <t>EN 6081AD4-16</t>
  </si>
  <si>
    <t>EQ45</t>
  </si>
  <si>
    <t xml:space="preserve">     274</t>
  </si>
  <si>
    <t>ABS 069A0190E</t>
  </si>
  <si>
    <t xml:space="preserve">RECEPTACLE </t>
  </si>
  <si>
    <t>C47</t>
  </si>
  <si>
    <t xml:space="preserve">     275</t>
  </si>
  <si>
    <t>EN 6131-3C2</t>
  </si>
  <si>
    <t xml:space="preserve">CLIP </t>
  </si>
  <si>
    <t>SOFRA</t>
  </si>
  <si>
    <t>E51-E52</t>
  </si>
  <si>
    <t xml:space="preserve">     276</t>
  </si>
  <si>
    <t>NSA 5714 00</t>
  </si>
  <si>
    <t>E53</t>
  </si>
  <si>
    <t xml:space="preserve">     277</t>
  </si>
  <si>
    <t>STG7000000</t>
  </si>
  <si>
    <t>GRAISSEUR AS15001-4</t>
  </si>
  <si>
    <t>Casier achats 17</t>
  </si>
  <si>
    <t xml:space="preserve">     278</t>
  </si>
  <si>
    <t>NSA 5121 04-120</t>
  </si>
  <si>
    <t>C22</t>
  </si>
  <si>
    <t xml:space="preserve">     279</t>
  </si>
  <si>
    <t>ASNA 2051 DCJ024-16</t>
  </si>
  <si>
    <t>EQ49</t>
  </si>
  <si>
    <t xml:space="preserve">     280</t>
  </si>
  <si>
    <t>NSA 8133 05X</t>
  </si>
  <si>
    <t>F29</t>
  </si>
  <si>
    <t xml:space="preserve">     281</t>
  </si>
  <si>
    <t>NSA 8133-10</t>
  </si>
  <si>
    <t>E HAUT 02</t>
  </si>
  <si>
    <t xml:space="preserve">     283</t>
  </si>
  <si>
    <t>NSA 8131-05</t>
  </si>
  <si>
    <t>F25</t>
  </si>
  <si>
    <t xml:space="preserve">     284</t>
  </si>
  <si>
    <t>ASNA 2050 DCJ032-09</t>
  </si>
  <si>
    <t>EQ48</t>
  </si>
  <si>
    <t xml:space="preserve">     285</t>
  </si>
  <si>
    <t>EN 4265 AN 06ER</t>
  </si>
  <si>
    <t>F28</t>
  </si>
  <si>
    <t xml:space="preserve">     286</t>
  </si>
  <si>
    <t>EN 6046 AN 06ER</t>
  </si>
  <si>
    <t>F27</t>
  </si>
  <si>
    <t xml:space="preserve">     287</t>
  </si>
  <si>
    <t>ASNA 2050 DCJ 032-06</t>
  </si>
  <si>
    <t>EQ17</t>
  </si>
  <si>
    <t xml:space="preserve">     288</t>
  </si>
  <si>
    <t>NSA 5456-3-6</t>
  </si>
  <si>
    <t>Casier achats 46</t>
  </si>
  <si>
    <t xml:space="preserve">     289</t>
  </si>
  <si>
    <t>NSA 840003-150</t>
  </si>
  <si>
    <t>Carton 9</t>
  </si>
  <si>
    <t xml:space="preserve">     290</t>
  </si>
  <si>
    <t>ABS0107-350</t>
  </si>
  <si>
    <t>Carton 10</t>
  </si>
  <si>
    <t xml:space="preserve">     291</t>
  </si>
  <si>
    <t>MS 21242-53KL</t>
  </si>
  <si>
    <t>D sol</t>
  </si>
  <si>
    <t xml:space="preserve">     292</t>
  </si>
  <si>
    <t>E-ABS0901-060-030</t>
  </si>
  <si>
    <t>E75</t>
  </si>
  <si>
    <t xml:space="preserve">     293</t>
  </si>
  <si>
    <t>MS 21069-L3</t>
  </si>
  <si>
    <t>B21</t>
  </si>
  <si>
    <t xml:space="preserve">     294</t>
  </si>
  <si>
    <t>N100-251</t>
  </si>
  <si>
    <t>D32</t>
  </si>
  <si>
    <t xml:space="preserve">     295</t>
  </si>
  <si>
    <t>NSA 817-16</t>
  </si>
  <si>
    <t>D21</t>
  </si>
  <si>
    <t xml:space="preserve">     297</t>
  </si>
  <si>
    <t>NSA 8200-16</t>
  </si>
  <si>
    <t>F32</t>
  </si>
  <si>
    <t xml:space="preserve">     299</t>
  </si>
  <si>
    <t>A282.10025.000.00</t>
  </si>
  <si>
    <t>E80</t>
  </si>
  <si>
    <t xml:space="preserve">     300</t>
  </si>
  <si>
    <t>D282.10029.000.00 A00</t>
  </si>
  <si>
    <t>PATTE DE METALLISATION</t>
  </si>
  <si>
    <t>AEROCAST</t>
  </si>
  <si>
    <t>Casier achats 55/56</t>
  </si>
  <si>
    <t xml:space="preserve">     301</t>
  </si>
  <si>
    <t>MS 28773-012</t>
  </si>
  <si>
    <t xml:space="preserve">ARRETOIR </t>
  </si>
  <si>
    <t>E72</t>
  </si>
  <si>
    <t xml:space="preserve">     304</t>
  </si>
  <si>
    <t>ABS0343-N05 ZWKP 5AS281</t>
  </si>
  <si>
    <t>ROULEMENT</t>
  </si>
  <si>
    <t>B HAUT</t>
  </si>
  <si>
    <t xml:space="preserve">     305</t>
  </si>
  <si>
    <t>MS 20392 1C35</t>
  </si>
  <si>
    <t>C45</t>
  </si>
  <si>
    <t xml:space="preserve">     306</t>
  </si>
  <si>
    <t>NAS6603H1</t>
  </si>
  <si>
    <t>E6</t>
  </si>
  <si>
    <t xml:space="preserve">     307</t>
  </si>
  <si>
    <t>NAS1149G0332P</t>
  </si>
  <si>
    <t xml:space="preserve">RONDELLE PLATE </t>
  </si>
  <si>
    <t>C34</t>
  </si>
  <si>
    <t xml:space="preserve">     308</t>
  </si>
  <si>
    <t>MS 24665-148</t>
  </si>
  <si>
    <t>C54</t>
  </si>
  <si>
    <t xml:space="preserve">     309</t>
  </si>
  <si>
    <t>EN 6046 AN 04 ER</t>
  </si>
  <si>
    <t>F6</t>
  </si>
  <si>
    <t xml:space="preserve">     310</t>
  </si>
  <si>
    <t>MS 21051-4</t>
  </si>
  <si>
    <t>A11</t>
  </si>
  <si>
    <t xml:space="preserve">     311</t>
  </si>
  <si>
    <t>EN4535-2F10R036</t>
  </si>
  <si>
    <t>C24</t>
  </si>
  <si>
    <t xml:space="preserve">     312</t>
  </si>
  <si>
    <t>EN4535-2F16R040</t>
  </si>
  <si>
    <t>C38</t>
  </si>
  <si>
    <t xml:space="preserve">     313</t>
  </si>
  <si>
    <t>EN4535-2F20R040</t>
  </si>
  <si>
    <t>C37</t>
  </si>
  <si>
    <t xml:space="preserve">     314</t>
  </si>
  <si>
    <t>EN6046BP04ER</t>
  </si>
  <si>
    <t>F7</t>
  </si>
  <si>
    <t xml:space="preserve">     315</t>
  </si>
  <si>
    <t>EN4265BN07ER</t>
  </si>
  <si>
    <t>F5</t>
  </si>
  <si>
    <t xml:space="preserve">     316</t>
  </si>
  <si>
    <t>CA1000</t>
  </si>
  <si>
    <t xml:space="preserve">     317</t>
  </si>
  <si>
    <t>4988631020</t>
  </si>
  <si>
    <t xml:space="preserve">     318</t>
  </si>
  <si>
    <t>NSA 8200 16</t>
  </si>
  <si>
    <t>F 32</t>
  </si>
  <si>
    <t xml:space="preserve">     319</t>
  </si>
  <si>
    <t>NAS 1149-C0432R</t>
  </si>
  <si>
    <t>Casier achats 66</t>
  </si>
  <si>
    <t xml:space="preserve">     320</t>
  </si>
  <si>
    <t>AN960-C416</t>
  </si>
  <si>
    <t>C36</t>
  </si>
  <si>
    <t xml:space="preserve">     321</t>
  </si>
  <si>
    <t>NSA 5060-C4</t>
  </si>
  <si>
    <t>B12</t>
  </si>
  <si>
    <t xml:space="preserve">     322</t>
  </si>
  <si>
    <t>BS-SP 108 L</t>
  </si>
  <si>
    <t>C74</t>
  </si>
  <si>
    <t xml:space="preserve">     323</t>
  </si>
  <si>
    <t>EN4265AN09ER</t>
  </si>
  <si>
    <t>F1</t>
  </si>
  <si>
    <t xml:space="preserve">     324</t>
  </si>
  <si>
    <t>4988631144</t>
  </si>
  <si>
    <t xml:space="preserve">     325</t>
  </si>
  <si>
    <t>EN6069D3-05-5</t>
  </si>
  <si>
    <t>EQ16</t>
  </si>
  <si>
    <t xml:space="preserve">     326</t>
  </si>
  <si>
    <t>NAS 1792A3-3</t>
  </si>
  <si>
    <t>Casier SNAM 70</t>
  </si>
  <si>
    <t xml:space="preserve">     327</t>
  </si>
  <si>
    <t>NAS 1791A3-3</t>
  </si>
  <si>
    <t>Casier achats 40</t>
  </si>
  <si>
    <t xml:space="preserve">     328</t>
  </si>
  <si>
    <t>NAS 1792A4-3</t>
  </si>
  <si>
    <t>Rangée Mecachrome</t>
  </si>
  <si>
    <t xml:space="preserve">     329</t>
  </si>
  <si>
    <t>EN6069AD3-13</t>
  </si>
  <si>
    <t>EQ15</t>
  </si>
  <si>
    <t xml:space="preserve">     330</t>
  </si>
  <si>
    <t>NSA 5122CR3-040</t>
  </si>
  <si>
    <t>C33</t>
  </si>
  <si>
    <t xml:space="preserve">     331</t>
  </si>
  <si>
    <t>NAS509-6</t>
  </si>
  <si>
    <t>B39</t>
  </si>
  <si>
    <t xml:space="preserve">     332</t>
  </si>
  <si>
    <t>NAS509L6</t>
  </si>
  <si>
    <t>A14</t>
  </si>
  <si>
    <t xml:space="preserve">     333</t>
  </si>
  <si>
    <t>BSSP108J</t>
  </si>
  <si>
    <t>FREIN ECROU</t>
  </si>
  <si>
    <t>C79</t>
  </si>
  <si>
    <t xml:space="preserve">     334</t>
  </si>
  <si>
    <t>NAS 509-7C</t>
  </si>
  <si>
    <t>B36</t>
  </si>
  <si>
    <t xml:space="preserve">     335</t>
  </si>
  <si>
    <t>NAS 509L7C</t>
  </si>
  <si>
    <t>B37</t>
  </si>
  <si>
    <t xml:space="preserve">     337</t>
  </si>
  <si>
    <t>NSA 5120Z4-030 STG</t>
  </si>
  <si>
    <t>C23</t>
  </si>
  <si>
    <t xml:space="preserve">     338</t>
  </si>
  <si>
    <t>MS20392-2C21</t>
  </si>
  <si>
    <t xml:space="preserve">AXE TETE PLATE </t>
  </si>
  <si>
    <t>MBDA</t>
  </si>
  <si>
    <t xml:space="preserve">     339</t>
  </si>
  <si>
    <t>AN960PD10L</t>
  </si>
  <si>
    <t xml:space="preserve">     340</t>
  </si>
  <si>
    <t>MS24665-1012</t>
  </si>
  <si>
    <t xml:space="preserve">GOUPILLE FENDUE </t>
  </si>
  <si>
    <t xml:space="preserve">     341</t>
  </si>
  <si>
    <t>MS20995032</t>
  </si>
  <si>
    <t xml:space="preserve">FIL A FREINER </t>
  </si>
  <si>
    <t xml:space="preserve">     342</t>
  </si>
  <si>
    <t>PQ10054-023-00</t>
  </si>
  <si>
    <t>COLLE</t>
  </si>
  <si>
    <t xml:space="preserve">     343</t>
  </si>
  <si>
    <t>RESINE AV 138M-1 KIT 1KG</t>
  </si>
  <si>
    <t>RESINE</t>
  </si>
  <si>
    <t xml:space="preserve">     344</t>
  </si>
  <si>
    <t>NAS 6604 H16</t>
  </si>
  <si>
    <t>Casier achats 47</t>
  </si>
  <si>
    <t xml:space="preserve">     345</t>
  </si>
  <si>
    <t xml:space="preserve">EN 6101AD3-04 </t>
  </si>
  <si>
    <t>Casier achats 42</t>
  </si>
  <si>
    <t xml:space="preserve">     346</t>
  </si>
  <si>
    <t xml:space="preserve">NSA 5120Z5-030 </t>
  </si>
  <si>
    <t>C39</t>
  </si>
  <si>
    <t xml:space="preserve">     347</t>
  </si>
  <si>
    <t>EN6046BP05ER</t>
  </si>
  <si>
    <t>F 40</t>
  </si>
  <si>
    <t xml:space="preserve">     348</t>
  </si>
  <si>
    <t>NSA5120Z4-050</t>
  </si>
  <si>
    <t xml:space="preserve">BAGUE EPAULEE </t>
  </si>
  <si>
    <t>C31</t>
  </si>
  <si>
    <t xml:space="preserve">     349</t>
  </si>
  <si>
    <t>NSA5122Z4-050</t>
  </si>
  <si>
    <t>BAGUE EPAULEE</t>
  </si>
  <si>
    <t>C46</t>
  </si>
  <si>
    <t xml:space="preserve">     350</t>
  </si>
  <si>
    <t>114BIS10033</t>
  </si>
  <si>
    <t>RESSORT</t>
  </si>
  <si>
    <t xml:space="preserve">     351</t>
  </si>
  <si>
    <t>61722534-003 IND B</t>
  </si>
  <si>
    <t>FLASQUE</t>
  </si>
  <si>
    <t xml:space="preserve">     352</t>
  </si>
  <si>
    <t>EN 6101AD3-03</t>
  </si>
  <si>
    <t>casier achats 115</t>
  </si>
  <si>
    <t xml:space="preserve">     353</t>
  </si>
  <si>
    <t>MS 21061 L3 (NE PAS UTILISER)</t>
  </si>
  <si>
    <t>XXX (NE PAS UTILISER)</t>
  </si>
  <si>
    <t xml:space="preserve">     354</t>
  </si>
  <si>
    <t>MS 21069-L4</t>
  </si>
  <si>
    <t>A12</t>
  </si>
  <si>
    <t xml:space="preserve">     355</t>
  </si>
  <si>
    <t>EN6055R06NTAF</t>
  </si>
  <si>
    <t>E 63</t>
  </si>
  <si>
    <t xml:space="preserve">     356</t>
  </si>
  <si>
    <t>EN6055L06NTAF</t>
  </si>
  <si>
    <t>E 59</t>
  </si>
  <si>
    <t xml:space="preserve">     357</t>
  </si>
  <si>
    <t>EN6081T6</t>
  </si>
  <si>
    <t xml:space="preserve">     358</t>
  </si>
  <si>
    <t>MS14103-9</t>
  </si>
  <si>
    <t>F4</t>
  </si>
  <si>
    <t xml:space="preserve">     359</t>
  </si>
  <si>
    <t>ROULEMENT NE PAS UTILISER VOIR 304</t>
  </si>
  <si>
    <t xml:space="preserve">     360</t>
  </si>
  <si>
    <t>NAS 1792 A4-3</t>
  </si>
  <si>
    <t>Casier achats 45</t>
  </si>
  <si>
    <t xml:space="preserve">     361</t>
  </si>
  <si>
    <t>EN4265AN06ER</t>
  </si>
  <si>
    <t>ROTULE 817503</t>
  </si>
  <si>
    <t xml:space="preserve">     362</t>
  </si>
  <si>
    <t>EN6046AN06ER</t>
  </si>
  <si>
    <t>ROTULE 817438</t>
  </si>
  <si>
    <t xml:space="preserve">     363</t>
  </si>
  <si>
    <t>MS 21075 L4</t>
  </si>
  <si>
    <t>ECROU AUTOFREINE</t>
  </si>
  <si>
    <t>casiers achats 196</t>
  </si>
  <si>
    <t xml:space="preserve">     365</t>
  </si>
  <si>
    <t>EN 6101D3-03</t>
  </si>
  <si>
    <t>RIVET F100</t>
  </si>
  <si>
    <t xml:space="preserve">     366</t>
  </si>
  <si>
    <t>M4X2D FREE RUNNING BOLLHOFF</t>
  </si>
  <si>
    <t>FILET RAPPORTE INOX 304</t>
  </si>
  <si>
    <t>Casier achats 2</t>
  </si>
  <si>
    <t xml:space="preserve">     367</t>
  </si>
  <si>
    <t>M6X1D FREE RUNNING BOLLHOFF</t>
  </si>
  <si>
    <t>Casier achats 75</t>
  </si>
  <si>
    <t xml:space="preserve">     368</t>
  </si>
  <si>
    <t>M4X2,5D AMECA</t>
  </si>
  <si>
    <t>FILET RAPPORTE INOX</t>
  </si>
  <si>
    <t>Casier Achat 197</t>
  </si>
  <si>
    <t xml:space="preserve">     369</t>
  </si>
  <si>
    <t>XXXXXXXXXXXXXXX</t>
  </si>
  <si>
    <t xml:space="preserve">     370</t>
  </si>
  <si>
    <t>M8X1D FREE RUNNING BOLLHOFF</t>
  </si>
  <si>
    <t>Casier achats 37</t>
  </si>
  <si>
    <t xml:space="preserve">     371</t>
  </si>
  <si>
    <t>5EN6069D3-03</t>
  </si>
  <si>
    <t xml:space="preserve">     372</t>
  </si>
  <si>
    <t>NSA 5120-4-035</t>
  </si>
  <si>
    <t>Casier achats 44</t>
  </si>
  <si>
    <t xml:space="preserve">     373</t>
  </si>
  <si>
    <t>MS 21061-L3</t>
  </si>
  <si>
    <t>XXX (NE PLUS UTILISER)</t>
  </si>
  <si>
    <t xml:space="preserve">     374</t>
  </si>
  <si>
    <t>EN4265AN04ER</t>
  </si>
  <si>
    <t>F3</t>
  </si>
  <si>
    <t xml:space="preserve">     375</t>
  </si>
  <si>
    <t xml:space="preserve">EN6081AD4-03 </t>
  </si>
  <si>
    <t>Casier achats 43</t>
  </si>
  <si>
    <t xml:space="preserve">     376</t>
  </si>
  <si>
    <t>4988631022</t>
  </si>
  <si>
    <t xml:space="preserve">     377</t>
  </si>
  <si>
    <t>EN 6101D3-04</t>
  </si>
  <si>
    <t>Casier achats 62</t>
  </si>
  <si>
    <t xml:space="preserve">     379</t>
  </si>
  <si>
    <t>NAS1791 A3-3</t>
  </si>
  <si>
    <t xml:space="preserve">     380</t>
  </si>
  <si>
    <t>EN6101D3-03</t>
  </si>
  <si>
    <t>Casier achats 39</t>
  </si>
  <si>
    <t xml:space="preserve">     381</t>
  </si>
  <si>
    <t xml:space="preserve">     382</t>
  </si>
  <si>
    <t>L0003014400000</t>
  </si>
  <si>
    <t xml:space="preserve">ROULEMENT ROULEAUX </t>
  </si>
  <si>
    <t>A HAUT</t>
  </si>
  <si>
    <t xml:space="preserve">     383</t>
  </si>
  <si>
    <t>EN6101D3-04</t>
  </si>
  <si>
    <t xml:space="preserve">     384</t>
  </si>
  <si>
    <t>PQ10050-053-00</t>
  </si>
  <si>
    <t>PEINTURE</t>
  </si>
  <si>
    <t xml:space="preserve">     385</t>
  </si>
  <si>
    <t>NSA5120CR9-115</t>
  </si>
  <si>
    <t>E 71</t>
  </si>
  <si>
    <t xml:space="preserve">     386</t>
  </si>
  <si>
    <t>MS 21061 L3</t>
  </si>
  <si>
    <t>Casier achats 41</t>
  </si>
  <si>
    <t xml:space="preserve">     387</t>
  </si>
  <si>
    <t>413</t>
  </si>
  <si>
    <t>HELICOIL NE PAS UTILISER</t>
  </si>
  <si>
    <t>SL-M3-1-50</t>
  </si>
  <si>
    <t xml:space="preserve">     388</t>
  </si>
  <si>
    <t>M3X1,5D SCREWLOCK BOLLHOFF</t>
  </si>
  <si>
    <t>Casier achats 18</t>
  </si>
  <si>
    <t xml:space="preserve">     389</t>
  </si>
  <si>
    <t>ASNA 2557E09</t>
  </si>
  <si>
    <t>D22</t>
  </si>
  <si>
    <t xml:space="preserve">     390</t>
  </si>
  <si>
    <t>NSA 5456-3-8</t>
  </si>
  <si>
    <t>B20</t>
  </si>
  <si>
    <t xml:space="preserve">     391</t>
  </si>
  <si>
    <t>Casier achats 14</t>
  </si>
  <si>
    <t xml:space="preserve">     392</t>
  </si>
  <si>
    <t>AM 8X15 M4X0.75 PRETRAITE 90+-5 DA</t>
  </si>
  <si>
    <t xml:space="preserve">FILET MATIERE 35CD4  </t>
  </si>
  <si>
    <t xml:space="preserve">     393</t>
  </si>
  <si>
    <t>NSA 8132-04X</t>
  </si>
  <si>
    <t>ROTULE</t>
  </si>
  <si>
    <t>F30</t>
  </si>
  <si>
    <t xml:space="preserve">     394</t>
  </si>
  <si>
    <t xml:space="preserve">D282.10029.000.00 </t>
  </si>
  <si>
    <t>Casier SNAM 55/56</t>
  </si>
  <si>
    <t xml:space="preserve">     395</t>
  </si>
  <si>
    <t>XXXXXXXXXXXXXXXXX</t>
  </si>
  <si>
    <t>XXXXXXXXXXXXXXXXXXX</t>
  </si>
  <si>
    <t xml:space="preserve">     396</t>
  </si>
  <si>
    <t>M3X2D SCREWLOCK BOLLHOFF</t>
  </si>
  <si>
    <t>FILET RAPPORTE  INOX 304</t>
  </si>
  <si>
    <t>Casier achats 10</t>
  </si>
  <si>
    <t xml:space="preserve">     397</t>
  </si>
  <si>
    <t>M3 X 2,5D FREE RUNNING BOLLHOFF</t>
  </si>
  <si>
    <t>Casier achats 1</t>
  </si>
  <si>
    <t xml:space="preserve">     398</t>
  </si>
  <si>
    <t>MS21069L6</t>
  </si>
  <si>
    <t>duqueine atlantique</t>
  </si>
  <si>
    <t xml:space="preserve">     399</t>
  </si>
  <si>
    <t>EN6092-01</t>
  </si>
  <si>
    <t>RECEPTACLE</t>
  </si>
  <si>
    <t xml:space="preserve">     400</t>
  </si>
  <si>
    <t>96110811</t>
  </si>
  <si>
    <t>RONDELLE M6 U 316L</t>
  </si>
  <si>
    <t>thales 13047</t>
  </si>
  <si>
    <t xml:space="preserve">     401</t>
  </si>
  <si>
    <t>NAS 1791 A3-1</t>
  </si>
  <si>
    <t>B35</t>
  </si>
  <si>
    <t xml:space="preserve">     402</t>
  </si>
  <si>
    <t>M4X1,5D SCREWLOCK BOLLHOFF</t>
  </si>
  <si>
    <t>Casier achats 15</t>
  </si>
  <si>
    <t xml:space="preserve">     403</t>
  </si>
  <si>
    <t>M5X2D FREE RUNNING BOLLHOFF</t>
  </si>
  <si>
    <t>Casier achats 5</t>
  </si>
  <si>
    <t xml:space="preserve">     404</t>
  </si>
  <si>
    <t>VIS INOX M5 X 35</t>
  </si>
  <si>
    <t>VIS INOX</t>
  </si>
  <si>
    <t>Casier achats 13</t>
  </si>
  <si>
    <t xml:space="preserve">     405</t>
  </si>
  <si>
    <t>ABS0112-24-03C</t>
  </si>
  <si>
    <t>E78</t>
  </si>
  <si>
    <t xml:space="preserve">     406</t>
  </si>
  <si>
    <t>GE 25 ES</t>
  </si>
  <si>
    <t xml:space="preserve">     407</t>
  </si>
  <si>
    <t>M2,5X1D FREE RUNNING BOLLHOFF</t>
  </si>
  <si>
    <t>Casier achats 3</t>
  </si>
  <si>
    <t xml:space="preserve">     408</t>
  </si>
  <si>
    <t>M2X2D FREE RUNNING BOLLHOFF</t>
  </si>
  <si>
    <t xml:space="preserve">     409</t>
  </si>
  <si>
    <t>M2,5X2,5D FREE RUNNING BOLLHOFF</t>
  </si>
  <si>
    <t xml:space="preserve">     410</t>
  </si>
  <si>
    <t>M4X1,5D FREE RUNNING BOLLHOFF</t>
  </si>
  <si>
    <t>Casier achats 4</t>
  </si>
  <si>
    <t xml:space="preserve">     411</t>
  </si>
  <si>
    <t>M8X2D FREE RUNNING BOLLHOFF</t>
  </si>
  <si>
    <t>Casier achats 6</t>
  </si>
  <si>
    <t xml:space="preserve">     412</t>
  </si>
  <si>
    <t>M3X2D FREE RUNNING BOLLHOFF</t>
  </si>
  <si>
    <t>Casier achats 7</t>
  </si>
  <si>
    <t xml:space="preserve">     413</t>
  </si>
  <si>
    <t>M4X1D FREE RUNNING BOLLHOFF</t>
  </si>
  <si>
    <t>Casier achats 8</t>
  </si>
  <si>
    <t xml:space="preserve">     414</t>
  </si>
  <si>
    <t>M3X1D SCREWLOCK BOLLHOFF</t>
  </si>
  <si>
    <t>Casier achats 9</t>
  </si>
  <si>
    <t xml:space="preserve">     415</t>
  </si>
  <si>
    <t>M2,5X2 SCREWLOCK BOLLHOFF</t>
  </si>
  <si>
    <t>Casier achats 11</t>
  </si>
  <si>
    <t xml:space="preserve">     416</t>
  </si>
  <si>
    <t>M4X2 SCREWLOCK BOLLHOFF</t>
  </si>
  <si>
    <t>FILET RAPPORTE</t>
  </si>
  <si>
    <t>Casier achats 12</t>
  </si>
  <si>
    <t xml:space="preserve">     417</t>
  </si>
  <si>
    <t>TEST</t>
  </si>
  <si>
    <t xml:space="preserve">     418</t>
  </si>
  <si>
    <t>Casier achats 16</t>
  </si>
  <si>
    <t xml:space="preserve">     419</t>
  </si>
  <si>
    <t>AS15001-4P</t>
  </si>
  <si>
    <t>GRAISSEUR</t>
  </si>
  <si>
    <t xml:space="preserve">     420</t>
  </si>
  <si>
    <t>111778</t>
  </si>
  <si>
    <t>GOUPILLE CYLINDRIQUE DIN6325 M6 X 20</t>
  </si>
  <si>
    <t xml:space="preserve">     421</t>
  </si>
  <si>
    <t>103692</t>
  </si>
  <si>
    <t>GOUPILLE MECANINDUS M6 X 20</t>
  </si>
  <si>
    <t xml:space="preserve">     422</t>
  </si>
  <si>
    <t>ECROU ESN H 130 M8</t>
  </si>
  <si>
    <t xml:space="preserve">     423</t>
  </si>
  <si>
    <t>631178</t>
  </si>
  <si>
    <t>VIS STHC M8X10</t>
  </si>
  <si>
    <t xml:space="preserve">     424</t>
  </si>
  <si>
    <t>631096</t>
  </si>
  <si>
    <t>VIS CHC M6X30</t>
  </si>
  <si>
    <t xml:space="preserve">     425</t>
  </si>
  <si>
    <t>631442</t>
  </si>
  <si>
    <t>VIS FHC M6X16</t>
  </si>
  <si>
    <t xml:space="preserve">     426</t>
  </si>
  <si>
    <t>M3X1.5D FREE RUNNING BOLLHOFF</t>
  </si>
  <si>
    <t>Casier achats 27</t>
  </si>
  <si>
    <t xml:space="preserve">     427</t>
  </si>
  <si>
    <t xml:space="preserve">NSA 8132-04 </t>
  </si>
  <si>
    <t>F21</t>
  </si>
  <si>
    <t xml:space="preserve">     428</t>
  </si>
  <si>
    <t>M10X2,5D AMECA</t>
  </si>
  <si>
    <t>Casier achats 21</t>
  </si>
  <si>
    <t xml:space="preserve">     429</t>
  </si>
  <si>
    <t>M8X1,5D FREE RUNNING BOLLHOFF</t>
  </si>
  <si>
    <t>Casier achats 22</t>
  </si>
  <si>
    <t xml:space="preserve">     430</t>
  </si>
  <si>
    <t>M6X1,5D FREE RUNNING BOLLHOF</t>
  </si>
  <si>
    <t>Casier achats 23</t>
  </si>
  <si>
    <t xml:space="preserve">     431</t>
  </si>
  <si>
    <t>M3X3D AMECA</t>
  </si>
  <si>
    <t>Casier achats 24</t>
  </si>
  <si>
    <t xml:space="preserve">     432</t>
  </si>
  <si>
    <t>M4X1,5D AMECA</t>
  </si>
  <si>
    <t>Casier achats 25</t>
  </si>
  <si>
    <t xml:space="preserve">     433</t>
  </si>
  <si>
    <t>M6X3D AMECA</t>
  </si>
  <si>
    <t>Casier achats 26</t>
  </si>
  <si>
    <t xml:space="preserve">     434</t>
  </si>
  <si>
    <t xml:space="preserve">NSA 5121Z08-120 </t>
  </si>
  <si>
    <t>Casier achats 28</t>
  </si>
  <si>
    <t xml:space="preserve">     435</t>
  </si>
  <si>
    <t>ABS 0738-1-8</t>
  </si>
  <si>
    <t>Casier achats 35</t>
  </si>
  <si>
    <t xml:space="preserve">     436</t>
  </si>
  <si>
    <t>ABS 0738-2-8</t>
  </si>
  <si>
    <t>Casier achats 36</t>
  </si>
  <si>
    <t xml:space="preserve">     437</t>
  </si>
  <si>
    <t>MS 24665 136</t>
  </si>
  <si>
    <t>Casier achats 34</t>
  </si>
  <si>
    <t xml:space="preserve">     438</t>
  </si>
  <si>
    <t xml:space="preserve">NSA 5121Z08-140 </t>
  </si>
  <si>
    <t>Casier achats 29</t>
  </si>
  <si>
    <t xml:space="preserve">     439</t>
  </si>
  <si>
    <t>NSA 5379-8</t>
  </si>
  <si>
    <t>Casier achats 33</t>
  </si>
  <si>
    <t xml:space="preserve">     440</t>
  </si>
  <si>
    <t xml:space="preserve">NSA 5120Z8-050 </t>
  </si>
  <si>
    <t>Casier achats 31</t>
  </si>
  <si>
    <t xml:space="preserve">     441</t>
  </si>
  <si>
    <t xml:space="preserve">NSA 5120Z12-050 </t>
  </si>
  <si>
    <t>Casier achats 30</t>
  </si>
  <si>
    <t xml:space="preserve">     442</t>
  </si>
  <si>
    <t>Casier achats 32</t>
  </si>
  <si>
    <t xml:space="preserve">     443</t>
  </si>
  <si>
    <t>VIS CHC M8X25</t>
  </si>
  <si>
    <t xml:space="preserve">     444</t>
  </si>
  <si>
    <t>INSERT</t>
  </si>
  <si>
    <t xml:space="preserve">     445</t>
  </si>
  <si>
    <t>822133048</t>
  </si>
  <si>
    <t>HELICOIL INTERVIS SA-8</t>
  </si>
  <si>
    <t xml:space="preserve">     446</t>
  </si>
  <si>
    <t>MS 21060 L3</t>
  </si>
  <si>
    <t xml:space="preserve">     447</t>
  </si>
  <si>
    <t>NAS 561 C6-12</t>
  </si>
  <si>
    <t>C57</t>
  </si>
  <si>
    <t xml:space="preserve">     448</t>
  </si>
  <si>
    <t>ASN-A2045-3</t>
  </si>
  <si>
    <t>BAGUE A SERTIR</t>
  </si>
  <si>
    <t>casier achats 206</t>
  </si>
  <si>
    <t xml:space="preserve">     449</t>
  </si>
  <si>
    <t>ABS0095-3-03</t>
  </si>
  <si>
    <t>RIVET TETE FRAISEE</t>
  </si>
  <si>
    <t>casier achats 200</t>
  </si>
  <si>
    <t xml:space="preserve">     450</t>
  </si>
  <si>
    <t>F113.10159.000.00 B</t>
  </si>
  <si>
    <t>ETIQUETTE GYROMETRE</t>
  </si>
  <si>
    <t>ajustage équipement</t>
  </si>
  <si>
    <t xml:space="preserve">     451</t>
  </si>
  <si>
    <t>L113.13016.000.00 C</t>
  </si>
  <si>
    <t>ETIQUETTE</t>
  </si>
  <si>
    <t xml:space="preserve">     452</t>
  </si>
  <si>
    <t>MS 21062L3</t>
  </si>
  <si>
    <t>B40</t>
  </si>
  <si>
    <t xml:space="preserve">     453</t>
  </si>
  <si>
    <t>AM 8X15 M5X0.8 PRETRAITE 90+-5 DA</t>
  </si>
  <si>
    <t xml:space="preserve">     454</t>
  </si>
  <si>
    <t>M10X1,5D FREE RUNNING BOLLHOFF</t>
  </si>
  <si>
    <t>Casier achats 38</t>
  </si>
  <si>
    <t xml:space="preserve">     455</t>
  </si>
  <si>
    <t>GOUPILLE CYLINDRIQUE DIN6325 M8 X 40</t>
  </si>
  <si>
    <t>111787</t>
  </si>
  <si>
    <t>Casier achats 48</t>
  </si>
  <si>
    <t xml:space="preserve">     456</t>
  </si>
  <si>
    <t>VIS FHC M6X25</t>
  </si>
  <si>
    <t>103611</t>
  </si>
  <si>
    <t>Casier achats 49</t>
  </si>
  <si>
    <t xml:space="preserve">     457</t>
  </si>
  <si>
    <t>EN 6101 AD4-05</t>
  </si>
  <si>
    <t>EQ54</t>
  </si>
  <si>
    <t xml:space="preserve">     458</t>
  </si>
  <si>
    <t>M8X1D AMECA</t>
  </si>
  <si>
    <t>Casier achats 50</t>
  </si>
  <si>
    <t xml:space="preserve">     459</t>
  </si>
  <si>
    <t>M8 X 1.5D  INOX</t>
  </si>
  <si>
    <t xml:space="preserve">FILET RAPPORTE </t>
  </si>
  <si>
    <t>Casier achats 51</t>
  </si>
  <si>
    <t xml:space="preserve">     460</t>
  </si>
  <si>
    <t>0710150020</t>
  </si>
  <si>
    <t>FILET RAPPORTE M10 X 2D 316</t>
  </si>
  <si>
    <t>Casier achats 52</t>
  </si>
  <si>
    <t xml:space="preserve">     461</t>
  </si>
  <si>
    <t>VIS M5 X 20</t>
  </si>
  <si>
    <t xml:space="preserve">     462</t>
  </si>
  <si>
    <t>Casier achats 54</t>
  </si>
  <si>
    <t xml:space="preserve">     463</t>
  </si>
  <si>
    <t>NSA5122Z4-040</t>
  </si>
  <si>
    <t>Casier achats 53</t>
  </si>
  <si>
    <t xml:space="preserve">     464</t>
  </si>
  <si>
    <t>M6 X 1.5D  INOX</t>
  </si>
  <si>
    <t xml:space="preserve">     466</t>
  </si>
  <si>
    <t>MS 21075 L3</t>
  </si>
  <si>
    <t>ECROU AUROFREINE</t>
  </si>
  <si>
    <t xml:space="preserve">     467</t>
  </si>
  <si>
    <t>NAS 1473A4</t>
  </si>
  <si>
    <t>A25/A26</t>
  </si>
  <si>
    <t xml:space="preserve">     468</t>
  </si>
  <si>
    <t xml:space="preserve">     469</t>
  </si>
  <si>
    <t xml:space="preserve">     470</t>
  </si>
  <si>
    <t>ASN-2051 DCJ024-08</t>
  </si>
  <si>
    <t xml:space="preserve">     471</t>
  </si>
  <si>
    <t>612346</t>
  </si>
  <si>
    <t>GOUPILLE MECANINDUS M3 X 20</t>
  </si>
  <si>
    <t>Casier achats 57</t>
  </si>
  <si>
    <t xml:space="preserve">     472</t>
  </si>
  <si>
    <t>UN022008060</t>
  </si>
  <si>
    <t>VIS FHC M8X60</t>
  </si>
  <si>
    <t xml:space="preserve">     473</t>
  </si>
  <si>
    <t>VIS FHC M5 X 16</t>
  </si>
  <si>
    <t>Casier achats 61</t>
  </si>
  <si>
    <t xml:space="preserve">     474</t>
  </si>
  <si>
    <t>NSA 5054-5</t>
  </si>
  <si>
    <t>C63</t>
  </si>
  <si>
    <t xml:space="preserve">     475</t>
  </si>
  <si>
    <t>M2,5X1,5D SCREWLOCK BOLLHOFF</t>
  </si>
  <si>
    <t>Casier achats 63</t>
  </si>
  <si>
    <t xml:space="preserve">     476</t>
  </si>
  <si>
    <t>BU101010060</t>
  </si>
  <si>
    <t>VIS H M10 X 60</t>
  </si>
  <si>
    <t xml:space="preserve">     477</t>
  </si>
  <si>
    <t>UN022008050</t>
  </si>
  <si>
    <t>VIS FHC M8X50</t>
  </si>
  <si>
    <t xml:space="preserve">     478</t>
  </si>
  <si>
    <t>UN013006015</t>
  </si>
  <si>
    <t>VIS CHC M6X15</t>
  </si>
  <si>
    <t xml:space="preserve">     479</t>
  </si>
  <si>
    <t>UN022005025</t>
  </si>
  <si>
    <t>VIS FHC M5X25</t>
  </si>
  <si>
    <t xml:space="preserve">     480</t>
  </si>
  <si>
    <t>GO306008040</t>
  </si>
  <si>
    <t>GOUPILLE Ø8M6 X 40</t>
  </si>
  <si>
    <t xml:space="preserve">     481</t>
  </si>
  <si>
    <t>NAS1149E0532P</t>
  </si>
  <si>
    <t>C40</t>
  </si>
  <si>
    <t xml:space="preserve">     482</t>
  </si>
  <si>
    <t>NSA5050-5C</t>
  </si>
  <si>
    <t>A 20</t>
  </si>
  <si>
    <t xml:space="preserve">     483</t>
  </si>
  <si>
    <t>631441</t>
  </si>
  <si>
    <t>VIS FHC M5X20</t>
  </si>
  <si>
    <t xml:space="preserve">     484</t>
  </si>
  <si>
    <t>631099</t>
  </si>
  <si>
    <t>VIS CHC M6X45</t>
  </si>
  <si>
    <t xml:space="preserve">     485</t>
  </si>
  <si>
    <t>ASN-A2327 3-3</t>
  </si>
  <si>
    <t>C87</t>
  </si>
  <si>
    <t xml:space="preserve">     486</t>
  </si>
  <si>
    <t>NSA 8133-05</t>
  </si>
  <si>
    <t>F31</t>
  </si>
  <si>
    <t xml:space="preserve">     487</t>
  </si>
  <si>
    <t>NSA 8133-06</t>
  </si>
  <si>
    <t>F26</t>
  </si>
  <si>
    <t xml:space="preserve">     488</t>
  </si>
  <si>
    <t>MS14101-4</t>
  </si>
  <si>
    <t>F33</t>
  </si>
  <si>
    <t xml:space="preserve">     489</t>
  </si>
  <si>
    <t>ABS0337V21E</t>
  </si>
  <si>
    <t>C41</t>
  </si>
  <si>
    <t xml:space="preserve">     490</t>
  </si>
  <si>
    <t>casier achats 121</t>
  </si>
  <si>
    <t xml:space="preserve">     491</t>
  </si>
  <si>
    <t>Casier achats 145</t>
  </si>
  <si>
    <t xml:space="preserve">     492</t>
  </si>
  <si>
    <t>NAS 578 4B</t>
  </si>
  <si>
    <t>C88</t>
  </si>
  <si>
    <t xml:space="preserve">     493</t>
  </si>
  <si>
    <t>A923.20360.203.00</t>
  </si>
  <si>
    <t>BILLE DE VISEE NUE</t>
  </si>
  <si>
    <t>casier achats 203</t>
  </si>
  <si>
    <t xml:space="preserve">     494</t>
  </si>
  <si>
    <t>NSA5120CR4-045</t>
  </si>
  <si>
    <t>C59</t>
  </si>
  <si>
    <t xml:space="preserve">     495</t>
  </si>
  <si>
    <t>NSA5122CR4-045</t>
  </si>
  <si>
    <t>C58</t>
  </si>
  <si>
    <t xml:space="preserve">     496</t>
  </si>
  <si>
    <t>ABS0337V03A</t>
  </si>
  <si>
    <t>A13</t>
  </si>
  <si>
    <t xml:space="preserve">     497</t>
  </si>
  <si>
    <t>EN6101D3-06</t>
  </si>
  <si>
    <t>EQ55</t>
  </si>
  <si>
    <t xml:space="preserve">     498</t>
  </si>
  <si>
    <t>NSA 5050-5C</t>
  </si>
  <si>
    <t>A20</t>
  </si>
  <si>
    <t xml:space="preserve">     499</t>
  </si>
  <si>
    <t>M3X1,5D SCREWLOCK AMECA</t>
  </si>
  <si>
    <t>Casier achats 64</t>
  </si>
  <si>
    <t xml:space="preserve">     500</t>
  </si>
  <si>
    <t>SNAM..</t>
  </si>
  <si>
    <t xml:space="preserve">     501</t>
  </si>
  <si>
    <t>VIS CHC M4X16</t>
  </si>
  <si>
    <t>Casier achats 67</t>
  </si>
  <si>
    <t xml:space="preserve">     502</t>
  </si>
  <si>
    <t>A211.70389.200.00</t>
  </si>
  <si>
    <t>COURONNE</t>
  </si>
  <si>
    <t xml:space="preserve">     503</t>
  </si>
  <si>
    <t>D571.30069.200.00</t>
  </si>
  <si>
    <t>1347 (stock article)</t>
  </si>
  <si>
    <t xml:space="preserve">     504</t>
  </si>
  <si>
    <t>D571.30069.204.00</t>
  </si>
  <si>
    <t>1348 (stock article)</t>
  </si>
  <si>
    <t xml:space="preserve">     505</t>
  </si>
  <si>
    <t>D571.30069.206.00</t>
  </si>
  <si>
    <t>1349 (stock article)</t>
  </si>
  <si>
    <t xml:space="preserve">     506</t>
  </si>
  <si>
    <t>D571.33059.200.00</t>
  </si>
  <si>
    <t>1350 (stock article)</t>
  </si>
  <si>
    <t xml:space="preserve">     507</t>
  </si>
  <si>
    <t>MS 21062L8</t>
  </si>
  <si>
    <t>B18</t>
  </si>
  <si>
    <t xml:space="preserve">     508</t>
  </si>
  <si>
    <t>VIS CHC N10 UNF 3/4 INOX 316</t>
  </si>
  <si>
    <t>Casier achats 68</t>
  </si>
  <si>
    <t xml:space="preserve">     509</t>
  </si>
  <si>
    <t>C25</t>
  </si>
  <si>
    <t xml:space="preserve">     510</t>
  </si>
  <si>
    <t>INSERT M8X1.25-M5X0.8</t>
  </si>
  <si>
    <t>INSERT GOSS</t>
  </si>
  <si>
    <t xml:space="preserve">     511</t>
  </si>
  <si>
    <t>EN6046AP06ER</t>
  </si>
  <si>
    <t>E 65</t>
  </si>
  <si>
    <t xml:space="preserve">     512</t>
  </si>
  <si>
    <t>EN6046BP06ER</t>
  </si>
  <si>
    <t>D23</t>
  </si>
  <si>
    <t xml:space="preserve">     513</t>
  </si>
  <si>
    <t>EN 6081 D3-06</t>
  </si>
  <si>
    <t>EQ66</t>
  </si>
  <si>
    <t xml:space="preserve">     514</t>
  </si>
  <si>
    <t>1037017</t>
  </si>
  <si>
    <t>GOUPILLE REPRISE ARTUS</t>
  </si>
  <si>
    <t>ARTUS</t>
  </si>
  <si>
    <t>Casier achats 69</t>
  </si>
  <si>
    <t xml:space="preserve">     515</t>
  </si>
  <si>
    <t>MS21073L3 NE PAS UTILISER</t>
  </si>
  <si>
    <t xml:space="preserve">     516</t>
  </si>
  <si>
    <t>NSA 8147 08-10</t>
  </si>
  <si>
    <t>D24</t>
  </si>
  <si>
    <t xml:space="preserve">     522</t>
  </si>
  <si>
    <t>SNAM...</t>
  </si>
  <si>
    <t xml:space="preserve">     526</t>
  </si>
  <si>
    <t>VIS FHC M6 X 20 316L DIN7991</t>
  </si>
  <si>
    <t xml:space="preserve">     527</t>
  </si>
  <si>
    <t>ECH6A4-L</t>
  </si>
  <si>
    <t>ECROU MATRICE TH M6 A4-80 PASSIVE</t>
  </si>
  <si>
    <t xml:space="preserve">     528</t>
  </si>
  <si>
    <t>ECROU HM M6 A4-80 E25405 PASSIVE</t>
  </si>
  <si>
    <t xml:space="preserve">     529</t>
  </si>
  <si>
    <t>100601-70</t>
  </si>
  <si>
    <t xml:space="preserve">     530</t>
  </si>
  <si>
    <t>61728627AA-F8294-0026</t>
  </si>
  <si>
    <t>PLAQUE ISOLANTE ANODE</t>
  </si>
  <si>
    <t xml:space="preserve">     531</t>
  </si>
  <si>
    <t>96110837</t>
  </si>
  <si>
    <t>RONDELLE M8 U 316L</t>
  </si>
  <si>
    <t>Casier Achats 238</t>
  </si>
  <si>
    <t xml:space="preserve">     532</t>
  </si>
  <si>
    <t>ECROU HUP 080125 ZH PA 00</t>
  </si>
  <si>
    <t>Casier achats 73</t>
  </si>
  <si>
    <t xml:space="preserve">     534</t>
  </si>
  <si>
    <t>RONDELLE M10 A4-160HV PASSIVE E25514</t>
  </si>
  <si>
    <t>RONDELLE M10 A4-160HV PASSIVE</t>
  </si>
  <si>
    <t>thales 13053</t>
  </si>
  <si>
    <t xml:space="preserve">     535</t>
  </si>
  <si>
    <t>VIS CHC M10X65 A4-80 PASSIVE</t>
  </si>
  <si>
    <t xml:space="preserve">     536</t>
  </si>
  <si>
    <t>RONDELLE M10 A4-260HV PASSIVE E25514</t>
  </si>
  <si>
    <t>RONDELLE M10 A4-260HV PASSIVE</t>
  </si>
  <si>
    <t xml:space="preserve">     537</t>
  </si>
  <si>
    <t>VIS CHC M10X55 A4-80 PASSIVE</t>
  </si>
  <si>
    <t xml:space="preserve">     538</t>
  </si>
  <si>
    <t>GAINE RW-175-1/2-X-36</t>
  </si>
  <si>
    <t>GAINE lg 36 mm</t>
  </si>
  <si>
    <t xml:space="preserve">     539</t>
  </si>
  <si>
    <t>VIS FHC M8X20 A4-80 ISO10642 PASSIVEE</t>
  </si>
  <si>
    <t>Casier Achats 264</t>
  </si>
  <si>
    <t xml:space="preserve">     540</t>
  </si>
  <si>
    <t>VIS FHC M6X12 316L DIN7991</t>
  </si>
  <si>
    <t>Casier Achats 239</t>
  </si>
  <si>
    <t xml:space="preserve">     541</t>
  </si>
  <si>
    <t>62123969AA-F8294-0026</t>
  </si>
  <si>
    <t>CALE SUIVANT 62123970-003</t>
  </si>
  <si>
    <t>comp Thales roseta</t>
  </si>
  <si>
    <t xml:space="preserve">     542</t>
  </si>
  <si>
    <t>IGLIDUR H370FM-2528-30</t>
  </si>
  <si>
    <t>PALIER A COLLERETTE</t>
  </si>
  <si>
    <t xml:space="preserve">     543</t>
  </si>
  <si>
    <t>F2-310-25</t>
  </si>
  <si>
    <t>BAGUE D'ARRET FENDUE INOX</t>
  </si>
  <si>
    <t xml:space="preserve">     544</t>
  </si>
  <si>
    <t>JOINT TORIQUE 179.5X3 PC851</t>
  </si>
  <si>
    <t>JOINT TORIQUE 179.5X3 PC851(170308)</t>
  </si>
  <si>
    <t>THALES</t>
  </si>
  <si>
    <t xml:space="preserve">     545</t>
  </si>
  <si>
    <t>NR110 1/10</t>
  </si>
  <si>
    <t>REDUCTEUR</t>
  </si>
  <si>
    <t xml:space="preserve">     546</t>
  </si>
  <si>
    <t>AKM-63K</t>
  </si>
  <si>
    <t>SERVO-MOTEUR</t>
  </si>
  <si>
    <t xml:space="preserve">     547</t>
  </si>
  <si>
    <t>JOINT TORIQUE 194.5X3 PC851</t>
  </si>
  <si>
    <t>JOINT TORIQUE 194.5X3 PC851(173306)</t>
  </si>
  <si>
    <t xml:space="preserve">     548</t>
  </si>
  <si>
    <t>18-011-8</t>
  </si>
  <si>
    <t>ANNEAU DE LEVAGE</t>
  </si>
  <si>
    <t xml:space="preserve">     549</t>
  </si>
  <si>
    <t>DEE-107 Z018-110</t>
  </si>
  <si>
    <t>EMBASE</t>
  </si>
  <si>
    <t xml:space="preserve">     550</t>
  </si>
  <si>
    <t>107.558</t>
  </si>
  <si>
    <t xml:space="preserve">     551</t>
  </si>
  <si>
    <t>S-107 Z018-100</t>
  </si>
  <si>
    <t>FICHE</t>
  </si>
  <si>
    <t xml:space="preserve">     552</t>
  </si>
  <si>
    <t>E3 107.2/10.2</t>
  </si>
  <si>
    <t>SERRE CABLE</t>
  </si>
  <si>
    <t xml:space="preserve">     553</t>
  </si>
  <si>
    <t>DEE-106 Z019-110</t>
  </si>
  <si>
    <t xml:space="preserve">     554</t>
  </si>
  <si>
    <t>106.551</t>
  </si>
  <si>
    <t xml:space="preserve">     555</t>
  </si>
  <si>
    <t>S-106 Z019-100</t>
  </si>
  <si>
    <t xml:space="preserve">     556</t>
  </si>
  <si>
    <t>E3 106.2/8.2</t>
  </si>
  <si>
    <t xml:space="preserve">     557</t>
  </si>
  <si>
    <t>H M3-8</t>
  </si>
  <si>
    <t>VIS H M3-8 A4-70</t>
  </si>
  <si>
    <t xml:space="preserve">     558</t>
  </si>
  <si>
    <t>RONDELLE M3</t>
  </si>
  <si>
    <t>RONDELLE M3 A4-260HV</t>
  </si>
  <si>
    <t xml:space="preserve">     559</t>
  </si>
  <si>
    <t>H M6-40</t>
  </si>
  <si>
    <t>VIS H M6-40 A4-80</t>
  </si>
  <si>
    <t xml:space="preserve">     560</t>
  </si>
  <si>
    <t>H M6-30</t>
  </si>
  <si>
    <t>VIS H M6-30 A4-316L-80</t>
  </si>
  <si>
    <t xml:space="preserve">     561</t>
  </si>
  <si>
    <t>H M8-30</t>
  </si>
  <si>
    <t>VIS H M8-30 A4-316L-80</t>
  </si>
  <si>
    <t xml:space="preserve">     562</t>
  </si>
  <si>
    <t>H M10-30</t>
  </si>
  <si>
    <t>VIS H M10-30 A4-316L-80</t>
  </si>
  <si>
    <t xml:space="preserve">     563</t>
  </si>
  <si>
    <t>CHC M10-30</t>
  </si>
  <si>
    <t>VIS CHC M10-30 A4-316L-80</t>
  </si>
  <si>
    <t xml:space="preserve">     564</t>
  </si>
  <si>
    <t>RONDELLE Z6</t>
  </si>
  <si>
    <t>RONDELLE Z6 A4-316L</t>
  </si>
  <si>
    <t>casier achats 138</t>
  </si>
  <si>
    <t xml:space="preserve">     565</t>
  </si>
  <si>
    <t>RONDELLE M8</t>
  </si>
  <si>
    <t>RONDELLE M8 A4-316L</t>
  </si>
  <si>
    <t xml:space="preserve">     566</t>
  </si>
  <si>
    <t>RONDELLE M10</t>
  </si>
  <si>
    <t>RONDELLE M10 A4-260HV</t>
  </si>
  <si>
    <t xml:space="preserve">     567</t>
  </si>
  <si>
    <t>ECROU HFR HUP M6</t>
  </si>
  <si>
    <t>ECROU A4-80 HFR HUP M6</t>
  </si>
  <si>
    <t xml:space="preserve">     568</t>
  </si>
  <si>
    <t>62123252AA-F8294-0026</t>
  </si>
  <si>
    <t>CALE SUIVANT 62123253-003</t>
  </si>
  <si>
    <t xml:space="preserve">     569</t>
  </si>
  <si>
    <t>62121515AA-F8294-0026</t>
  </si>
  <si>
    <t>CALE SUIVANT 62121712-003</t>
  </si>
  <si>
    <t xml:space="preserve">     570</t>
  </si>
  <si>
    <t>62123309AA-F8294-0026</t>
  </si>
  <si>
    <t>CALE SUIVANT 62123310-003</t>
  </si>
  <si>
    <t xml:space="preserve">     571</t>
  </si>
  <si>
    <t>62123311AA-F8294-0026</t>
  </si>
  <si>
    <t>CALE SUIVANT 62123312-003</t>
  </si>
  <si>
    <t xml:space="preserve">     572</t>
  </si>
  <si>
    <t>62122506AA-F8294-0026</t>
  </si>
  <si>
    <t>CALE SUIVANT 62122507-003</t>
  </si>
  <si>
    <t xml:space="preserve">     573</t>
  </si>
  <si>
    <t>JOINT TORIQUE 234.2X5.33 PC851</t>
  </si>
  <si>
    <t>JOINT TORIQUE 234.2X5.33 PC851(178400)</t>
  </si>
  <si>
    <t xml:space="preserve">     574</t>
  </si>
  <si>
    <t>JOINT TORIQUE 43.82X5.33 PC851</t>
  </si>
  <si>
    <t>JOINT TORIQUE 43.82X5.33 PC851(134600)</t>
  </si>
  <si>
    <t xml:space="preserve">     575</t>
  </si>
  <si>
    <t>IE 722909/81 RESSORT INOX</t>
  </si>
  <si>
    <t>JOINT RADIAL</t>
  </si>
  <si>
    <t xml:space="preserve">     576</t>
  </si>
  <si>
    <t>CR 400250</t>
  </si>
  <si>
    <t>JOINT V-RING</t>
  </si>
  <si>
    <t xml:space="preserve">     577</t>
  </si>
  <si>
    <t>S23290</t>
  </si>
  <si>
    <t>RONDELLE BELLEVILLE</t>
  </si>
  <si>
    <t xml:space="preserve">     578</t>
  </si>
  <si>
    <t>MBSB3-3020R</t>
  </si>
  <si>
    <t>ENGRENAGE CONIQUE A DENTURE HELICOIDALE</t>
  </si>
  <si>
    <t xml:space="preserve">     579</t>
  </si>
  <si>
    <t>7204 BE</t>
  </si>
  <si>
    <t>ROULEMENT SKF A BILLE A CONTACT OBLIQUE</t>
  </si>
  <si>
    <t>casier achats 74</t>
  </si>
  <si>
    <t xml:space="preserve">     580</t>
  </si>
  <si>
    <t>MB4</t>
  </si>
  <si>
    <t>RONDELLE FREIN SKF</t>
  </si>
  <si>
    <t xml:space="preserve">     581</t>
  </si>
  <si>
    <t>KM4</t>
  </si>
  <si>
    <t>ECROU SKF</t>
  </si>
  <si>
    <t xml:space="preserve">     582</t>
  </si>
  <si>
    <t>MBSB3-2030L</t>
  </si>
  <si>
    <t xml:space="preserve">     583</t>
  </si>
  <si>
    <t>JOINT TORIQUE 62.87X5.33 PC851</t>
  </si>
  <si>
    <t>JOINT TORIQUE 62.87X5.33 PC851(143600)</t>
  </si>
  <si>
    <t xml:space="preserve">     584</t>
  </si>
  <si>
    <t>JOINT TORIQUE 69.22X5.33 PC851</t>
  </si>
  <si>
    <t>JOINT TORIQUE 69.22X5.33 PC851(147600)</t>
  </si>
  <si>
    <t xml:space="preserve">     585</t>
  </si>
  <si>
    <t>IE 722737/81 RESSORT INOX</t>
  </si>
  <si>
    <t xml:space="preserve">     586</t>
  </si>
  <si>
    <t>JOINT TORIQUE 9.25X1.78 PC851</t>
  </si>
  <si>
    <t>JOINT TORIQUE 9.25X1.78 PC851(109405)</t>
  </si>
  <si>
    <t xml:space="preserve">     587</t>
  </si>
  <si>
    <t>4-300-(269)-300-DCJ</t>
  </si>
  <si>
    <t>MEMBRANE</t>
  </si>
  <si>
    <t xml:space="preserve">     588</t>
  </si>
  <si>
    <t>JOINT TORIQUE 3.35X1.60 PC851</t>
  </si>
  <si>
    <t>JOINT TORIQUE 3.35X1.60 PC851(103413)</t>
  </si>
  <si>
    <t xml:space="preserve">     589</t>
  </si>
  <si>
    <t>H M3-6</t>
  </si>
  <si>
    <t>VIS H M3-6 A4-70</t>
  </si>
  <si>
    <t xml:space="preserve">     590</t>
  </si>
  <si>
    <t>H M4-20</t>
  </si>
  <si>
    <t xml:space="preserve">VIS H M4-20 A4-316L-80 </t>
  </si>
  <si>
    <t xml:space="preserve">     591</t>
  </si>
  <si>
    <t>H M6-20</t>
  </si>
  <si>
    <t>VIS H M6-20 A4-316L-80</t>
  </si>
  <si>
    <t xml:space="preserve">     592</t>
  </si>
  <si>
    <t>H M8-25</t>
  </si>
  <si>
    <t>VIS H M8-25 A4-316L-80</t>
  </si>
  <si>
    <t xml:space="preserve">     593</t>
  </si>
  <si>
    <t>H M8-35</t>
  </si>
  <si>
    <t>VIS H M8-35 A4-316L-80</t>
  </si>
  <si>
    <t xml:space="preserve">     594</t>
  </si>
  <si>
    <t>96110828</t>
  </si>
  <si>
    <t>RONDELLE M4 U A4-316L</t>
  </si>
  <si>
    <t xml:space="preserve">     595</t>
  </si>
  <si>
    <t xml:space="preserve">RONDELLE M6 </t>
  </si>
  <si>
    <t>RONDELLE M6 A4-316L</t>
  </si>
  <si>
    <t xml:space="preserve">     596</t>
  </si>
  <si>
    <t xml:space="preserve">ECROU HFR HUP M8 </t>
  </si>
  <si>
    <t>ECROU A4-80 HFR HUP M8</t>
  </si>
  <si>
    <t xml:space="preserve">     597</t>
  </si>
  <si>
    <t>D=4/DE=50/L=100 EN HASTELLOY</t>
  </si>
  <si>
    <t>RESSORT DE COMPRESSION</t>
  </si>
  <si>
    <t xml:space="preserve">     598</t>
  </si>
  <si>
    <t>H M12-30</t>
  </si>
  <si>
    <t>VIS H M12-30 A4-316 L-80</t>
  </si>
  <si>
    <t xml:space="preserve">     599</t>
  </si>
  <si>
    <t>RONDELLE M12</t>
  </si>
  <si>
    <t>RONDELLE M12 A4-260HV</t>
  </si>
  <si>
    <t xml:space="preserve">     600</t>
  </si>
  <si>
    <t>H M4-12</t>
  </si>
  <si>
    <t xml:space="preserve">VIS H M4-12 A4-316L-80 </t>
  </si>
  <si>
    <t xml:space="preserve">     601</t>
  </si>
  <si>
    <t>62123705AA-F8294-0026</t>
  </si>
  <si>
    <t>CALE SUIVANT 62123707-003</t>
  </si>
  <si>
    <t xml:space="preserve">     602</t>
  </si>
  <si>
    <t>IGLIDUR H370FM-3034-40</t>
  </si>
  <si>
    <t xml:space="preserve">     603</t>
  </si>
  <si>
    <t>IGLIDUR H370FM-2023-16</t>
  </si>
  <si>
    <t xml:space="preserve">     604</t>
  </si>
  <si>
    <t>IGLIDUR HFM-3438-13</t>
  </si>
  <si>
    <t xml:space="preserve">     605</t>
  </si>
  <si>
    <t>D=5/DE=50/L=50 EN HASTELLOY</t>
  </si>
  <si>
    <t xml:space="preserve">     606</t>
  </si>
  <si>
    <t>SYNCHROFORCE HTD 3048-8M-20</t>
  </si>
  <si>
    <t>COURROIE SYNCHRONE</t>
  </si>
  <si>
    <t xml:space="preserve">     607</t>
  </si>
  <si>
    <t>IGLIDUR H370FM-2023-30</t>
  </si>
  <si>
    <t xml:space="preserve">     608</t>
  </si>
  <si>
    <t>18-110-8</t>
  </si>
  <si>
    <t xml:space="preserve">     609</t>
  </si>
  <si>
    <t>CORDE D8</t>
  </si>
  <si>
    <t xml:space="preserve">     611</t>
  </si>
  <si>
    <t>96110851</t>
  </si>
  <si>
    <t>RONDELLE Z3 U 316L E25514</t>
  </si>
  <si>
    <t>thales 13055</t>
  </si>
  <si>
    <t xml:space="preserve">     612</t>
  </si>
  <si>
    <t>VIS CHC M3X20 316L</t>
  </si>
  <si>
    <t xml:space="preserve">     613</t>
  </si>
  <si>
    <t>M6X3D FREE RUNNING BOLLHOFF</t>
  </si>
  <si>
    <t xml:space="preserve">     614</t>
  </si>
  <si>
    <t>R+W EK6/60/B/20/32</t>
  </si>
  <si>
    <t>ACCOUPLEMENT ELASTOMERE</t>
  </si>
  <si>
    <t xml:space="preserve">     615</t>
  </si>
  <si>
    <t>R+W EK6/60/B/20/20 INOX 1,4305</t>
  </si>
  <si>
    <t xml:space="preserve">     616</t>
  </si>
  <si>
    <t>R+W EK6/10/B/16/16 INOX 1,4305</t>
  </si>
  <si>
    <t xml:space="preserve">     617</t>
  </si>
  <si>
    <t>H M12-25</t>
  </si>
  <si>
    <t>VIS H M12-25 A4-316 L-80</t>
  </si>
  <si>
    <t xml:space="preserve">     618</t>
  </si>
  <si>
    <t>H M12-60</t>
  </si>
  <si>
    <t>VIS H M12-60 A4-316 L-80</t>
  </si>
  <si>
    <t xml:space="preserve">     619</t>
  </si>
  <si>
    <t>H M16-40</t>
  </si>
  <si>
    <t>VIS H M16-40 A4-80</t>
  </si>
  <si>
    <t xml:space="preserve">     620</t>
  </si>
  <si>
    <t>H M16-50</t>
  </si>
  <si>
    <t>VIS H M16-50 A4-80</t>
  </si>
  <si>
    <t xml:space="preserve">     621</t>
  </si>
  <si>
    <t>H M16-80</t>
  </si>
  <si>
    <t>VIS H M16-80 A4-80</t>
  </si>
  <si>
    <t xml:space="preserve">     623</t>
  </si>
  <si>
    <t>RONDELLE M16</t>
  </si>
  <si>
    <t>RONDELLE M16 A4-316L</t>
  </si>
  <si>
    <t xml:space="preserve">     624</t>
  </si>
  <si>
    <t>ECROU HFR HUP M16</t>
  </si>
  <si>
    <t>ECROU A4-80 HFR HUP M16</t>
  </si>
  <si>
    <t xml:space="preserve">     625</t>
  </si>
  <si>
    <t>JOINT TORIQUE 9.25X1.78</t>
  </si>
  <si>
    <t xml:space="preserve">     626</t>
  </si>
  <si>
    <t>FHC M4-10</t>
  </si>
  <si>
    <t xml:space="preserve">VIS FHC M4-10 A4-316L-80 </t>
  </si>
  <si>
    <t xml:space="preserve">     627</t>
  </si>
  <si>
    <t>H M6-16</t>
  </si>
  <si>
    <t>VIS H M6-16 A4-316L-80</t>
  </si>
  <si>
    <t>Thales 13254 /roseta</t>
  </si>
  <si>
    <t xml:space="preserve">     628</t>
  </si>
  <si>
    <t>CHC M6-20</t>
  </si>
  <si>
    <t>VIS CHC M6-20 A4-316L-80</t>
  </si>
  <si>
    <t>casier achats 158</t>
  </si>
  <si>
    <t xml:space="preserve">     629</t>
  </si>
  <si>
    <t>H M6-35</t>
  </si>
  <si>
    <t>VIS H M6-35 A4-80</t>
  </si>
  <si>
    <t xml:space="preserve">     630</t>
  </si>
  <si>
    <t>H M6-25</t>
  </si>
  <si>
    <t>VIS H M6-25 A4-316L-80</t>
  </si>
  <si>
    <t xml:space="preserve">     631</t>
  </si>
  <si>
    <t>H M8-16</t>
  </si>
  <si>
    <t>VIS H M8-16 A4-316L-80</t>
  </si>
  <si>
    <t xml:space="preserve">     632</t>
  </si>
  <si>
    <t>H M8-40</t>
  </si>
  <si>
    <t>VIS H M8-40 A4-80</t>
  </si>
  <si>
    <t xml:space="preserve">     633</t>
  </si>
  <si>
    <t>H M12-20</t>
  </si>
  <si>
    <t>VIS H M12-20 A4-316 L-80</t>
  </si>
  <si>
    <t xml:space="preserve">     634</t>
  </si>
  <si>
    <t>RONDELLE M20</t>
  </si>
  <si>
    <t>RONDELLE M20 A4-260HV</t>
  </si>
  <si>
    <t xml:space="preserve">     635</t>
  </si>
  <si>
    <t xml:space="preserve">ECROU BAS HFR HMP M20 </t>
  </si>
  <si>
    <t>ECROU BAS HFR HMP M20  A4-80</t>
  </si>
  <si>
    <t xml:space="preserve">     636</t>
  </si>
  <si>
    <t>6856 K</t>
  </si>
  <si>
    <t>MASTINOX</t>
  </si>
  <si>
    <t>ESPACE</t>
  </si>
  <si>
    <t>PLACARD EQUIPEMENT</t>
  </si>
  <si>
    <t xml:space="preserve">     638</t>
  </si>
  <si>
    <t>RONDELLE LL 6U Z2CND17-11 E27611</t>
  </si>
  <si>
    <t xml:space="preserve">     639</t>
  </si>
  <si>
    <t>VIS INOX M4 X 16</t>
  </si>
  <si>
    <t>casier achats 71</t>
  </si>
  <si>
    <t xml:space="preserve">     640</t>
  </si>
  <si>
    <t>RONDELLE INOX 4 X 10 (MOYENNE)</t>
  </si>
  <si>
    <t>RONDELLE INOX</t>
  </si>
  <si>
    <t>casier achats 72</t>
  </si>
  <si>
    <t xml:space="preserve">     641</t>
  </si>
  <si>
    <t>5250*ECH4A2(RN:5250*-8061155)RAY:0009</t>
  </si>
  <si>
    <t>ECROU H A4 M4</t>
  </si>
  <si>
    <t xml:space="preserve">     642</t>
  </si>
  <si>
    <t>ABS1141A01</t>
  </si>
  <si>
    <t>CLIP</t>
  </si>
  <si>
    <t>E67</t>
  </si>
  <si>
    <t xml:space="preserve">     643</t>
  </si>
  <si>
    <t>JOINT TORIQUE 107.32X5.33 SVT 62115114</t>
  </si>
  <si>
    <t>Thales 13254</t>
  </si>
  <si>
    <t xml:space="preserve">     644</t>
  </si>
  <si>
    <t>JOINT TORIQUE 72.62X3.53 SVT 62115114</t>
  </si>
  <si>
    <t>thales 13254</t>
  </si>
  <si>
    <t xml:space="preserve">     645</t>
  </si>
  <si>
    <t>7205 BECBM</t>
  </si>
  <si>
    <t xml:space="preserve">     646</t>
  </si>
  <si>
    <t>61722655AA</t>
  </si>
  <si>
    <t>BASE SONDEUR OBLIQUE EQUIPEE</t>
  </si>
  <si>
    <t xml:space="preserve">     647</t>
  </si>
  <si>
    <t>ALTIMETRE DUBM-44</t>
  </si>
  <si>
    <t>CAPTEUR ACOUSTIQUE</t>
  </si>
  <si>
    <t xml:space="preserve">     648</t>
  </si>
  <si>
    <t>JOINT TORIQUE 47,22X3,53 SVT 62115114</t>
  </si>
  <si>
    <t xml:space="preserve">     649</t>
  </si>
  <si>
    <t>RONDELLE Z6 A4-260HV E25514 PASSIVE</t>
  </si>
  <si>
    <t xml:space="preserve">     650</t>
  </si>
  <si>
    <t>JOINT TORIQUE 32,92X3,53 SVT 62115114</t>
  </si>
  <si>
    <t xml:space="preserve">     651</t>
  </si>
  <si>
    <t>CAPTEUR DE PRESSION</t>
  </si>
  <si>
    <t xml:space="preserve">     652</t>
  </si>
  <si>
    <t>ELEMENT DE CIRCUIT MAGNETIQUE</t>
  </si>
  <si>
    <t xml:space="preserve">     653</t>
  </si>
  <si>
    <t>96139245AA-F8294-0026</t>
  </si>
  <si>
    <t>VIS A TETE PERCEE</t>
  </si>
  <si>
    <t xml:space="preserve">     655</t>
  </si>
  <si>
    <t>CHC M6-30</t>
  </si>
  <si>
    <t>VIS CHC M6-30 A4-316L-80</t>
  </si>
  <si>
    <t xml:space="preserve">     656</t>
  </si>
  <si>
    <t>27806-110</t>
  </si>
  <si>
    <t>PIED LARGE A ROTULE</t>
  </si>
  <si>
    <t>Thales 13271</t>
  </si>
  <si>
    <t xml:space="preserve">     657</t>
  </si>
  <si>
    <t>06110-10</t>
  </si>
  <si>
    <t>ECROU STRIE ACIER DIN466</t>
  </si>
  <si>
    <t xml:space="preserve">     658</t>
  </si>
  <si>
    <t>STHC 10 X 70 CUV</t>
  </si>
  <si>
    <t xml:space="preserve">VIS 6P CREUX </t>
  </si>
  <si>
    <t xml:space="preserve">     659</t>
  </si>
  <si>
    <t>NAS 509-17C</t>
  </si>
  <si>
    <t xml:space="preserve">     660</t>
  </si>
  <si>
    <t>NAS 7503 U3</t>
  </si>
  <si>
    <t>casier achats 205</t>
  </si>
  <si>
    <t xml:space="preserve">     661</t>
  </si>
  <si>
    <t>MS 21914 10W</t>
  </si>
  <si>
    <t xml:space="preserve">     662</t>
  </si>
  <si>
    <t>D57910109 200-00</t>
  </si>
  <si>
    <t xml:space="preserve">     663</t>
  </si>
  <si>
    <t>NAS 818 12</t>
  </si>
  <si>
    <t xml:space="preserve">     664</t>
  </si>
  <si>
    <t>PQ 10050 055-03</t>
  </si>
  <si>
    <t>VERNIS MAT</t>
  </si>
  <si>
    <t xml:space="preserve">     665</t>
  </si>
  <si>
    <t>PR148AF BIDON1L</t>
  </si>
  <si>
    <t>PRODUIT LFJ</t>
  </si>
  <si>
    <t>Armoire aj/éq</t>
  </si>
  <si>
    <t xml:space="preserve">     666</t>
  </si>
  <si>
    <t>0701-9000PA</t>
  </si>
  <si>
    <t>DURCISSEUR INTERNAT CELOMER</t>
  </si>
  <si>
    <t xml:space="preserve">     667</t>
  </si>
  <si>
    <t>NSA 5414-32 07</t>
  </si>
  <si>
    <t>SNAM / MECALIM</t>
  </si>
  <si>
    <t>casier achats 208</t>
  </si>
  <si>
    <t xml:space="preserve">     668</t>
  </si>
  <si>
    <t>GPN 210 ZL 6X20 TPE</t>
  </si>
  <si>
    <t xml:space="preserve">     669</t>
  </si>
  <si>
    <t>L275.10090.204.00</t>
  </si>
  <si>
    <t>PLAQUE ELASTOMERE</t>
  </si>
  <si>
    <t xml:space="preserve">     670</t>
  </si>
  <si>
    <t>L275.10090.202.00</t>
  </si>
  <si>
    <t>PLAQUE 50D5 ASNA35042020 EP : 2MM</t>
  </si>
  <si>
    <t xml:space="preserve">     671</t>
  </si>
  <si>
    <t>RONDELLE M A4 NFE25514 8</t>
  </si>
  <si>
    <t xml:space="preserve">     673</t>
  </si>
  <si>
    <t>TETE 14MM INOX ITSF14</t>
  </si>
  <si>
    <t xml:space="preserve">     674</t>
  </si>
  <si>
    <t>VIS FHC M5X25 A4-80</t>
  </si>
  <si>
    <t>thales 13072</t>
  </si>
  <si>
    <t xml:space="preserve">     675</t>
  </si>
  <si>
    <t>PQ10054-040-00</t>
  </si>
  <si>
    <t>COLLE RTV-108 Tube 85g</t>
  </si>
  <si>
    <t xml:space="preserve">     676</t>
  </si>
  <si>
    <t>VIS FHC M6 X 16 316L DIN7991</t>
  </si>
  <si>
    <t xml:space="preserve">     679</t>
  </si>
  <si>
    <t>4125/2047</t>
  </si>
  <si>
    <t>ADHERENCE DIRECTE</t>
  </si>
  <si>
    <t>AIRBUS ST NAZAIRE</t>
  </si>
  <si>
    <t xml:space="preserve">     680</t>
  </si>
  <si>
    <t>ASNA 2128-09C08</t>
  </si>
  <si>
    <t>B2</t>
  </si>
  <si>
    <t xml:space="preserve">     681</t>
  </si>
  <si>
    <t>ASNA 5120C8-040</t>
  </si>
  <si>
    <t xml:space="preserve">     682</t>
  </si>
  <si>
    <t>BS2-2208-2CS</t>
  </si>
  <si>
    <t>ROULEMENT SKF A ROTULE SUR ROULEAUX</t>
  </si>
  <si>
    <t xml:space="preserve">     683</t>
  </si>
  <si>
    <t>M4X1D  AMECA</t>
  </si>
  <si>
    <t>casier achats 78</t>
  </si>
  <si>
    <t xml:space="preserve">     684</t>
  </si>
  <si>
    <t>NSA8702-4</t>
  </si>
  <si>
    <t>AXE DE FREINAGE</t>
  </si>
  <si>
    <t>B19</t>
  </si>
  <si>
    <t xml:space="preserve">     685</t>
  </si>
  <si>
    <t>MS27073-4C</t>
  </si>
  <si>
    <t>A2</t>
  </si>
  <si>
    <t xml:space="preserve">     686</t>
  </si>
  <si>
    <t>MS21075L4</t>
  </si>
  <si>
    <t xml:space="preserve">     687</t>
  </si>
  <si>
    <t>ASNA3705-16D</t>
  </si>
  <si>
    <t xml:space="preserve">     688</t>
  </si>
  <si>
    <t>ASNA3704-16D</t>
  </si>
  <si>
    <t>CIRCLIP</t>
  </si>
  <si>
    <t xml:space="preserve">     689</t>
  </si>
  <si>
    <t>MS21075-4</t>
  </si>
  <si>
    <t>ECROU A RIVETER</t>
  </si>
  <si>
    <t>G 39</t>
  </si>
  <si>
    <t xml:space="preserve">     690</t>
  </si>
  <si>
    <t>MS21075-5</t>
  </si>
  <si>
    <t>MBDA2</t>
  </si>
  <si>
    <t xml:space="preserve">     691</t>
  </si>
  <si>
    <t>MS21073L3</t>
  </si>
  <si>
    <t xml:space="preserve">     692</t>
  </si>
  <si>
    <t>ABS0114V3-2</t>
  </si>
  <si>
    <t xml:space="preserve">     693</t>
  </si>
  <si>
    <t>NAS1726-3E</t>
  </si>
  <si>
    <t xml:space="preserve">     694</t>
  </si>
  <si>
    <t>ASNA2397JD10LL</t>
  </si>
  <si>
    <t xml:space="preserve">     695</t>
  </si>
  <si>
    <t>N100-408</t>
  </si>
  <si>
    <t>CAPE PLASTIMAR</t>
  </si>
  <si>
    <t xml:space="preserve">     696</t>
  </si>
  <si>
    <t>ASNA2159D375</t>
  </si>
  <si>
    <t xml:space="preserve">     697</t>
  </si>
  <si>
    <t xml:space="preserve">     698</t>
  </si>
  <si>
    <t>ASN-E0088-10-125</t>
  </si>
  <si>
    <t xml:space="preserve">     701</t>
  </si>
  <si>
    <t>MS21075L5N</t>
  </si>
  <si>
    <t xml:space="preserve">     702</t>
  </si>
  <si>
    <t>MS21075L5</t>
  </si>
  <si>
    <t xml:space="preserve">     703</t>
  </si>
  <si>
    <t>99060177</t>
  </si>
  <si>
    <t xml:space="preserve">     704</t>
  </si>
  <si>
    <t>BK1516</t>
  </si>
  <si>
    <t>DOUILLE A AIGUILLE</t>
  </si>
  <si>
    <t>casier achats 77</t>
  </si>
  <si>
    <t xml:space="preserve">     705</t>
  </si>
  <si>
    <t>51305</t>
  </si>
  <si>
    <t>BUTEE A BILLES</t>
  </si>
  <si>
    <t xml:space="preserve">     706</t>
  </si>
  <si>
    <t>C110.090.0320I</t>
  </si>
  <si>
    <t xml:space="preserve">     707</t>
  </si>
  <si>
    <t xml:space="preserve">     708</t>
  </si>
  <si>
    <t xml:space="preserve">     709</t>
  </si>
  <si>
    <t>L113.11854.200.00 A00</t>
  </si>
  <si>
    <t>102 (stock articles)</t>
  </si>
  <si>
    <t xml:space="preserve">     710</t>
  </si>
  <si>
    <t>ASNA3704-20D</t>
  </si>
  <si>
    <t xml:space="preserve">     711</t>
  </si>
  <si>
    <t>ASNA3705-20D</t>
  </si>
  <si>
    <t xml:space="preserve">     712</t>
  </si>
  <si>
    <t>HN1516</t>
  </si>
  <si>
    <t xml:space="preserve">     713</t>
  </si>
  <si>
    <t>ASNA3703-16</t>
  </si>
  <si>
    <t>CAVALIER</t>
  </si>
  <si>
    <t xml:space="preserve">     716</t>
  </si>
  <si>
    <t>EN 6081 AD3-06</t>
  </si>
  <si>
    <t>EQ43</t>
  </si>
  <si>
    <t xml:space="preserve">     717</t>
  </si>
  <si>
    <t>M5X2,5D FREE RUNNING BOLLHOFF</t>
  </si>
  <si>
    <t>casiers achats 80</t>
  </si>
  <si>
    <t xml:space="preserve">     718</t>
  </si>
  <si>
    <t>HA025 M5X25</t>
  </si>
  <si>
    <t>VIS FHC M5X25 316L</t>
  </si>
  <si>
    <t>casier achats 79</t>
  </si>
  <si>
    <t xml:space="preserve">     719</t>
  </si>
  <si>
    <t>casier achats 111</t>
  </si>
  <si>
    <t xml:space="preserve">     720</t>
  </si>
  <si>
    <t>M5X2,5D SCREWLOCK BOLLHOFF</t>
  </si>
  <si>
    <t xml:space="preserve">     721</t>
  </si>
  <si>
    <t>M4X2,5D SCREWLOCK BOLLHOFF</t>
  </si>
  <si>
    <t>Casier achats 209</t>
  </si>
  <si>
    <t xml:space="preserve">     722</t>
  </si>
  <si>
    <t>ASN-A3687 5316</t>
  </si>
  <si>
    <t>PEINTURE BLEU GRIS</t>
  </si>
  <si>
    <t xml:space="preserve">     723</t>
  </si>
  <si>
    <t>FR2-55</t>
  </si>
  <si>
    <t xml:space="preserve">     725</t>
  </si>
  <si>
    <t>NSA5042-05-176</t>
  </si>
  <si>
    <t>AXE EPAULE</t>
  </si>
  <si>
    <t>Casier achats 91</t>
  </si>
  <si>
    <t xml:space="preserve">     726</t>
  </si>
  <si>
    <t>NSA5653-21-0035</t>
  </si>
  <si>
    <t>casier achat 96</t>
  </si>
  <si>
    <t xml:space="preserve">     727</t>
  </si>
  <si>
    <t>NSA5653-21-0240</t>
  </si>
  <si>
    <t>Casier achats 90</t>
  </si>
  <si>
    <t xml:space="preserve">     728</t>
  </si>
  <si>
    <t>NSA5305-4</t>
  </si>
  <si>
    <t>RONDELLE POUR AXE</t>
  </si>
  <si>
    <t>Casier achats 87</t>
  </si>
  <si>
    <t xml:space="preserve">     729</t>
  </si>
  <si>
    <t>AN960-416</t>
  </si>
  <si>
    <t>RONDELLE PLATE</t>
  </si>
  <si>
    <t>Casier achats 85</t>
  </si>
  <si>
    <t xml:space="preserve">     730</t>
  </si>
  <si>
    <t>AN960-416L</t>
  </si>
  <si>
    <t>Casier achats 86</t>
  </si>
  <si>
    <t xml:space="preserve">     731</t>
  </si>
  <si>
    <t>NSA5317-4</t>
  </si>
  <si>
    <t>casier achats 107</t>
  </si>
  <si>
    <t xml:space="preserve">     732</t>
  </si>
  <si>
    <t>AN386-3-16</t>
  </si>
  <si>
    <t>GOUPILLE CONIQUE</t>
  </si>
  <si>
    <t>Casier achats 94</t>
  </si>
  <si>
    <t xml:space="preserve">     733</t>
  </si>
  <si>
    <t>NSA5089-4D-11</t>
  </si>
  <si>
    <t>Casier achats 92</t>
  </si>
  <si>
    <t xml:space="preserve">     734</t>
  </si>
  <si>
    <t>NSA5121-04-050</t>
  </si>
  <si>
    <t>Casier achats 88</t>
  </si>
  <si>
    <t xml:space="preserve">     735</t>
  </si>
  <si>
    <t>NSA5089-4D-14</t>
  </si>
  <si>
    <t>Casier achats 93</t>
  </si>
  <si>
    <t xml:space="preserve">     736</t>
  </si>
  <si>
    <t>Casier achats 83</t>
  </si>
  <si>
    <t xml:space="preserve">     737</t>
  </si>
  <si>
    <t>Casier achats 84</t>
  </si>
  <si>
    <t xml:space="preserve">     738</t>
  </si>
  <si>
    <t>NSA 5060C4</t>
  </si>
  <si>
    <t>Casier achats 81</t>
  </si>
  <si>
    <t xml:space="preserve">     739</t>
  </si>
  <si>
    <t>NAS1304-7</t>
  </si>
  <si>
    <t>VIS TETE HEXAGONALE</t>
  </si>
  <si>
    <t>Casier achats 108</t>
  </si>
  <si>
    <t xml:space="preserve">     740</t>
  </si>
  <si>
    <t>NAS1726-4E</t>
  </si>
  <si>
    <t>Casier achats 82</t>
  </si>
  <si>
    <t xml:space="preserve">     741</t>
  </si>
  <si>
    <t>EN6046AP04ERZ</t>
  </si>
  <si>
    <t xml:space="preserve">     742</t>
  </si>
  <si>
    <t>EN 6131-3-1</t>
  </si>
  <si>
    <t xml:space="preserve">     743</t>
  </si>
  <si>
    <t>NSA8154-21E</t>
  </si>
  <si>
    <t>Casier achats 89</t>
  </si>
  <si>
    <t xml:space="preserve">     744</t>
  </si>
  <si>
    <t>M8X1D  INOX</t>
  </si>
  <si>
    <t xml:space="preserve">     745</t>
  </si>
  <si>
    <t>UNC 3/8 2DC</t>
  </si>
  <si>
    <t>casier achats 97</t>
  </si>
  <si>
    <t xml:space="preserve">     746</t>
  </si>
  <si>
    <t>UNC 1/4 2DC</t>
  </si>
  <si>
    <t>casier achats 98</t>
  </si>
  <si>
    <t xml:space="preserve">     748</t>
  </si>
  <si>
    <t>971453003-163</t>
  </si>
  <si>
    <t>VIS sthc 1/4" 20nc2a</t>
  </si>
  <si>
    <t>MASONEILAN</t>
  </si>
  <si>
    <t xml:space="preserve">     749</t>
  </si>
  <si>
    <t>GRILLE DE PERCAGE A350-TR0171-S57</t>
  </si>
  <si>
    <t xml:space="preserve">     750</t>
  </si>
  <si>
    <t>GRILLE DE PERCAGE A350-TR0171-S63</t>
  </si>
  <si>
    <t xml:space="preserve">     751</t>
  </si>
  <si>
    <t>GRILLE DE PERCAGE A350-TR0171-S88</t>
  </si>
  <si>
    <t xml:space="preserve">     752</t>
  </si>
  <si>
    <t>GRILLE DE PERCAGE A350-TR0171-S101</t>
  </si>
  <si>
    <t xml:space="preserve">     753</t>
  </si>
  <si>
    <t>BARRE DE LOCATING TR0171</t>
  </si>
  <si>
    <t xml:space="preserve">     755</t>
  </si>
  <si>
    <t>OUTILLAGE N°02</t>
  </si>
  <si>
    <t>OUTILLAGE N°2</t>
  </si>
  <si>
    <t xml:space="preserve">     756</t>
  </si>
  <si>
    <t>OUTILLAGE N°3</t>
  </si>
  <si>
    <t xml:space="preserve">     757</t>
  </si>
  <si>
    <t>OUTILLAGE N°4</t>
  </si>
  <si>
    <t xml:space="preserve">     758</t>
  </si>
  <si>
    <t>OUTILLAGE N°5</t>
  </si>
  <si>
    <t xml:space="preserve">     759</t>
  </si>
  <si>
    <t>OUTILLAGE N°6</t>
  </si>
  <si>
    <t xml:space="preserve">     760</t>
  </si>
  <si>
    <t>OUTILLAGE N°7</t>
  </si>
  <si>
    <t xml:space="preserve">     761</t>
  </si>
  <si>
    <t>OUTILLAGE N°8</t>
  </si>
  <si>
    <t xml:space="preserve">     762</t>
  </si>
  <si>
    <t>OUTILLAGE N°01</t>
  </si>
  <si>
    <t>OUTILLAGE N°1</t>
  </si>
  <si>
    <t xml:space="preserve">     763</t>
  </si>
  <si>
    <t>CALES DE 80 X 29 X 2,1 - LOT 1</t>
  </si>
  <si>
    <t xml:space="preserve">     764</t>
  </si>
  <si>
    <t>CALES DE 80 X 33 X 2,1 - LOT 1</t>
  </si>
  <si>
    <t xml:space="preserve">     765</t>
  </si>
  <si>
    <t>CALES DE 80 X 38 X 2,1 - LOT 1</t>
  </si>
  <si>
    <t xml:space="preserve">     766</t>
  </si>
  <si>
    <t>CALES DE 80 X 38 X 3  - LOT 2</t>
  </si>
  <si>
    <t xml:space="preserve">     767</t>
  </si>
  <si>
    <t>CALES DE 80 X 29 X 4,1 - LOT 3</t>
  </si>
  <si>
    <t xml:space="preserve">     768</t>
  </si>
  <si>
    <t>CALES DE 80 X 38 X 4,1 - LOT 3</t>
  </si>
  <si>
    <t xml:space="preserve">     769</t>
  </si>
  <si>
    <t>CALES DE 80 X 19 X 4,1 - LOT 3</t>
  </si>
  <si>
    <t xml:space="preserve">     770</t>
  </si>
  <si>
    <t>CALES DE 80 X 57 X 4,1 - LOT 3</t>
  </si>
  <si>
    <t xml:space="preserve">     771</t>
  </si>
  <si>
    <t>CALES DE 120 X 48 X 4,1 - LOT 3</t>
  </si>
  <si>
    <t xml:space="preserve">     772</t>
  </si>
  <si>
    <t>CALES DE 80 X 29 X 6,2 - LOT 4</t>
  </si>
  <si>
    <t xml:space="preserve">     773</t>
  </si>
  <si>
    <t>CALES DE 80 X 38 X 6,2 - LOT 4</t>
  </si>
  <si>
    <t xml:space="preserve">     774</t>
  </si>
  <si>
    <t>CALES DE 80 X 19 X 6,2 - LOT 4</t>
  </si>
  <si>
    <t xml:space="preserve">     775</t>
  </si>
  <si>
    <t>CALES DE 120 X 76 X 6,2 - LOT 4</t>
  </si>
  <si>
    <t xml:space="preserve">     776</t>
  </si>
  <si>
    <t>CALES DE 80 X 95 X 6,2 - LOT 4</t>
  </si>
  <si>
    <t xml:space="preserve">     777</t>
  </si>
  <si>
    <t>CALES DE 120 X 86 X 6,2 - LOT 4</t>
  </si>
  <si>
    <t xml:space="preserve">     778</t>
  </si>
  <si>
    <t>CALES DE 120 X 67 X 6,2 - LOT 4</t>
  </si>
  <si>
    <t xml:space="preserve">     779</t>
  </si>
  <si>
    <t>CALES DE 120 X 34 X 6,2 - LOT 4</t>
  </si>
  <si>
    <t xml:space="preserve">     780</t>
  </si>
  <si>
    <t>CALES DE 120 X 133 X 8,3 - LOT 5</t>
  </si>
  <si>
    <t xml:space="preserve">     781</t>
  </si>
  <si>
    <t>CALES DE 80 X 38 X 9,35 - LOT 6</t>
  </si>
  <si>
    <t xml:space="preserve">     782</t>
  </si>
  <si>
    <t>CALES DE 120 X 38 X 9,35 - LOT 6</t>
  </si>
  <si>
    <t xml:space="preserve">     783</t>
  </si>
  <si>
    <t>CALES DE 80 X 38 X 10,3 - LOT 7</t>
  </si>
  <si>
    <t xml:space="preserve">     784</t>
  </si>
  <si>
    <t>CALES DE 80 X 48 X 10,3 - LOT 7</t>
  </si>
  <si>
    <t xml:space="preserve">     785</t>
  </si>
  <si>
    <t>CALES DE 80 X 67 X 10,3 - LOT 7</t>
  </si>
  <si>
    <t xml:space="preserve">     786</t>
  </si>
  <si>
    <t>CALES DE 120 X 67 X 10,3 - LOT 7</t>
  </si>
  <si>
    <t xml:space="preserve">     787</t>
  </si>
  <si>
    <t>CALES DE 150 X 95 X 10,3 - LOT 7</t>
  </si>
  <si>
    <t xml:space="preserve">     788</t>
  </si>
  <si>
    <t>CALES DE 120 X 38 X 10,3 - LOT 7</t>
  </si>
  <si>
    <t xml:space="preserve">     789</t>
  </si>
  <si>
    <t>CALES DE 120 X 48 X 12,1 - LOT 8</t>
  </si>
  <si>
    <t xml:space="preserve">     790</t>
  </si>
  <si>
    <t>CALES DE 120 X 67 X 12,1 - LOT 8</t>
  </si>
  <si>
    <t xml:space="preserve">     791</t>
  </si>
  <si>
    <t>CALES DE 80 X 48 X 12,5 - LOT 9</t>
  </si>
  <si>
    <t xml:space="preserve">     792</t>
  </si>
  <si>
    <t>CALES DE 120 X 67 X 12,5 - LOT 9</t>
  </si>
  <si>
    <t xml:space="preserve">     793</t>
  </si>
  <si>
    <t>CALES DE 120 X 76 X 12,5 - LOT 9</t>
  </si>
  <si>
    <t xml:space="preserve">     794</t>
  </si>
  <si>
    <t>CALES DE 120 X 45 X 12,5 - LOT 9</t>
  </si>
  <si>
    <t xml:space="preserve">     795</t>
  </si>
  <si>
    <t>CALES DE 150 X 95 X 12,5 - LOT 9</t>
  </si>
  <si>
    <t xml:space="preserve">     796</t>
  </si>
  <si>
    <t>CALES DE 120 X 67 X 14,6 - LOT 10</t>
  </si>
  <si>
    <t xml:space="preserve">     797</t>
  </si>
  <si>
    <t>CALES DE 120 X 95 X 14,6 - LOT 10</t>
  </si>
  <si>
    <t xml:space="preserve">     798</t>
  </si>
  <si>
    <t>CALES DE 120 X 67 X 18,55 - LOT 11</t>
  </si>
  <si>
    <t xml:space="preserve">     799</t>
  </si>
  <si>
    <t>CALES DE 120 X 86 X 18,55 - LOT 11</t>
  </si>
  <si>
    <t xml:space="preserve">     800</t>
  </si>
  <si>
    <t>CALES DE 150 X 95 X 18,55 - LOT 11</t>
  </si>
  <si>
    <t xml:space="preserve">     801</t>
  </si>
  <si>
    <t>CALES DE 150 X 86 X 18,75 - LOT 12</t>
  </si>
  <si>
    <t xml:space="preserve">     802</t>
  </si>
  <si>
    <t>CALES DE 120 X 67 X 18,75 - LOT 12</t>
  </si>
  <si>
    <t xml:space="preserve">     803</t>
  </si>
  <si>
    <t>CALES DE 600 X 220 X 1,6 - LOT 13</t>
  </si>
  <si>
    <t xml:space="preserve">     804</t>
  </si>
  <si>
    <t>CALES DE 200 X 350 X 1,6 - LOT 13</t>
  </si>
  <si>
    <t xml:space="preserve">     805</t>
  </si>
  <si>
    <t>EN6101AD4-04</t>
  </si>
  <si>
    <t>Rivet Ø3.2 à 100°</t>
  </si>
  <si>
    <t>DUQUEINE ATLANTIQUE</t>
  </si>
  <si>
    <t xml:space="preserve">     806</t>
  </si>
  <si>
    <t>Rivet plein Ø2.4 à 100°</t>
  </si>
  <si>
    <t xml:space="preserve">     807</t>
  </si>
  <si>
    <t>FOURNITURES DIVERSES 1</t>
  </si>
  <si>
    <t>FOURNITURES DIVERSES</t>
  </si>
  <si>
    <t xml:space="preserve">     808</t>
  </si>
  <si>
    <t>FOURNITURES DIVERSES 2</t>
  </si>
  <si>
    <t xml:space="preserve">FOURNITURES DIVERSES </t>
  </si>
  <si>
    <t xml:space="preserve">     809</t>
  </si>
  <si>
    <t>91007021</t>
  </si>
  <si>
    <t>HELICOILS M4 -LG4 STD</t>
  </si>
  <si>
    <t>COOPER</t>
  </si>
  <si>
    <t>casier achats 99</t>
  </si>
  <si>
    <t xml:space="preserve">     810</t>
  </si>
  <si>
    <t>91007019</t>
  </si>
  <si>
    <t>HELICOILS M3 -LG3 STD</t>
  </si>
  <si>
    <t>casier achats 100</t>
  </si>
  <si>
    <t xml:space="preserve">     811</t>
  </si>
  <si>
    <t>91007005</t>
  </si>
  <si>
    <t>HELICOILS M4 -LG8 STD</t>
  </si>
  <si>
    <t>casier achats 101</t>
  </si>
  <si>
    <t xml:space="preserve">     812</t>
  </si>
  <si>
    <t>casier achats 109</t>
  </si>
  <si>
    <t xml:space="preserve">     813</t>
  </si>
  <si>
    <t>MS21075-3N</t>
  </si>
  <si>
    <t>ECROU FLOTTANT</t>
  </si>
  <si>
    <t>casier achats 104</t>
  </si>
  <si>
    <t xml:space="preserve">     814</t>
  </si>
  <si>
    <t>21217TB24-06</t>
  </si>
  <si>
    <t>casier achats 103</t>
  </si>
  <si>
    <t xml:space="preserve">     815</t>
  </si>
  <si>
    <t>casier achats 105</t>
  </si>
  <si>
    <t xml:space="preserve">     817</t>
  </si>
  <si>
    <t>ASNA2328.3.18</t>
  </si>
  <si>
    <t>SUPPORT</t>
  </si>
  <si>
    <t>Casier Duqueine</t>
  </si>
  <si>
    <t xml:space="preserve">     818</t>
  </si>
  <si>
    <t>M5X1.5D SCREWLOCK BOLLHOFF</t>
  </si>
  <si>
    <t>casier achats 106</t>
  </si>
  <si>
    <t xml:space="preserve">     821</t>
  </si>
  <si>
    <t>ASNA 2042-3-07</t>
  </si>
  <si>
    <t>C35</t>
  </si>
  <si>
    <t xml:space="preserve">     822</t>
  </si>
  <si>
    <t>91803054</t>
  </si>
  <si>
    <t>BOITIER</t>
  </si>
  <si>
    <t xml:space="preserve">     823</t>
  </si>
  <si>
    <t>ASNA2403-05</t>
  </si>
  <si>
    <t>ROULEMENT ETANCHE</t>
  </si>
  <si>
    <t>Casier Achat 119</t>
  </si>
  <si>
    <t xml:space="preserve">     824</t>
  </si>
  <si>
    <t>ASNA2000V5D30</t>
  </si>
  <si>
    <t>casiers achats 112</t>
  </si>
  <si>
    <t xml:space="preserve">     825</t>
  </si>
  <si>
    <t>ABS0343-N05 (NE PAS UTILISER)</t>
  </si>
  <si>
    <t>ROULEMENT A BILLE (NE PAS UTILISER)</t>
  </si>
  <si>
    <t>SNAM (NE PAS UTILISER)</t>
  </si>
  <si>
    <t>casier achats 114</t>
  </si>
  <si>
    <t xml:space="preserve">     826</t>
  </si>
  <si>
    <t>M8X1,5D  FREE RUNNING BOLLHOFF</t>
  </si>
  <si>
    <t>Casiers achats 102</t>
  </si>
  <si>
    <t xml:space="preserve">     827</t>
  </si>
  <si>
    <t>M5X2D  FREE RUNNING BOLLHOFF</t>
  </si>
  <si>
    <t>casiers achats 110</t>
  </si>
  <si>
    <t xml:space="preserve">     828</t>
  </si>
  <si>
    <t>180° D.60.3 EPAISSEUR  3.6MM 304L</t>
  </si>
  <si>
    <t>COUDE A SOUDER INOX</t>
  </si>
  <si>
    <t xml:space="preserve">     829</t>
  </si>
  <si>
    <t>VIS CHC M4X16 INOX 316L80</t>
  </si>
  <si>
    <t>casier achats 113</t>
  </si>
  <si>
    <t xml:space="preserve">     830</t>
  </si>
  <si>
    <t>Casiers achats 156</t>
  </si>
  <si>
    <t xml:space="preserve">     831</t>
  </si>
  <si>
    <t>casier achats 116</t>
  </si>
  <si>
    <t xml:space="preserve">     832</t>
  </si>
  <si>
    <t>91914412</t>
  </si>
  <si>
    <t xml:space="preserve">     833</t>
  </si>
  <si>
    <t>91 916 666</t>
  </si>
  <si>
    <t>GOUPILLE CLIP 316L</t>
  </si>
  <si>
    <t>casier achats 118</t>
  </si>
  <si>
    <t xml:space="preserve">     834</t>
  </si>
  <si>
    <t>HM16 INOX 316L</t>
  </si>
  <si>
    <t>ecrou</t>
  </si>
  <si>
    <t>casier achats 117</t>
  </si>
  <si>
    <t xml:space="preserve">     842</t>
  </si>
  <si>
    <t>16-055 - 4 X 16</t>
  </si>
  <si>
    <t>VIS EPAULEE INOX</t>
  </si>
  <si>
    <t>Casier Achat 120</t>
  </si>
  <si>
    <t xml:space="preserve">     843</t>
  </si>
  <si>
    <t>L539.11321.000.00 A00</t>
  </si>
  <si>
    <t>SUPPORT EQUIPE</t>
  </si>
  <si>
    <t>G21</t>
  </si>
  <si>
    <t xml:space="preserve">     844</t>
  </si>
  <si>
    <t>VIS IMPERDABLE M6</t>
  </si>
  <si>
    <t>VIS IMPERDABLE</t>
  </si>
  <si>
    <t xml:space="preserve">     845</t>
  </si>
  <si>
    <t>INSERT M6</t>
  </si>
  <si>
    <t xml:space="preserve">     846</t>
  </si>
  <si>
    <t>GOUPILLE CYL 5X20 ACIER DIN6325</t>
  </si>
  <si>
    <t>Rack chassis esta</t>
  </si>
  <si>
    <t xml:space="preserve">     847</t>
  </si>
  <si>
    <t>PALIER FJUM-01-016</t>
  </si>
  <si>
    <t>PALIER</t>
  </si>
  <si>
    <t xml:space="preserve">     848</t>
  </si>
  <si>
    <t>RESSORT OLMA T4 11 2X14.6X25</t>
  </si>
  <si>
    <t xml:space="preserve">     849</t>
  </si>
  <si>
    <t>PALIER GFM-101215-12</t>
  </si>
  <si>
    <t xml:space="preserve">     850</t>
  </si>
  <si>
    <t>VIS CHC ISO 4762 M5X20 A4-80 MAT FIL-R P</t>
  </si>
  <si>
    <t xml:space="preserve">     851</t>
  </si>
  <si>
    <t>GOUPILLE CYLINDRIQUE 4X16 ACIER XC100 TR</t>
  </si>
  <si>
    <t xml:space="preserve">     852</t>
  </si>
  <si>
    <t>VIS CHC M4 X 10/10 A4-80 PASSIVE</t>
  </si>
  <si>
    <t xml:space="preserve">     853</t>
  </si>
  <si>
    <t>RONDELLE M6 A4-300HV PASSIVE</t>
  </si>
  <si>
    <t>RONDELLE ISO7089</t>
  </si>
  <si>
    <t xml:space="preserve">     854</t>
  </si>
  <si>
    <t>RONDELLE ISO7092 4 200HV A4 PASSIVE</t>
  </si>
  <si>
    <t xml:space="preserve">     855</t>
  </si>
  <si>
    <t>ASNA 2050 DCJ032-329</t>
  </si>
  <si>
    <t xml:space="preserve">     856</t>
  </si>
  <si>
    <t>F341.10604.200.00 B00</t>
  </si>
  <si>
    <t>casier achats 171</t>
  </si>
  <si>
    <t xml:space="preserve">     857</t>
  </si>
  <si>
    <t>F341.10605.200.00 B00</t>
  </si>
  <si>
    <t>casier achats 172</t>
  </si>
  <si>
    <t xml:space="preserve">     858</t>
  </si>
  <si>
    <t>NAS 6706 DU 18</t>
  </si>
  <si>
    <t>casier achats 127</t>
  </si>
  <si>
    <t xml:space="preserve">     859</t>
  </si>
  <si>
    <t>NSA5060-6</t>
  </si>
  <si>
    <t>casier achats 122</t>
  </si>
  <si>
    <t xml:space="preserve">     860</t>
  </si>
  <si>
    <t>NSA5121-06-240</t>
  </si>
  <si>
    <t>casier achats 128</t>
  </si>
  <si>
    <t xml:space="preserve">     861</t>
  </si>
  <si>
    <t>ABS0741-3V47</t>
  </si>
  <si>
    <t>casier achats 129</t>
  </si>
  <si>
    <t xml:space="preserve">     862</t>
  </si>
  <si>
    <t>NSA5120CR6-065</t>
  </si>
  <si>
    <t>casier achats 130</t>
  </si>
  <si>
    <t xml:space="preserve">     863</t>
  </si>
  <si>
    <t>MS24665-319</t>
  </si>
  <si>
    <t>casier achats 131</t>
  </si>
  <si>
    <t xml:space="preserve">     864</t>
  </si>
  <si>
    <t>V000 30112 200 00 B00</t>
  </si>
  <si>
    <t xml:space="preserve">     865</t>
  </si>
  <si>
    <t>PEM 300 SP M3-2</t>
  </si>
  <si>
    <t>INSERTS</t>
  </si>
  <si>
    <t>Casier Achats 220</t>
  </si>
  <si>
    <t xml:space="preserve">     866</t>
  </si>
  <si>
    <t>Ø8 M6 X 80MM (100 CR 6)</t>
  </si>
  <si>
    <t>Goupille</t>
  </si>
  <si>
    <t>casier achats 123</t>
  </si>
  <si>
    <t xml:space="preserve">     867</t>
  </si>
  <si>
    <t>Ø8 M6 X 60MM (100 CR 6)</t>
  </si>
  <si>
    <t>casier achats 124</t>
  </si>
  <si>
    <t xml:space="preserve">     868</t>
  </si>
  <si>
    <t>NAS 1791 C3-3</t>
  </si>
  <si>
    <t>C48</t>
  </si>
  <si>
    <t xml:space="preserve">     869</t>
  </si>
  <si>
    <t>NAS 6604 H21</t>
  </si>
  <si>
    <t>casier achats 126</t>
  </si>
  <si>
    <t xml:space="preserve">     870</t>
  </si>
  <si>
    <t>EN 4613 S04NT</t>
  </si>
  <si>
    <t>BEARING</t>
  </si>
  <si>
    <t>casier achats 125</t>
  </si>
  <si>
    <t xml:space="preserve">     871</t>
  </si>
  <si>
    <t>EN 6131-3C1</t>
  </si>
  <si>
    <t>ECROU (clip nut)</t>
  </si>
  <si>
    <t xml:space="preserve"> E68</t>
  </si>
  <si>
    <t xml:space="preserve">     872</t>
  </si>
  <si>
    <t>NSA5067-3-1C</t>
  </si>
  <si>
    <t>E69</t>
  </si>
  <si>
    <t xml:space="preserve">     873</t>
  </si>
  <si>
    <t>NSA5067-3-2</t>
  </si>
  <si>
    <t>E70</t>
  </si>
  <si>
    <t xml:space="preserve">     874</t>
  </si>
  <si>
    <t>MC780 B</t>
  </si>
  <si>
    <t>MASTIC (PQ10010-021-00)</t>
  </si>
  <si>
    <t>SERINGUE 5 CC + EMBOUT</t>
  </si>
  <si>
    <t xml:space="preserve">     875</t>
  </si>
  <si>
    <t>NA4902</t>
  </si>
  <si>
    <t xml:space="preserve">     876</t>
  </si>
  <si>
    <t>VIS H M6X16 316L E25114</t>
  </si>
  <si>
    <t>casier achats 134</t>
  </si>
  <si>
    <t xml:space="preserve">     877</t>
  </si>
  <si>
    <t>AIL6 INOX 18-12MO R93250</t>
  </si>
  <si>
    <t>FREIN ECROU EQUERRE</t>
  </si>
  <si>
    <t>CASIER ACHATS 135</t>
  </si>
  <si>
    <t xml:space="preserve">     878</t>
  </si>
  <si>
    <t>21 X 29 X 4 SANS RESSORT-NBR</t>
  </si>
  <si>
    <t>BGE SL TYPE AO</t>
  </si>
  <si>
    <t xml:space="preserve">     879</t>
  </si>
  <si>
    <t>ETIQUETTE RECHANGE PLAQUE AOA</t>
  </si>
  <si>
    <t xml:space="preserve">     880</t>
  </si>
  <si>
    <t>DIN 471 INOX A2</t>
  </si>
  <si>
    <t>ANNEAU D'ARRET - CIRCLIPS EXT</t>
  </si>
  <si>
    <t>casier achats 132</t>
  </si>
  <si>
    <t xml:space="preserve">     881</t>
  </si>
  <si>
    <t>81-0250-09</t>
  </si>
  <si>
    <t>ANNEAU D'ARRET</t>
  </si>
  <si>
    <t>casier achats 133</t>
  </si>
  <si>
    <t xml:space="preserve">     882</t>
  </si>
  <si>
    <t>NKIA 5905</t>
  </si>
  <si>
    <t xml:space="preserve">     883</t>
  </si>
  <si>
    <t>792718</t>
  </si>
  <si>
    <t xml:space="preserve">     884</t>
  </si>
  <si>
    <t>EN 6131C3C4</t>
  </si>
  <si>
    <t>casier achtas 136</t>
  </si>
  <si>
    <t xml:space="preserve">     885</t>
  </si>
  <si>
    <t>7-1-19-3-8-20-1</t>
  </si>
  <si>
    <t>GOUPILLE CYLINDRIQUE DIN6325 5 h8 X 20 ACIER</t>
  </si>
  <si>
    <t>Casiers achats 139</t>
  </si>
  <si>
    <t xml:space="preserve">     886</t>
  </si>
  <si>
    <t>62-1-3-6-2</t>
  </si>
  <si>
    <t>POUSSOIR A RESSORT 6 PANS CREUX M6x20 ACIER</t>
  </si>
  <si>
    <t>Casiers achats 140</t>
  </si>
  <si>
    <t xml:space="preserve">     887</t>
  </si>
  <si>
    <t>1-1-1-1-5-80-8-2</t>
  </si>
  <si>
    <t>VIS CHC 6 PANS CREUX M5x8 DIN 912</t>
  </si>
  <si>
    <t>Casiers achats 141</t>
  </si>
  <si>
    <t xml:space="preserve">     888</t>
  </si>
  <si>
    <t>1-1-1-1-8-125-20-2</t>
  </si>
  <si>
    <t>VIS CHC 6 PANS CREUX M8x20 DIN 912</t>
  </si>
  <si>
    <t>Casier achats 142</t>
  </si>
  <si>
    <t xml:space="preserve">     889</t>
  </si>
  <si>
    <t>CLINQUANT 6 X 22 EP=0,5 X2CRNI18-9</t>
  </si>
  <si>
    <t xml:space="preserve">     890</t>
  </si>
  <si>
    <t>NSA5122CR4-020</t>
  </si>
  <si>
    <t>D35</t>
  </si>
  <si>
    <t xml:space="preserve">     891</t>
  </si>
  <si>
    <t>NSA5122-4-020</t>
  </si>
  <si>
    <t>C81</t>
  </si>
  <si>
    <t xml:space="preserve">     892</t>
  </si>
  <si>
    <t>EN6046AN04ER</t>
  </si>
  <si>
    <t>Casiers achats 144</t>
  </si>
  <si>
    <t xml:space="preserve">     893</t>
  </si>
  <si>
    <t>08900-A1200X12</t>
  </si>
  <si>
    <t>Douille de perçage Øint 12 - Øext 18 ep.12</t>
  </si>
  <si>
    <t xml:space="preserve">     894</t>
  </si>
  <si>
    <t>08900-A1000X12</t>
  </si>
  <si>
    <t>Douille de perçage Øint 10 - Øext 15 ep.12</t>
  </si>
  <si>
    <t xml:space="preserve">     895</t>
  </si>
  <si>
    <t>08900-A0800X10</t>
  </si>
  <si>
    <t>Douille de perçage Øint 8 - Øext 12 ep.10</t>
  </si>
  <si>
    <t xml:space="preserve">     896</t>
  </si>
  <si>
    <t>PLAN 62526522-003</t>
  </si>
  <si>
    <t>CALE</t>
  </si>
  <si>
    <t xml:space="preserve">     897</t>
  </si>
  <si>
    <t>PLAN 62531352-003</t>
  </si>
  <si>
    <t>Casier Achats 240</t>
  </si>
  <si>
    <t xml:space="preserve">     898</t>
  </si>
  <si>
    <t>413030400006</t>
  </si>
  <si>
    <t>FILET RAPPORTE M4 x 1.5D</t>
  </si>
  <si>
    <t>casiers achats 155</t>
  </si>
  <si>
    <t xml:space="preserve">     899</t>
  </si>
  <si>
    <t>Z8U 316L E25514</t>
  </si>
  <si>
    <t>casier achats 146</t>
  </si>
  <si>
    <t xml:space="preserve">     900</t>
  </si>
  <si>
    <t>ARALDITE REDUX 420</t>
  </si>
  <si>
    <t>armoire EQ</t>
  </si>
  <si>
    <t xml:space="preserve">     901</t>
  </si>
  <si>
    <t>HUP 08025 ZH PA 00</t>
  </si>
  <si>
    <t>casier achats 147</t>
  </si>
  <si>
    <t xml:space="preserve">     902</t>
  </si>
  <si>
    <t>FHC M 5X25/22 A4-80 E27160 (03/82)</t>
  </si>
  <si>
    <t>casier achats 148</t>
  </si>
  <si>
    <t xml:space="preserve">     903</t>
  </si>
  <si>
    <t>EN6046BN04ER</t>
  </si>
  <si>
    <t>C82</t>
  </si>
  <si>
    <t xml:space="preserve">     904</t>
  </si>
  <si>
    <t>EN6046BN05ER</t>
  </si>
  <si>
    <t>D34</t>
  </si>
  <si>
    <t xml:space="preserve">     905</t>
  </si>
  <si>
    <t>EN4265AN12ER</t>
  </si>
  <si>
    <t>E 7</t>
  </si>
  <si>
    <t xml:space="preserve">     906</t>
  </si>
  <si>
    <t>EN4265BN06ER</t>
  </si>
  <si>
    <t>F20</t>
  </si>
  <si>
    <t xml:space="preserve">     907</t>
  </si>
  <si>
    <t>EN4613R03RT</t>
  </si>
  <si>
    <t xml:space="preserve">     908</t>
  </si>
  <si>
    <t xml:space="preserve">42 X 3  </t>
  </si>
  <si>
    <t>JOINT TORIQUE 75shores  qualité industrielle</t>
  </si>
  <si>
    <t>Composants Thales</t>
  </si>
  <si>
    <t xml:space="preserve">     909</t>
  </si>
  <si>
    <t>RADIOSPARE REF 540-211</t>
  </si>
  <si>
    <t>MANOMETRE 40bar 1/4"BSP Ø63mm sortie arrière</t>
  </si>
  <si>
    <t xml:space="preserve">     910</t>
  </si>
  <si>
    <t>57915</t>
  </si>
  <si>
    <t>GRAISSEUR BRONZE M10 X 1.5 TYPE "MARINE"</t>
  </si>
  <si>
    <t xml:space="preserve">     911</t>
  </si>
  <si>
    <t>505400</t>
  </si>
  <si>
    <t>POMPE A GRAISSE</t>
  </si>
  <si>
    <t xml:space="preserve">     912</t>
  </si>
  <si>
    <t>5022000</t>
  </si>
  <si>
    <t>FLEXIBLE</t>
  </si>
  <si>
    <t xml:space="preserve">     913</t>
  </si>
  <si>
    <t>5044000</t>
  </si>
  <si>
    <t>AGRAFFE A TIRER</t>
  </si>
  <si>
    <t xml:space="preserve">     914</t>
  </si>
  <si>
    <t>C001.89</t>
  </si>
  <si>
    <t>OUTILLAGE DE POSE DE COLLIER</t>
  </si>
  <si>
    <t xml:space="preserve">     915</t>
  </si>
  <si>
    <t>C404.99</t>
  </si>
  <si>
    <t>BONDE D'INOX POUR COLLIER</t>
  </si>
  <si>
    <t xml:space="preserve">     916</t>
  </si>
  <si>
    <t>C454.99</t>
  </si>
  <si>
    <t>BOUCLES POUR COLLIER INOX</t>
  </si>
  <si>
    <t xml:space="preserve">     917</t>
  </si>
  <si>
    <t>MODEL MWL 4/35 MM FOR ROPE Ø23MM</t>
  </si>
  <si>
    <t>SEAL FOR MASTO ROPE LUBRIFICATOR</t>
  </si>
  <si>
    <t xml:space="preserve">     918</t>
  </si>
  <si>
    <t>HEAVY 4044</t>
  </si>
  <si>
    <t>VALISE + HABILLAGE MOUSSE</t>
  </si>
  <si>
    <t xml:space="preserve">     919</t>
  </si>
  <si>
    <t>M6 X 12</t>
  </si>
  <si>
    <t>VIS INOX CHC</t>
  </si>
  <si>
    <t xml:space="preserve">     920</t>
  </si>
  <si>
    <t>M12 X 40</t>
  </si>
  <si>
    <t xml:space="preserve">     921</t>
  </si>
  <si>
    <t>EN4614R05NT</t>
  </si>
  <si>
    <t>G3</t>
  </si>
  <si>
    <t xml:space="preserve">     922</t>
  </si>
  <si>
    <t>EN4265AN05ER</t>
  </si>
  <si>
    <t>D36</t>
  </si>
  <si>
    <t xml:space="preserve">     923</t>
  </si>
  <si>
    <t>EN6046BN07ER</t>
  </si>
  <si>
    <t xml:space="preserve">     924</t>
  </si>
  <si>
    <t>DEMONTE PNEUS</t>
  </si>
  <si>
    <t xml:space="preserve">     925</t>
  </si>
  <si>
    <t>GOUPILLE Ø6X20</t>
  </si>
  <si>
    <t>GOUPILLE Ø6x20</t>
  </si>
  <si>
    <t>casier achats 154</t>
  </si>
  <si>
    <t xml:space="preserve">     926</t>
  </si>
  <si>
    <t>ABS1200AM3F</t>
  </si>
  <si>
    <t xml:space="preserve">     927</t>
  </si>
  <si>
    <t>EN6096R07NTE</t>
  </si>
  <si>
    <t xml:space="preserve">     928</t>
  </si>
  <si>
    <t>ABS0112-24-05T</t>
  </si>
  <si>
    <t>D33</t>
  </si>
  <si>
    <t xml:space="preserve">     929</t>
  </si>
  <si>
    <t>NAS 1791 C3-1</t>
  </si>
  <si>
    <t xml:space="preserve">     930</t>
  </si>
  <si>
    <t>COLLE AV138M-1.200</t>
  </si>
  <si>
    <t xml:space="preserve">     931</t>
  </si>
  <si>
    <t>CHC M6X16</t>
  </si>
  <si>
    <t>VIS CHC M6x16 A4-316L-80</t>
  </si>
  <si>
    <t>casier achats 157</t>
  </si>
  <si>
    <t xml:space="preserve">     932</t>
  </si>
  <si>
    <t>CHC M5X16</t>
  </si>
  <si>
    <t>VIS CHC M5x16 A4-316L-80</t>
  </si>
  <si>
    <t>casier achats 143</t>
  </si>
  <si>
    <t xml:space="preserve">     933</t>
  </si>
  <si>
    <t>RONDELLE Z5</t>
  </si>
  <si>
    <t>RONDELLE Z5 A4-316L-80</t>
  </si>
  <si>
    <t>casier achats 137</t>
  </si>
  <si>
    <t xml:space="preserve">     934</t>
  </si>
  <si>
    <t>GFM-3539-26</t>
  </si>
  <si>
    <t>Paliers lisses IGLIDUR</t>
  </si>
  <si>
    <t>casier achat 153</t>
  </si>
  <si>
    <t xml:space="preserve">     935</t>
  </si>
  <si>
    <t>ABS1024A145</t>
  </si>
  <si>
    <t>AMORTISSEUR+RONDELLE DE RETENUE</t>
  </si>
  <si>
    <t xml:space="preserve">     936</t>
  </si>
  <si>
    <t>NSA360020</t>
  </si>
  <si>
    <t>PROFILE 31B8</t>
  </si>
  <si>
    <t xml:space="preserve">     937</t>
  </si>
  <si>
    <t>ABS0741-3C31</t>
  </si>
  <si>
    <t>PIN</t>
  </si>
  <si>
    <t>Casier achats 164</t>
  </si>
  <si>
    <t xml:space="preserve">     938</t>
  </si>
  <si>
    <t>MS21042L4</t>
  </si>
  <si>
    <t>NUT</t>
  </si>
  <si>
    <t>Casier achats 163</t>
  </si>
  <si>
    <t xml:space="preserve">     939</t>
  </si>
  <si>
    <t>MS21061L06</t>
  </si>
  <si>
    <t>NUT-PLATED</t>
  </si>
  <si>
    <t>Casier achats 165</t>
  </si>
  <si>
    <t xml:space="preserve">     940</t>
  </si>
  <si>
    <t>MS24665-170</t>
  </si>
  <si>
    <t>Casier achats 166</t>
  </si>
  <si>
    <t xml:space="preserve">     941</t>
  </si>
  <si>
    <t>MS24665-315</t>
  </si>
  <si>
    <t>Casier achats 167</t>
  </si>
  <si>
    <t xml:space="preserve">     942</t>
  </si>
  <si>
    <t>NAS1149C0332R</t>
  </si>
  <si>
    <t>WASHER</t>
  </si>
  <si>
    <t>Casier achats 168</t>
  </si>
  <si>
    <t xml:space="preserve">     943</t>
  </si>
  <si>
    <t>NAS1149C0463R</t>
  </si>
  <si>
    <t>Casier achats 169</t>
  </si>
  <si>
    <t xml:space="preserve">     944</t>
  </si>
  <si>
    <t>NAS1149CN832R</t>
  </si>
  <si>
    <t>Casier achats 170</t>
  </si>
  <si>
    <t xml:space="preserve">     945</t>
  </si>
  <si>
    <t>NAS1291C3M</t>
  </si>
  <si>
    <t>Casier Achats 171</t>
  </si>
  <si>
    <t xml:space="preserve">     946</t>
  </si>
  <si>
    <t>NAS1581K3R2</t>
  </si>
  <si>
    <t>BOLT</t>
  </si>
  <si>
    <t>Casier Achats 172</t>
  </si>
  <si>
    <t xml:space="preserve">     947</t>
  </si>
  <si>
    <t>NAS1802-06-10</t>
  </si>
  <si>
    <t>SCREW, HEX HEAD</t>
  </si>
  <si>
    <t>Casier Achats 173</t>
  </si>
  <si>
    <t xml:space="preserve">     948</t>
  </si>
  <si>
    <t>NAS1802-08-18</t>
  </si>
  <si>
    <t>Casier Achats 174</t>
  </si>
  <si>
    <t xml:space="preserve">     949</t>
  </si>
  <si>
    <t>NAS1802-08-25</t>
  </si>
  <si>
    <t>Casier Achats 175</t>
  </si>
  <si>
    <t xml:space="preserve">     950</t>
  </si>
  <si>
    <t>NAS1802-3-5</t>
  </si>
  <si>
    <t>Casier Achats 176</t>
  </si>
  <si>
    <t xml:space="preserve">     951</t>
  </si>
  <si>
    <t>NAS1802-3-6</t>
  </si>
  <si>
    <t>Casier Achats 177</t>
  </si>
  <si>
    <t xml:space="preserve">     952</t>
  </si>
  <si>
    <t>NAS561P4-12</t>
  </si>
  <si>
    <t>PIN-SPRING</t>
  </si>
  <si>
    <t>Casier Achats 178</t>
  </si>
  <si>
    <t xml:space="preserve">     953</t>
  </si>
  <si>
    <t>NAS561P4-14</t>
  </si>
  <si>
    <t xml:space="preserve">     954</t>
  </si>
  <si>
    <t>NAS561P4-16</t>
  </si>
  <si>
    <t>Casier Achats 180</t>
  </si>
  <si>
    <t xml:space="preserve">     955</t>
  </si>
  <si>
    <t>NAS561P4-8</t>
  </si>
  <si>
    <t>PIN,SPRING</t>
  </si>
  <si>
    <t>Casier Achats 181</t>
  </si>
  <si>
    <t xml:space="preserve">     956</t>
  </si>
  <si>
    <t>NSA5054-08</t>
  </si>
  <si>
    <t>Casier Achats 182</t>
  </si>
  <si>
    <t xml:space="preserve">     957</t>
  </si>
  <si>
    <t>NSA5121CR04-075</t>
  </si>
  <si>
    <t>BUSH PLAIN</t>
  </si>
  <si>
    <t>Casier Achats 183</t>
  </si>
  <si>
    <t xml:space="preserve">     958</t>
  </si>
  <si>
    <t>NSA5122CR7-140</t>
  </si>
  <si>
    <t>BUSH SHOULDERED</t>
  </si>
  <si>
    <t>Casier Achats 184</t>
  </si>
  <si>
    <t xml:space="preserve">     959</t>
  </si>
  <si>
    <t>NSA5516C06ND</t>
  </si>
  <si>
    <t>CLAMP</t>
  </si>
  <si>
    <t>Casier Achats 185</t>
  </si>
  <si>
    <t xml:space="preserve">     960</t>
  </si>
  <si>
    <t>NSA5516C08ND</t>
  </si>
  <si>
    <t>Casier Achats 186</t>
  </si>
  <si>
    <t xml:space="preserve">     961</t>
  </si>
  <si>
    <t>V00030185200 A00</t>
  </si>
  <si>
    <t>SPRING</t>
  </si>
  <si>
    <t xml:space="preserve"> Casier Achats 192</t>
  </si>
  <si>
    <t xml:space="preserve">     962</t>
  </si>
  <si>
    <t>V00030185201 A00</t>
  </si>
  <si>
    <t>Casier Achats 193</t>
  </si>
  <si>
    <t xml:space="preserve">     963</t>
  </si>
  <si>
    <t>V00030186200 C00</t>
  </si>
  <si>
    <t>Casier Achats 194</t>
  </si>
  <si>
    <t xml:space="preserve">     964</t>
  </si>
  <si>
    <t>V00030186201 C00</t>
  </si>
  <si>
    <t>Casier Achats 195</t>
  </si>
  <si>
    <t xml:space="preserve">     965</t>
  </si>
  <si>
    <t>V000.30188.200.00 C00</t>
  </si>
  <si>
    <t>CABLE lg 710</t>
  </si>
  <si>
    <t>1-03-10-00</t>
  </si>
  <si>
    <t xml:space="preserve">     966</t>
  </si>
  <si>
    <t>NSA 5121 CR04-100</t>
  </si>
  <si>
    <t>Casier Achats 187</t>
  </si>
  <si>
    <t xml:space="preserve">     967</t>
  </si>
  <si>
    <t>ASN-2051 DCJ024-06</t>
  </si>
  <si>
    <t xml:space="preserve">     968</t>
  </si>
  <si>
    <t>F/100 DIAM. 3.2 L10</t>
  </si>
  <si>
    <t>Composant mbda 2</t>
  </si>
  <si>
    <t xml:space="preserve">     969</t>
  </si>
  <si>
    <t>NAS 6604 H13</t>
  </si>
  <si>
    <t>Casier vachats 215</t>
  </si>
  <si>
    <t xml:space="preserve">     970</t>
  </si>
  <si>
    <t>F/100 DIAM. 2.4 L10</t>
  </si>
  <si>
    <t>G30</t>
  </si>
  <si>
    <t xml:space="preserve">     971</t>
  </si>
  <si>
    <t>AS15001-1P</t>
  </si>
  <si>
    <t>casier achats 160</t>
  </si>
  <si>
    <t xml:space="preserve">     972</t>
  </si>
  <si>
    <t>EN 6131-08C1</t>
  </si>
  <si>
    <t>CLIP NUT (ECROU)</t>
  </si>
  <si>
    <t xml:space="preserve">     973</t>
  </si>
  <si>
    <t>ABS1024A145 RONDELLE</t>
  </si>
  <si>
    <t>RONDELLE DE RETENUE</t>
  </si>
  <si>
    <t xml:space="preserve">     974</t>
  </si>
  <si>
    <t>ABS1024A245 RONDELLE</t>
  </si>
  <si>
    <t xml:space="preserve">     975</t>
  </si>
  <si>
    <t>EN4613R04NT</t>
  </si>
  <si>
    <t>SPHERICAL PLAIN</t>
  </si>
  <si>
    <t xml:space="preserve">     976</t>
  </si>
  <si>
    <t>EN6115V2-7</t>
  </si>
  <si>
    <t>BOLT PROTRUDING HEAD</t>
  </si>
  <si>
    <t>Casier achats 161</t>
  </si>
  <si>
    <t xml:space="preserve">     977</t>
  </si>
  <si>
    <t>ASNA2536-2</t>
  </si>
  <si>
    <t>Casier achats 162</t>
  </si>
  <si>
    <t xml:space="preserve">     978</t>
  </si>
  <si>
    <t>PR1782 B</t>
  </si>
  <si>
    <t>Mastic (PQ10010-003-00 / PQ10010-021-00)</t>
  </si>
  <si>
    <t>SERINGUE 5 CC</t>
  </si>
  <si>
    <t xml:space="preserve">     979</t>
  </si>
  <si>
    <t>EN6046AN03ER</t>
  </si>
  <si>
    <t xml:space="preserve">     980</t>
  </si>
  <si>
    <t>NSA5054-06</t>
  </si>
  <si>
    <t>G1</t>
  </si>
  <si>
    <t xml:space="preserve">     981</t>
  </si>
  <si>
    <t>011069043-940</t>
  </si>
  <si>
    <t xml:space="preserve">     982</t>
  </si>
  <si>
    <t>NSA5120Z6-030</t>
  </si>
  <si>
    <t>G8</t>
  </si>
  <si>
    <t xml:space="preserve">     983</t>
  </si>
  <si>
    <t>NSA5120Z4-025</t>
  </si>
  <si>
    <t>G2</t>
  </si>
  <si>
    <t xml:space="preserve">     984</t>
  </si>
  <si>
    <t>G5</t>
  </si>
  <si>
    <t xml:space="preserve">     985</t>
  </si>
  <si>
    <t>EN6115V2-15</t>
  </si>
  <si>
    <t>BOLT PROTRUDING</t>
  </si>
  <si>
    <t>G6</t>
  </si>
  <si>
    <t xml:space="preserve">     986</t>
  </si>
  <si>
    <t>NAS1291C08M</t>
  </si>
  <si>
    <t>G7</t>
  </si>
  <si>
    <t xml:space="preserve">     987</t>
  </si>
  <si>
    <t>41256407TUK</t>
  </si>
  <si>
    <t>Peinture adhérente directe bleu</t>
  </si>
  <si>
    <t xml:space="preserve">     988</t>
  </si>
  <si>
    <t>ABS0112-24-04C</t>
  </si>
  <si>
    <t>G13</t>
  </si>
  <si>
    <t xml:space="preserve">     989</t>
  </si>
  <si>
    <t>NSA 8145 06-12</t>
  </si>
  <si>
    <t>G4</t>
  </si>
  <si>
    <t xml:space="preserve">     990</t>
  </si>
  <si>
    <t>P0043022</t>
  </si>
  <si>
    <t>VERNIS VERNELEC  280ml</t>
  </si>
  <si>
    <t xml:space="preserve">     991</t>
  </si>
  <si>
    <t>MS16625-4168</t>
  </si>
  <si>
    <t>CIRCLIPS INTERIEUR</t>
  </si>
  <si>
    <t xml:space="preserve">     992</t>
  </si>
  <si>
    <t>MS21048-4</t>
  </si>
  <si>
    <t>casier achats 201</t>
  </si>
  <si>
    <t xml:space="preserve">     993</t>
  </si>
  <si>
    <t>MS21073-4</t>
  </si>
  <si>
    <t>casier achats 202</t>
  </si>
  <si>
    <t xml:space="preserve">     994</t>
  </si>
  <si>
    <t>NSA8702-16</t>
  </si>
  <si>
    <t>ACE</t>
  </si>
  <si>
    <t>F2</t>
  </si>
  <si>
    <t xml:space="preserve">     995</t>
  </si>
  <si>
    <t>MS27073-16C</t>
  </si>
  <si>
    <t xml:space="preserve">     996</t>
  </si>
  <si>
    <t>NSA5516C07ND</t>
  </si>
  <si>
    <t>Casier Achats 188</t>
  </si>
  <si>
    <t xml:space="preserve">     997</t>
  </si>
  <si>
    <t>NAS1149C0563R</t>
  </si>
  <si>
    <t>Casier Achats 189</t>
  </si>
  <si>
    <t xml:space="preserve">     998</t>
  </si>
  <si>
    <t>NAS1801-3-6</t>
  </si>
  <si>
    <t>Casier Achats 190</t>
  </si>
  <si>
    <t xml:space="preserve">     999</t>
  </si>
  <si>
    <t>NSA5516C05ND</t>
  </si>
  <si>
    <t>Casier Achats 191</t>
  </si>
  <si>
    <t xml:space="preserve">    1000</t>
  </si>
  <si>
    <t>NSA5414N24-08</t>
  </si>
  <si>
    <t>G18</t>
  </si>
  <si>
    <t xml:space="preserve">    1001</t>
  </si>
  <si>
    <t>MS29561-026</t>
  </si>
  <si>
    <t>JOINT TORIQUE</t>
  </si>
  <si>
    <t xml:space="preserve">    1002</t>
  </si>
  <si>
    <t>NAS1149D0332J</t>
  </si>
  <si>
    <t>G17</t>
  </si>
  <si>
    <t xml:space="preserve">    1003</t>
  </si>
  <si>
    <t>NSA5191-3V11</t>
  </si>
  <si>
    <t>G14</t>
  </si>
  <si>
    <t xml:space="preserve">    1004</t>
  </si>
  <si>
    <t>ASNA2121-03X</t>
  </si>
  <si>
    <t>G9</t>
  </si>
  <si>
    <t xml:space="preserve">    1026</t>
  </si>
  <si>
    <t>RIVET 100°MEDIUM FLUSH:</t>
  </si>
  <si>
    <t>G11</t>
  </si>
  <si>
    <t xml:space="preserve">    1027</t>
  </si>
  <si>
    <t>NAS 1473A3</t>
  </si>
  <si>
    <t xml:space="preserve">    1028</t>
  </si>
  <si>
    <t>NAS 1473C3</t>
  </si>
  <si>
    <t>G19</t>
  </si>
  <si>
    <t xml:space="preserve">    1029</t>
  </si>
  <si>
    <t>NAS1792C3-1</t>
  </si>
  <si>
    <t xml:space="preserve">    1030</t>
  </si>
  <si>
    <t>ABS1423VA32-2</t>
  </si>
  <si>
    <t>BRACKET, RIGHT ANGLE</t>
  </si>
  <si>
    <t>G20</t>
  </si>
  <si>
    <t xml:space="preserve">    1031</t>
  </si>
  <si>
    <t>EN6115K2-4</t>
  </si>
  <si>
    <t>G15</t>
  </si>
  <si>
    <t xml:space="preserve">    1032</t>
  </si>
  <si>
    <t>G10</t>
  </si>
  <si>
    <t xml:space="preserve">    1033</t>
  </si>
  <si>
    <t>ABS1200AM3H</t>
  </si>
  <si>
    <t xml:space="preserve">    1035</t>
  </si>
  <si>
    <t>ASNA2001T3-6</t>
  </si>
  <si>
    <t>VIS TETE FRAISE</t>
  </si>
  <si>
    <t>AIRBUS</t>
  </si>
  <si>
    <t>G12</t>
  </si>
  <si>
    <t xml:space="preserve">    1036</t>
  </si>
  <si>
    <t>NAS1149C0316R</t>
  </si>
  <si>
    <t>WASHERS</t>
  </si>
  <si>
    <t>G23</t>
  </si>
  <si>
    <t xml:space="preserve">    1038</t>
  </si>
  <si>
    <t>ABS1521-3-1C</t>
  </si>
  <si>
    <t>G24</t>
  </si>
  <si>
    <t xml:space="preserve">    1039</t>
  </si>
  <si>
    <t>ABS1621-3-1C</t>
  </si>
  <si>
    <t>G27</t>
  </si>
  <si>
    <t xml:space="preserve">    1040</t>
  </si>
  <si>
    <t>G26</t>
  </si>
  <si>
    <t xml:space="preserve">    1041</t>
  </si>
  <si>
    <t>NAS1791 C4-1</t>
  </si>
  <si>
    <t>G22</t>
  </si>
  <si>
    <t xml:space="preserve">    1042</t>
  </si>
  <si>
    <t>G25</t>
  </si>
  <si>
    <t xml:space="preserve">    1043</t>
  </si>
  <si>
    <t>ABS2120E4-1</t>
  </si>
  <si>
    <t xml:space="preserve">    1044</t>
  </si>
  <si>
    <t>ABS2151C30-028</t>
  </si>
  <si>
    <t>ETRIER</t>
  </si>
  <si>
    <t>G28</t>
  </si>
  <si>
    <t xml:space="preserve">    1045</t>
  </si>
  <si>
    <t xml:space="preserve">    1046</t>
  </si>
  <si>
    <t xml:space="preserve">    1047</t>
  </si>
  <si>
    <t>ABS0114T3-4</t>
  </si>
  <si>
    <t>G29</t>
  </si>
  <si>
    <t xml:space="preserve">    1048</t>
  </si>
  <si>
    <t>D000 31118 000</t>
  </si>
  <si>
    <t>FINGER SEAL SABOT</t>
  </si>
  <si>
    <t>G 36</t>
  </si>
  <si>
    <t xml:space="preserve">    1049</t>
  </si>
  <si>
    <t>NAS1149D0332K</t>
  </si>
  <si>
    <t>G41</t>
  </si>
  <si>
    <t xml:space="preserve">    1050</t>
  </si>
  <si>
    <t>ABS0114V3-7</t>
  </si>
  <si>
    <t>BOLT, HEX HEAD</t>
  </si>
  <si>
    <t>G42</t>
  </si>
  <si>
    <t xml:space="preserve">    1051</t>
  </si>
  <si>
    <t>D000 31128 002</t>
  </si>
  <si>
    <t>FINGER SEAL SABOT INF</t>
  </si>
  <si>
    <t>G 37</t>
  </si>
  <si>
    <t xml:space="preserve">    1052</t>
  </si>
  <si>
    <t>ASNA2001T3-4</t>
  </si>
  <si>
    <t>VIS TETE FRAISEE</t>
  </si>
  <si>
    <t>G33</t>
  </si>
  <si>
    <t xml:space="preserve">    1053</t>
  </si>
  <si>
    <t>EN6101T3-06-5 REMPLACE PAR EN6101T3-07</t>
  </si>
  <si>
    <t xml:space="preserve">    1054</t>
  </si>
  <si>
    <t>G 40</t>
  </si>
  <si>
    <t xml:space="preserve">    1055</t>
  </si>
  <si>
    <t>EN6081T4-05-05</t>
  </si>
  <si>
    <t>E 82</t>
  </si>
  <si>
    <t xml:space="preserve">    1056</t>
  </si>
  <si>
    <t>E 83</t>
  </si>
  <si>
    <t xml:space="preserve">    1057</t>
  </si>
  <si>
    <t>D000 31117 000</t>
  </si>
  <si>
    <t>CHARNIERE PORTE RMF</t>
  </si>
  <si>
    <t xml:space="preserve">    1060</t>
  </si>
  <si>
    <t>E 84</t>
  </si>
  <si>
    <t xml:space="preserve">    1061</t>
  </si>
  <si>
    <t>EN6101T3-05-5 REMPLACER PAR EN6101T3-06</t>
  </si>
  <si>
    <t xml:space="preserve">    1062</t>
  </si>
  <si>
    <t>G38</t>
  </si>
  <si>
    <t xml:space="preserve">    1064</t>
  </si>
  <si>
    <t>D000 31128 000</t>
  </si>
  <si>
    <t>FINGER SEAL SABOT D</t>
  </si>
  <si>
    <t>G 35</t>
  </si>
  <si>
    <t xml:space="preserve">    1068</t>
  </si>
  <si>
    <t>ETIQUETTE METALLIQUE</t>
  </si>
  <si>
    <t>ETIQUETTE 15x60 Ep1mm TROU Ø3 - ATTENTION +- 0.2 MM</t>
  </si>
  <si>
    <t xml:space="preserve">    1069</t>
  </si>
  <si>
    <t>M3X3D  FREE RUNNING BOLLHOFF</t>
  </si>
  <si>
    <t>Casier Achat 198</t>
  </si>
  <si>
    <t xml:space="preserve">    1071</t>
  </si>
  <si>
    <t>EN6115T4-16</t>
  </si>
  <si>
    <t>CRÉATION KANBAN A FAIRE</t>
  </si>
  <si>
    <t>E 81</t>
  </si>
  <si>
    <t xml:space="preserve">    1072</t>
  </si>
  <si>
    <t>NAS1726C4PE</t>
  </si>
  <si>
    <t>ECROU A-FN A RDLE</t>
  </si>
  <si>
    <t>E81</t>
  </si>
  <si>
    <t xml:space="preserve">    1073</t>
  </si>
  <si>
    <t>M4X1D 316L</t>
  </si>
  <si>
    <t xml:space="preserve">    1074</t>
  </si>
  <si>
    <t>M3X1D 316L</t>
  </si>
  <si>
    <t xml:space="preserve">    1075</t>
  </si>
  <si>
    <t>M3X1.5D 316L</t>
  </si>
  <si>
    <t xml:space="preserve">    1076</t>
  </si>
  <si>
    <t>M5X1.5D 316L</t>
  </si>
  <si>
    <t xml:space="preserve">FILETS RAPPORTES </t>
  </si>
  <si>
    <t xml:space="preserve">    1077</t>
  </si>
  <si>
    <t>M4X1,5D 316L</t>
  </si>
  <si>
    <t xml:space="preserve">    1078</t>
  </si>
  <si>
    <t>M4X2,5D 316L</t>
  </si>
  <si>
    <t xml:space="preserve">    1079</t>
  </si>
  <si>
    <t>M3X2D 316L</t>
  </si>
  <si>
    <t xml:space="preserve">    1080</t>
  </si>
  <si>
    <t>M6X1D 316L</t>
  </si>
  <si>
    <t xml:space="preserve">    1081</t>
  </si>
  <si>
    <t>M5X2D 316L</t>
  </si>
  <si>
    <t xml:space="preserve">    1082</t>
  </si>
  <si>
    <t>M8X2D SCREWLOCK BOLLHOFF</t>
  </si>
  <si>
    <t>Casier achats 210</t>
  </si>
  <si>
    <t xml:space="preserve">    1083</t>
  </si>
  <si>
    <t>M4X2D 316L</t>
  </si>
  <si>
    <t xml:space="preserve">    1084</t>
  </si>
  <si>
    <t>ABS0114T4-16</t>
  </si>
  <si>
    <t>G16</t>
  </si>
  <si>
    <t xml:space="preserve">    1085</t>
  </si>
  <si>
    <t>V251.11605.200.00 A00</t>
  </si>
  <si>
    <t>DUQUEINE</t>
  </si>
  <si>
    <t xml:space="preserve">    1087</t>
  </si>
  <si>
    <t>E4420F01</t>
  </si>
  <si>
    <t>SOFT MOUNT</t>
  </si>
  <si>
    <t xml:space="preserve">    1088</t>
  </si>
  <si>
    <t>NAS1919M05S03WU</t>
  </si>
  <si>
    <t>BLIND RIVET</t>
  </si>
  <si>
    <t xml:space="preserve">    1090</t>
  </si>
  <si>
    <t>NSA 5100-022</t>
  </si>
  <si>
    <t>BAGUE DE SERTISSAGE+RONDELLES</t>
  </si>
  <si>
    <t>casier achats 204</t>
  </si>
  <si>
    <t xml:space="preserve">    1091</t>
  </si>
  <si>
    <t>NSA 8132-08</t>
  </si>
  <si>
    <t>H10</t>
  </si>
  <si>
    <t xml:space="preserve">    1092</t>
  </si>
  <si>
    <t>MS21074L3</t>
  </si>
  <si>
    <t>I 2</t>
  </si>
  <si>
    <t xml:space="preserve">    1094</t>
  </si>
  <si>
    <t>M6X1.5D 316L</t>
  </si>
  <si>
    <t xml:space="preserve">    1095</t>
  </si>
  <si>
    <t>M3 X 20</t>
  </si>
  <si>
    <t>VIS H inox A4-80 316L</t>
  </si>
  <si>
    <t xml:space="preserve">    1096</t>
  </si>
  <si>
    <t>M4 X 35</t>
  </si>
  <si>
    <t xml:space="preserve">    1097</t>
  </si>
  <si>
    <t>PEM FHS M3-12</t>
  </si>
  <si>
    <t>GOUJON PEM FILETE A SERTIR</t>
  </si>
  <si>
    <t>casier achats 207</t>
  </si>
  <si>
    <t xml:space="preserve">    1099</t>
  </si>
  <si>
    <t>PEM FHS M2.5-10</t>
  </si>
  <si>
    <t>Casier Achats 221</t>
  </si>
  <si>
    <t xml:space="preserve">    1100</t>
  </si>
  <si>
    <t>M3X1D FREE RUNNING BOLLHOFF</t>
  </si>
  <si>
    <t xml:space="preserve">    1101</t>
  </si>
  <si>
    <t>M5X1.5D FREE RUNNING BOLLHOFF</t>
  </si>
  <si>
    <t xml:space="preserve">    1103</t>
  </si>
  <si>
    <t>M4X2.5D FREE RUNNING BOLLHOFF</t>
  </si>
  <si>
    <t>Casier Achats 222</t>
  </si>
  <si>
    <t xml:space="preserve">    1105</t>
  </si>
  <si>
    <t>M4X2D SCREWLOCK BOLLHOFF</t>
  </si>
  <si>
    <t>Casier achats 211</t>
  </si>
  <si>
    <t xml:space="preserve">    1106</t>
  </si>
  <si>
    <t>M5X2D SCREWLOCK BOLLHOFF</t>
  </si>
  <si>
    <t>Casier achats 212</t>
  </si>
  <si>
    <t xml:space="preserve">    1107</t>
  </si>
  <si>
    <t>M4X1D SCREWLOCK BOLLHOFF</t>
  </si>
  <si>
    <t>Casier achats 213</t>
  </si>
  <si>
    <t xml:space="preserve">    1108</t>
  </si>
  <si>
    <t>M6X1.5D SCREWLOCK BOLLHOFF</t>
  </si>
  <si>
    <t>Casier achats 214</t>
  </si>
  <si>
    <t xml:space="preserve">    1109</t>
  </si>
  <si>
    <t>H1</t>
  </si>
  <si>
    <t xml:space="preserve">    1110</t>
  </si>
  <si>
    <t>I 1</t>
  </si>
  <si>
    <t xml:space="preserve">    1111</t>
  </si>
  <si>
    <t>I 3</t>
  </si>
  <si>
    <t xml:space="preserve">    1113</t>
  </si>
  <si>
    <t>M6X2D SCREWLOCK BOLLHOFF</t>
  </si>
  <si>
    <t>casier achats 219</t>
  </si>
  <si>
    <t xml:space="preserve">    1114</t>
  </si>
  <si>
    <t>M10X1.5D SCREWLOCK BOLLHOFF</t>
  </si>
  <si>
    <t>Casier Achats 227</t>
  </si>
  <si>
    <t xml:space="preserve">    1116</t>
  </si>
  <si>
    <t>M3X2D SCREWLOCK BOLHOFF</t>
  </si>
  <si>
    <t>FILET RAPPORTE  INOX 316Ti</t>
  </si>
  <si>
    <t>Casier Achats 232</t>
  </si>
  <si>
    <t xml:space="preserve">    1117</t>
  </si>
  <si>
    <t>M8X2D SCREWLOCK BOLHOFF</t>
  </si>
  <si>
    <t>FILET RAPPORTE INOX 316Ti</t>
  </si>
  <si>
    <t>Casier Achats 241</t>
  </si>
  <si>
    <t xml:space="preserve">    1118</t>
  </si>
  <si>
    <t>M6X2D SCREWLOCK BOLHOFF</t>
  </si>
  <si>
    <t>Casier Achats 230</t>
  </si>
  <si>
    <t xml:space="preserve">    1119</t>
  </si>
  <si>
    <t>M8X1,5D SCREWLOCK BOLLHOFF</t>
  </si>
  <si>
    <t>Casier Achats 224</t>
  </si>
  <si>
    <t xml:space="preserve">    1120</t>
  </si>
  <si>
    <t>M4X2D SCREWLOCK BOLHOFF</t>
  </si>
  <si>
    <t>Casier Achats 234</t>
  </si>
  <si>
    <t xml:space="preserve">    1121</t>
  </si>
  <si>
    <t>M5X2D SCREWLOCK BOLHOFF</t>
  </si>
  <si>
    <t>Casier Achats 235</t>
  </si>
  <si>
    <t xml:space="preserve">    1122</t>
  </si>
  <si>
    <t>M4X1,5D SCREWLOCK BOLHOFF</t>
  </si>
  <si>
    <t>Casier achats 245</t>
  </si>
  <si>
    <t xml:space="preserve">    1123</t>
  </si>
  <si>
    <t>M4X1D SCREWLOCK BOLHOFF</t>
  </si>
  <si>
    <t>Casier Achats 233</t>
  </si>
  <si>
    <t xml:space="preserve">    1124</t>
  </si>
  <si>
    <t>M3X1,5D SCREWLOCK BOLHOFF</t>
  </si>
  <si>
    <t>CASIER ACHAT 243</t>
  </si>
  <si>
    <t xml:space="preserve">    1125</t>
  </si>
  <si>
    <t>M6X1.5D SCREWLOCK BOLHOFF</t>
  </si>
  <si>
    <t>Casier Achats 266</t>
  </si>
  <si>
    <t xml:space="preserve">    1126</t>
  </si>
  <si>
    <t>M3X1D SCREWLOCK BOLHOFF</t>
  </si>
  <si>
    <t xml:space="preserve">    1127</t>
  </si>
  <si>
    <t>M5X1.5D SCREWLOCK BOLHOFF</t>
  </si>
  <si>
    <t>Casier Achats 231</t>
  </si>
  <si>
    <t xml:space="preserve">    1129</t>
  </si>
  <si>
    <t>M4X2,5D SCREWLOCK BOLHOFF</t>
  </si>
  <si>
    <t xml:space="preserve">    1130</t>
  </si>
  <si>
    <t>M8X1,5D SCREWLOCK BOLHOFF</t>
  </si>
  <si>
    <t>Casier Achats 267</t>
  </si>
  <si>
    <t xml:space="preserve">    1132</t>
  </si>
  <si>
    <t>M8X1.5D AMECOIL</t>
  </si>
  <si>
    <t>FILET RAPPORTE INOX A2</t>
  </si>
  <si>
    <t>casier achat 218</t>
  </si>
  <si>
    <t xml:space="preserve">    1133</t>
  </si>
  <si>
    <t xml:space="preserve">    1134</t>
  </si>
  <si>
    <t>H2</t>
  </si>
  <si>
    <t xml:space="preserve">    1135</t>
  </si>
  <si>
    <t>GOUPILLE Ø8 X 40</t>
  </si>
  <si>
    <t>casier achat 217</t>
  </si>
  <si>
    <t xml:space="preserve">    1136</t>
  </si>
  <si>
    <t>VIS CHC ISO4762 M4X8 A4-80 MAT FIL-R PAS</t>
  </si>
  <si>
    <t xml:space="preserve">    1137</t>
  </si>
  <si>
    <t xml:space="preserve">    1138</t>
  </si>
  <si>
    <t>I 4</t>
  </si>
  <si>
    <t xml:space="preserve">    1139</t>
  </si>
  <si>
    <t>ASN-E0088 10-200NN</t>
  </si>
  <si>
    <t>TRESSE</t>
  </si>
  <si>
    <t>H 3</t>
  </si>
  <si>
    <t xml:space="preserve">    1140</t>
  </si>
  <si>
    <t>E0088-10-304NN</t>
  </si>
  <si>
    <t>LEAD - BONDING</t>
  </si>
  <si>
    <t>H 5</t>
  </si>
  <si>
    <t xml:space="preserve">    1141</t>
  </si>
  <si>
    <t>REF 0004 7335100</t>
  </si>
  <si>
    <t>LOCTITE 330 315ML</t>
  </si>
  <si>
    <t>Armoir local montage</t>
  </si>
  <si>
    <t xml:space="preserve">    1142</t>
  </si>
  <si>
    <t>REF 0166 7386 500</t>
  </si>
  <si>
    <t>LOCTITE 7386 500ML (activateur)</t>
  </si>
  <si>
    <t xml:space="preserve">    1143</t>
  </si>
  <si>
    <t>CHO-BOND 1075 REF : 50-02-1075-0000-55E</t>
  </si>
  <si>
    <t xml:space="preserve">    1144</t>
  </si>
  <si>
    <t>M8X1.5D FREE RUNNING BOLHOFF</t>
  </si>
  <si>
    <t>Casier Achats 262</t>
  </si>
  <si>
    <t xml:space="preserve">    1145</t>
  </si>
  <si>
    <t>M6X1.5D FREE RUNNING BOLHOFF</t>
  </si>
  <si>
    <t>Casier achats 260</t>
  </si>
  <si>
    <t xml:space="preserve">    1146</t>
  </si>
  <si>
    <t>RONDELLE M5</t>
  </si>
  <si>
    <t>RONDELLE M5 U 316L</t>
  </si>
  <si>
    <t>Casier Achats 229</t>
  </si>
  <si>
    <t xml:space="preserve">    1147</t>
  </si>
  <si>
    <t xml:space="preserve"> CHC ISO4762 M2,5 X8 A4-70 MAT FIL -R PA</t>
  </si>
  <si>
    <t>Casier PIEDESTAL</t>
  </si>
  <si>
    <t xml:space="preserve">    1148</t>
  </si>
  <si>
    <t>Z6U 316L E25514</t>
  </si>
  <si>
    <t xml:space="preserve">    1149</t>
  </si>
  <si>
    <t>CHC M6X16 316L E25125</t>
  </si>
  <si>
    <t xml:space="preserve">    1150</t>
  </si>
  <si>
    <t>Z 2,5 A4-160HV E25514 PASSIVE</t>
  </si>
  <si>
    <t>Rondelle</t>
  </si>
  <si>
    <t xml:space="preserve">    1151</t>
  </si>
  <si>
    <t>CHC M3X10 316LE25125</t>
  </si>
  <si>
    <t xml:space="preserve">    1152</t>
  </si>
  <si>
    <t>Z3 U 316L E25514</t>
  </si>
  <si>
    <t xml:space="preserve">    1153</t>
  </si>
  <si>
    <t>PR1776 B2 KIT@ (10/25/50/100)</t>
  </si>
  <si>
    <t>Joint</t>
  </si>
  <si>
    <t xml:space="preserve">    1154</t>
  </si>
  <si>
    <t>HM M10 A4-80 E25405 PASSIVE</t>
  </si>
  <si>
    <t>Ecrou</t>
  </si>
  <si>
    <t xml:space="preserve">    1155</t>
  </si>
  <si>
    <t>Z 8 U 316L E25514</t>
  </si>
  <si>
    <t xml:space="preserve">    1156</t>
  </si>
  <si>
    <t>CHC M8X25 316 L E25125</t>
  </si>
  <si>
    <t xml:space="preserve">    1157</t>
  </si>
  <si>
    <t>NL10 SS</t>
  </si>
  <si>
    <t xml:space="preserve">    1158</t>
  </si>
  <si>
    <t>M10X2,5D FREE RUNNING BOLLHOFF</t>
  </si>
  <si>
    <t>Casier Achats 261</t>
  </si>
  <si>
    <t xml:space="preserve">    1160</t>
  </si>
  <si>
    <t>ABS0114T3-12</t>
  </si>
  <si>
    <t>I 11</t>
  </si>
  <si>
    <t xml:space="preserve">    1161</t>
  </si>
  <si>
    <t>NSA5050-4C</t>
  </si>
  <si>
    <t>ECROU AUTO FREINE</t>
  </si>
  <si>
    <t>I 10</t>
  </si>
  <si>
    <t xml:space="preserve">    1162</t>
  </si>
  <si>
    <t>MS20995C20</t>
  </si>
  <si>
    <t>FIL A FREINER QQW423</t>
  </si>
  <si>
    <t xml:space="preserve">    1163</t>
  </si>
  <si>
    <t>NAS1802-4-25</t>
  </si>
  <si>
    <t>VIS TETE HEXA</t>
  </si>
  <si>
    <t>I 13</t>
  </si>
  <si>
    <t xml:space="preserve">    1164</t>
  </si>
  <si>
    <t>NSA5121CR03-180</t>
  </si>
  <si>
    <t>I 15</t>
  </si>
  <si>
    <t xml:space="preserve">    1165</t>
  </si>
  <si>
    <t>NAS509-4C</t>
  </si>
  <si>
    <t>ECROU HEXAGONAL</t>
  </si>
  <si>
    <t>I 9</t>
  </si>
  <si>
    <t xml:space="preserve">    1166</t>
  </si>
  <si>
    <t>ABS0892-1</t>
  </si>
  <si>
    <t>H 7</t>
  </si>
  <si>
    <t xml:space="preserve">    1168</t>
  </si>
  <si>
    <t>NL3SS</t>
  </si>
  <si>
    <t>Casier Achats 236</t>
  </si>
  <si>
    <t xml:space="preserve">    1169</t>
  </si>
  <si>
    <t>CHC M3X12 316L E25125</t>
  </si>
  <si>
    <t>CASIER ACHAT 242</t>
  </si>
  <si>
    <t xml:space="preserve">    1170</t>
  </si>
  <si>
    <t xml:space="preserve">ECROU H M10 316L E25401 </t>
  </si>
  <si>
    <t>Casier Achats 226</t>
  </si>
  <si>
    <t xml:space="preserve">    1171</t>
  </si>
  <si>
    <t>ECROU H M14 U A4-80 E27411 PASSIVE</t>
  </si>
  <si>
    <t>Casier Achats 263</t>
  </si>
  <si>
    <t xml:space="preserve">    1172</t>
  </si>
  <si>
    <t>GOUPILLE V 4X25 T A4-50 E27487</t>
  </si>
  <si>
    <t>GOUPILLE V 4x25 T A4-50 E27487</t>
  </si>
  <si>
    <t>Casier Achats 225</t>
  </si>
  <si>
    <t xml:space="preserve">    1173</t>
  </si>
  <si>
    <t>ANNEAU 3604882306280</t>
  </si>
  <si>
    <t>Casier Achats 223</t>
  </si>
  <si>
    <t xml:space="preserve">    1175</t>
  </si>
  <si>
    <t>EPROUVETTE DIAM 16.667 EP 6.6</t>
  </si>
  <si>
    <t>Eprouvette diam 16.667 Ep 6.6</t>
  </si>
  <si>
    <t>Casier achats 254</t>
  </si>
  <si>
    <t xml:space="preserve">    1176</t>
  </si>
  <si>
    <t>EPROUVETTE DIAM 19.05 EP 7.4</t>
  </si>
  <si>
    <t>Casier achats 255</t>
  </si>
  <si>
    <t xml:space="preserve">    1177</t>
  </si>
  <si>
    <t>EPROUVETTE DIAM 25.4 EP 8.9</t>
  </si>
  <si>
    <t>Eprouvette diam 25.4 Ep 8.9</t>
  </si>
  <si>
    <t>Casier achats 256</t>
  </si>
  <si>
    <t xml:space="preserve">    1178</t>
  </si>
  <si>
    <t>EPROUVETTE DIAM 20.637 EP 10.6</t>
  </si>
  <si>
    <t>Eprouvette diam 20.637 Ep 10.6</t>
  </si>
  <si>
    <t>Casier achats 257</t>
  </si>
  <si>
    <t xml:space="preserve">    1179</t>
  </si>
  <si>
    <t>EPROUVETTE DIAM 14.287 EP 5.8</t>
  </si>
  <si>
    <t>Eprouvette diam 14.287 Ep 5.8</t>
  </si>
  <si>
    <t>Casier achats 258</t>
  </si>
  <si>
    <t xml:space="preserve">    1180</t>
  </si>
  <si>
    <t>EPROUVETTE DIAM 17.46 EP 8.3</t>
  </si>
  <si>
    <t>Eprouvette diam 17.46 Ep 8.3</t>
  </si>
  <si>
    <t>Casier achats 259</t>
  </si>
  <si>
    <t xml:space="preserve">    1181</t>
  </si>
  <si>
    <t>DURCISSEUR HV998-400GR</t>
  </si>
  <si>
    <t>DURCISSEUR HV998</t>
  </si>
  <si>
    <t xml:space="preserve">    1182</t>
  </si>
  <si>
    <t>4JSF60005M</t>
  </si>
  <si>
    <t xml:space="preserve">    1183</t>
  </si>
  <si>
    <t>R 2.5X6 T A2-50 E27153</t>
  </si>
  <si>
    <t xml:space="preserve">    1185</t>
  </si>
  <si>
    <t>NL4SS</t>
  </si>
  <si>
    <t>Casier Achats 228</t>
  </si>
  <si>
    <t xml:space="preserve">    1186</t>
  </si>
  <si>
    <t xml:space="preserve">RUBAN POLYPROPYLNE 24006 LG 1 M X 20 MM </t>
  </si>
  <si>
    <t>RUBAN POLYPROPYLNE 24006 LG 1 M X 20 MM COULEUR NOIRE</t>
  </si>
  <si>
    <t>Casier achats 270</t>
  </si>
  <si>
    <t xml:space="preserve">    1187</t>
  </si>
  <si>
    <t>BOUCLE CLIPS 25012 LARGEUR 20 MM</t>
  </si>
  <si>
    <t xml:space="preserve">    1192</t>
  </si>
  <si>
    <t>ABS0754A04F0038</t>
  </si>
  <si>
    <t>BUSH FLANGED</t>
  </si>
  <si>
    <t>I 7</t>
  </si>
  <si>
    <t xml:space="preserve">    1193</t>
  </si>
  <si>
    <t>EN6046AN10ER</t>
  </si>
  <si>
    <t>BEARING SPHERICAL PLAI</t>
  </si>
  <si>
    <t>D HAUT</t>
  </si>
  <si>
    <t xml:space="preserve">    1194</t>
  </si>
  <si>
    <t>I 14</t>
  </si>
  <si>
    <t xml:space="preserve">    1195</t>
  </si>
  <si>
    <t>MS 21075 L3N</t>
  </si>
  <si>
    <t>AIRBUS TOULOUSE</t>
  </si>
  <si>
    <t>i 20</t>
  </si>
  <si>
    <t xml:space="preserve">    1198</t>
  </si>
  <si>
    <t>H 9</t>
  </si>
  <si>
    <t xml:space="preserve">    1199</t>
  </si>
  <si>
    <t>M10X1,5D SCREWLOCK BOLHOFF</t>
  </si>
  <si>
    <t>casier achats 268/</t>
  </si>
  <si>
    <t xml:space="preserve">    1200</t>
  </si>
  <si>
    <t>5SF5009M</t>
  </si>
  <si>
    <t xml:space="preserve">    1201</t>
  </si>
  <si>
    <t>C1-47-10</t>
  </si>
  <si>
    <t>EMBOUT</t>
  </si>
  <si>
    <t xml:space="preserve">    1202</t>
  </si>
  <si>
    <t>32-270-4-20</t>
  </si>
  <si>
    <t xml:space="preserve">    1203</t>
  </si>
  <si>
    <t>32-215-4-8</t>
  </si>
  <si>
    <t xml:space="preserve">    1204</t>
  </si>
  <si>
    <t>6SF5009M</t>
  </si>
  <si>
    <t xml:space="preserve">    1205</t>
  </si>
  <si>
    <t>0-0032948-0</t>
  </si>
  <si>
    <t>COSSE ELECTRIQUE</t>
  </si>
  <si>
    <t xml:space="preserve">    1206</t>
  </si>
  <si>
    <t>FHC ISO10642 M3X10/10 A4-80 PASSIVE</t>
  </si>
  <si>
    <t xml:space="preserve">    1207</t>
  </si>
  <si>
    <t>JOINT NEOPRENE 50 SHORES</t>
  </si>
  <si>
    <t>Casier Achats 237</t>
  </si>
  <si>
    <t xml:space="preserve">    1208</t>
  </si>
  <si>
    <t>L00030170 000</t>
  </si>
  <si>
    <t>JOINT SUPPORT RECEP.</t>
  </si>
  <si>
    <t>H 8</t>
  </si>
  <si>
    <t xml:space="preserve">    1210</t>
  </si>
  <si>
    <t>ECROU AIUTOFREINE</t>
  </si>
  <si>
    <t>i 27</t>
  </si>
  <si>
    <t xml:space="preserve">    1211</t>
  </si>
  <si>
    <t>ASNA2001T3-5</t>
  </si>
  <si>
    <t>I 6</t>
  </si>
  <si>
    <t xml:space="preserve">    1212</t>
  </si>
  <si>
    <t>ABS0114T3-5</t>
  </si>
  <si>
    <t>I 16</t>
  </si>
  <si>
    <t xml:space="preserve">    1213</t>
  </si>
  <si>
    <t>I 17</t>
  </si>
  <si>
    <t xml:space="preserve">    1216</t>
  </si>
  <si>
    <t>M8X2.5D FREE RUNNING BOLLHOFF</t>
  </si>
  <si>
    <t>Casier Achats 265</t>
  </si>
  <si>
    <t xml:space="preserve">    1217</t>
  </si>
  <si>
    <t>i 21</t>
  </si>
  <si>
    <t xml:space="preserve">    1218</t>
  </si>
  <si>
    <t xml:space="preserve">    1219</t>
  </si>
  <si>
    <t>I 8</t>
  </si>
  <si>
    <t xml:space="preserve">    1220</t>
  </si>
  <si>
    <t>I 5</t>
  </si>
  <si>
    <t xml:space="preserve">    1222</t>
  </si>
  <si>
    <t xml:space="preserve">    1223</t>
  </si>
  <si>
    <t>I 12</t>
  </si>
  <si>
    <t xml:space="preserve">    1225</t>
  </si>
  <si>
    <t>MS21086L3</t>
  </si>
  <si>
    <t>i 24</t>
  </si>
  <si>
    <t xml:space="preserve">    1228</t>
  </si>
  <si>
    <t>M3 X 6 (0130 0030006)</t>
  </si>
  <si>
    <t>FILET RAPPORTE FR</t>
  </si>
  <si>
    <t>Casier achats 244</t>
  </si>
  <si>
    <t xml:space="preserve">    1229</t>
  </si>
  <si>
    <t>M4 X 8 (0130 0040008)</t>
  </si>
  <si>
    <t>Casier achats 246</t>
  </si>
  <si>
    <t xml:space="preserve">    1230</t>
  </si>
  <si>
    <t>M5 X 10 (0130 0050010)</t>
  </si>
  <si>
    <t>Casier achats 247</t>
  </si>
  <si>
    <t xml:space="preserve">    1231</t>
  </si>
  <si>
    <t>M6 X 9 (0130 0060009)</t>
  </si>
  <si>
    <t>Casier achats 248</t>
  </si>
  <si>
    <t xml:space="preserve">    1232</t>
  </si>
  <si>
    <t>NSA5121-07-200</t>
  </si>
  <si>
    <t>Casier achats 249</t>
  </si>
  <si>
    <t xml:space="preserve">    1235</t>
  </si>
  <si>
    <t>ETIQUETTE TYPE 2</t>
  </si>
  <si>
    <t xml:space="preserve">    1237</t>
  </si>
  <si>
    <t>EN6046BN04ERZ</t>
  </si>
  <si>
    <t>h 12</t>
  </si>
  <si>
    <t xml:space="preserve">    1240</t>
  </si>
  <si>
    <t>i 23</t>
  </si>
  <si>
    <t xml:space="preserve">    1241</t>
  </si>
  <si>
    <t>i 22</t>
  </si>
  <si>
    <t xml:space="preserve">    1242</t>
  </si>
  <si>
    <t>EN6101AD3-03-5</t>
  </si>
  <si>
    <t>i 25</t>
  </si>
  <si>
    <t xml:space="preserve">    1244</t>
  </si>
  <si>
    <t>i 19</t>
  </si>
  <si>
    <t xml:space="preserve">    1245</t>
  </si>
  <si>
    <t>NSA5122Z4-030</t>
  </si>
  <si>
    <t>i 26</t>
  </si>
  <si>
    <t xml:space="preserve">    1246</t>
  </si>
  <si>
    <t>EQ67</t>
  </si>
  <si>
    <t xml:space="preserve">    1247</t>
  </si>
  <si>
    <t>EN6046BN05ERZ</t>
  </si>
  <si>
    <t>h27</t>
  </si>
  <si>
    <t xml:space="preserve">    1249</t>
  </si>
  <si>
    <t>KANBAN NEO CARTE DEMANDEE</t>
  </si>
  <si>
    <t xml:space="preserve">    1250</t>
  </si>
  <si>
    <t xml:space="preserve">    1251</t>
  </si>
  <si>
    <t>ABS0112-24-04T</t>
  </si>
  <si>
    <t xml:space="preserve">    1252</t>
  </si>
  <si>
    <t>E0088-10-160NN</t>
  </si>
  <si>
    <t>ROUND RAID</t>
  </si>
  <si>
    <t>h 14</t>
  </si>
  <si>
    <t xml:space="preserve">    1253</t>
  </si>
  <si>
    <t>E0090-10-200NN</t>
  </si>
  <si>
    <t>h 13</t>
  </si>
  <si>
    <t xml:space="preserve">    1254</t>
  </si>
  <si>
    <t>E0090-10-280NN</t>
  </si>
  <si>
    <t>h 11</t>
  </si>
  <si>
    <t xml:space="preserve">    1255</t>
  </si>
  <si>
    <t>E0718-04</t>
  </si>
  <si>
    <t>GAINE THERMORETRACTAB</t>
  </si>
  <si>
    <t xml:space="preserve">    1256</t>
  </si>
  <si>
    <t>MS20995C32</t>
  </si>
  <si>
    <t>FIL A FREINER Ø0.8 (1U=12cm)</t>
  </si>
  <si>
    <t>Armoire AJE</t>
  </si>
  <si>
    <t xml:space="preserve">    1257</t>
  </si>
  <si>
    <t>RESSORT CI 2050</t>
  </si>
  <si>
    <t xml:space="preserve">    1258</t>
  </si>
  <si>
    <t>ASNA 2050 DCJ032-08</t>
  </si>
  <si>
    <t>EQ68</t>
  </si>
  <si>
    <t xml:space="preserve">    1259</t>
  </si>
  <si>
    <t>EPROUVETTE DIAM 23.017 EP 9</t>
  </si>
  <si>
    <t>Eprouvette diam 23.017 Ep 9</t>
  </si>
  <si>
    <t>Casier achats 271</t>
  </si>
  <si>
    <t xml:space="preserve">    1260</t>
  </si>
  <si>
    <t>PR1782 C</t>
  </si>
  <si>
    <t>Mastic (PQ10010-021-00 / PQ10010-144-00)</t>
  </si>
  <si>
    <t>SERINGUE 5CC</t>
  </si>
  <si>
    <t xml:space="preserve">    1261</t>
  </si>
  <si>
    <t xml:space="preserve">    1263</t>
  </si>
  <si>
    <t>casier achats 199</t>
  </si>
  <si>
    <t xml:space="preserve">    1265</t>
  </si>
  <si>
    <t>NSA5120CR4-040</t>
  </si>
  <si>
    <t>H19</t>
  </si>
  <si>
    <t xml:space="preserve">    1266</t>
  </si>
  <si>
    <t>ABS0571-08</t>
  </si>
  <si>
    <t>E88</t>
  </si>
  <si>
    <t xml:space="preserve">    1267</t>
  </si>
  <si>
    <t xml:space="preserve">EN 6081AD4-16 </t>
  </si>
  <si>
    <t>RIVET (tête bombée)</t>
  </si>
  <si>
    <t>h24</t>
  </si>
  <si>
    <t xml:space="preserve">    1268</t>
  </si>
  <si>
    <t>eqt 21</t>
  </si>
  <si>
    <t xml:space="preserve">    1269</t>
  </si>
  <si>
    <t>EN6046BN06ERZ STG</t>
  </si>
  <si>
    <t>H21</t>
  </si>
  <si>
    <t xml:space="preserve">    1270</t>
  </si>
  <si>
    <t>EN6096R07NPE</t>
  </si>
  <si>
    <t>H 30</t>
  </si>
  <si>
    <t xml:space="preserve">    1271</t>
  </si>
  <si>
    <t>EN6046BN07ERZ</t>
  </si>
  <si>
    <t>H18</t>
  </si>
  <si>
    <t xml:space="preserve">    1272</t>
  </si>
  <si>
    <t>EN4614R04NP</t>
  </si>
  <si>
    <t>H17</t>
  </si>
  <si>
    <t xml:space="preserve">    1273</t>
  </si>
  <si>
    <t>NSA5120Z4-020</t>
  </si>
  <si>
    <t>H22</t>
  </si>
  <si>
    <t xml:space="preserve">    1274</t>
  </si>
  <si>
    <t>NSA5122Z4-020</t>
  </si>
  <si>
    <t>H20</t>
  </si>
  <si>
    <t xml:space="preserve">    1275</t>
  </si>
  <si>
    <t>NSA5122Z4-025</t>
  </si>
  <si>
    <t>H15</t>
  </si>
  <si>
    <t xml:space="preserve">    1276</t>
  </si>
  <si>
    <t>NSA5120Z4-040</t>
  </si>
  <si>
    <t>H16</t>
  </si>
  <si>
    <t xml:space="preserve">    1277</t>
  </si>
  <si>
    <t>H23</t>
  </si>
  <si>
    <t xml:space="preserve">    1278</t>
  </si>
  <si>
    <t>NAS1102E3-8</t>
  </si>
  <si>
    <t>h25</t>
  </si>
  <si>
    <t xml:space="preserve">    1279</t>
  </si>
  <si>
    <t>NAS1102E3-9</t>
  </si>
  <si>
    <t>h26</t>
  </si>
  <si>
    <t xml:space="preserve">    1286</t>
  </si>
  <si>
    <t>JOINT TORIQUE OR 53X3 NBR 70</t>
  </si>
  <si>
    <t xml:space="preserve">    1287</t>
  </si>
  <si>
    <t>NSA5122CR4-025</t>
  </si>
  <si>
    <t>SHOULDERED BUSH</t>
  </si>
  <si>
    <t>i 30</t>
  </si>
  <si>
    <t xml:space="preserve">    1288</t>
  </si>
  <si>
    <t>NSA5122CR5-025</t>
  </si>
  <si>
    <t xml:space="preserve">    1289</t>
  </si>
  <si>
    <t>NAS1726C3SE</t>
  </si>
  <si>
    <t>KANBAN NEO SANS KANBAN</t>
  </si>
  <si>
    <t xml:space="preserve">    1290</t>
  </si>
  <si>
    <t>ASNA2001T3-3</t>
  </si>
  <si>
    <t>i 41</t>
  </si>
  <si>
    <t xml:space="preserve">    1291</t>
  </si>
  <si>
    <t>H 28</t>
  </si>
  <si>
    <t xml:space="preserve">    1292</t>
  </si>
  <si>
    <t>M523.P7372.200.00 A00</t>
  </si>
  <si>
    <t xml:space="preserve">    1293</t>
  </si>
  <si>
    <t>M523.P7368.200.00 B00</t>
  </si>
  <si>
    <t xml:space="preserve">    1294</t>
  </si>
  <si>
    <t>1782A</t>
  </si>
  <si>
    <t>Mastic (PQ10010-144-00)</t>
  </si>
  <si>
    <t xml:space="preserve">    1295</t>
  </si>
  <si>
    <t>PR1828 B</t>
  </si>
  <si>
    <t xml:space="preserve">    1297</t>
  </si>
  <si>
    <t>GO439-12</t>
  </si>
  <si>
    <t>CANON DE PERCAGE Ø12 X 18 LG 20</t>
  </si>
  <si>
    <t xml:space="preserve">    1299</t>
  </si>
  <si>
    <t>NSA 9117-62</t>
  </si>
  <si>
    <t>ETIQUETTE (non adhésive)</t>
  </si>
  <si>
    <t>Casier Achats 252</t>
  </si>
  <si>
    <t xml:space="preserve">    1300</t>
  </si>
  <si>
    <t>EN6101AD3-05</t>
  </si>
  <si>
    <t>E21</t>
  </si>
  <si>
    <t xml:space="preserve">    1301</t>
  </si>
  <si>
    <t>E87</t>
  </si>
  <si>
    <t xml:space="preserve">    1303</t>
  </si>
  <si>
    <t>MS21141U0502W</t>
  </si>
  <si>
    <t>RIVET SPECIAL</t>
  </si>
  <si>
    <t>casier achats 250</t>
  </si>
  <si>
    <t xml:space="preserve">    1305</t>
  </si>
  <si>
    <t>ASNA2001T4-23</t>
  </si>
  <si>
    <t>BOLT CSK</t>
  </si>
  <si>
    <t xml:space="preserve">    1306</t>
  </si>
  <si>
    <t>N120-WW-210</t>
  </si>
  <si>
    <t>CAPE RENFORCE</t>
  </si>
  <si>
    <t xml:space="preserve">    1307</t>
  </si>
  <si>
    <t>N100CL-312</t>
  </si>
  <si>
    <t>CAPE A COLLERETTE</t>
  </si>
  <si>
    <t xml:space="preserve">    1308</t>
  </si>
  <si>
    <t>JOINT TORIQUE OR 30X2.7 NBR 70</t>
  </si>
  <si>
    <t xml:space="preserve">    1309</t>
  </si>
  <si>
    <t>N100CL-430</t>
  </si>
  <si>
    <t xml:space="preserve">    1310</t>
  </si>
  <si>
    <t>N100-363</t>
  </si>
  <si>
    <t>CAPE CONIQUE</t>
  </si>
  <si>
    <t xml:space="preserve">    1312</t>
  </si>
  <si>
    <t>JOINT TORIQUE OR 43.69X3.00 NBR 70</t>
  </si>
  <si>
    <t xml:space="preserve">    1313</t>
  </si>
  <si>
    <t>NSA 5379-3</t>
  </si>
  <si>
    <t>Casier Achats 251</t>
  </si>
  <si>
    <t xml:space="preserve">    1314</t>
  </si>
  <si>
    <t>CAPE A NERVURE</t>
  </si>
  <si>
    <t xml:space="preserve">    1315</t>
  </si>
  <si>
    <t>N100CL-448</t>
  </si>
  <si>
    <t>Cape à collerette</t>
  </si>
  <si>
    <t xml:space="preserve">    1316</t>
  </si>
  <si>
    <t>N100CL-409</t>
  </si>
  <si>
    <t xml:space="preserve">    1317</t>
  </si>
  <si>
    <t>N120-WW-19</t>
  </si>
  <si>
    <t xml:space="preserve">    1318</t>
  </si>
  <si>
    <t>N110-690</t>
  </si>
  <si>
    <t>Cape à nervure</t>
  </si>
  <si>
    <t xml:space="preserve">    1319</t>
  </si>
  <si>
    <t>N120-WW-43A</t>
  </si>
  <si>
    <t xml:space="preserve">    1320</t>
  </si>
  <si>
    <t>JOINT TORIQUE OR 31.5X3.15 NBR 70</t>
  </si>
  <si>
    <t xml:space="preserve">    1321</t>
  </si>
  <si>
    <t>JOINT TORIQUE OR 39X3 NBR 70</t>
  </si>
  <si>
    <t xml:space="preserve">    1322</t>
  </si>
  <si>
    <t>JOINT TORIQUE OR 55X3.5 NBR 70</t>
  </si>
  <si>
    <t xml:space="preserve">    1323</t>
  </si>
  <si>
    <t>JOINT TORIQUE OR 68X3 NBR 70</t>
  </si>
  <si>
    <t xml:space="preserve">    1324</t>
  </si>
  <si>
    <t>JOINT TORIQUE OR 58.74X3.53 NBR 70</t>
  </si>
  <si>
    <t xml:space="preserve">    1325</t>
  </si>
  <si>
    <t>JOINT TORIQUE OR 85X2 NBR 70</t>
  </si>
  <si>
    <t xml:space="preserve">    1326</t>
  </si>
  <si>
    <t>JOINT TORIQUE OR 32X2.5 NBR 70</t>
  </si>
  <si>
    <t xml:space="preserve">    1328</t>
  </si>
  <si>
    <t>NSA5050-3C</t>
  </si>
  <si>
    <t>NUT-SELF-LOCKING CAPTIVE WASHER</t>
  </si>
  <si>
    <t>i28</t>
  </si>
  <si>
    <t xml:space="preserve">    1330</t>
  </si>
  <si>
    <t>JOINT TORIQUE OR 82.22X2.62 NBR 70</t>
  </si>
  <si>
    <t xml:space="preserve">    1331</t>
  </si>
  <si>
    <t>JOINT TORIQUE OR 55.5X3 NBR 70</t>
  </si>
  <si>
    <t xml:space="preserve">    1332</t>
  </si>
  <si>
    <t>JOINT TORIQUE OR 55X3.25 NBR 70</t>
  </si>
  <si>
    <t xml:space="preserve">    1333</t>
  </si>
  <si>
    <t>JOINT TORIQUE OR 82.60X2.70 NBR 70</t>
  </si>
  <si>
    <t xml:space="preserve">    1334</t>
  </si>
  <si>
    <t>JOINT TORIQUE OR 2.2X1.00 NBR 70</t>
  </si>
  <si>
    <t xml:space="preserve">    1336</t>
  </si>
  <si>
    <t>eq71</t>
  </si>
  <si>
    <t xml:space="preserve">    1337</t>
  </si>
  <si>
    <t>i 29</t>
  </si>
  <si>
    <t xml:space="preserve">    1338</t>
  </si>
  <si>
    <t>EN6046AN05ER</t>
  </si>
  <si>
    <t>h 29</t>
  </si>
  <si>
    <t xml:space="preserve">    1339</t>
  </si>
  <si>
    <t xml:space="preserve">    1341</t>
  </si>
  <si>
    <t>MS20995C41</t>
  </si>
  <si>
    <t>FIL A FREINER</t>
  </si>
  <si>
    <t>Achats 272</t>
  </si>
  <si>
    <t xml:space="preserve">    1342</t>
  </si>
  <si>
    <t>PQ10053-061-00</t>
  </si>
  <si>
    <t xml:space="preserve">    1343</t>
  </si>
  <si>
    <t>ASNA2397JD10L</t>
  </si>
  <si>
    <t>i 35</t>
  </si>
  <si>
    <t xml:space="preserve">    1344</t>
  </si>
  <si>
    <t>ASNA2397JD10</t>
  </si>
  <si>
    <t>i 33</t>
  </si>
  <si>
    <t xml:space="preserve">    1345</t>
  </si>
  <si>
    <t>ASNA2127-06C20</t>
  </si>
  <si>
    <t>BAGUE LISSE AUTOLUBRIF</t>
  </si>
  <si>
    <t>i 32</t>
  </si>
  <si>
    <t xml:space="preserve">    1346</t>
  </si>
  <si>
    <t>MS16624-1037</t>
  </si>
  <si>
    <t>CIRCLIPS EXTERIEUR</t>
  </si>
  <si>
    <t>i 34</t>
  </si>
  <si>
    <t xml:space="preserve">    1347</t>
  </si>
  <si>
    <t>MS24665-155</t>
  </si>
  <si>
    <t>GOUPILLE FENDUE</t>
  </si>
  <si>
    <t>i 39</t>
  </si>
  <si>
    <t xml:space="preserve">    1348</t>
  </si>
  <si>
    <t>NSA5305-5</t>
  </si>
  <si>
    <t>i 36</t>
  </si>
  <si>
    <t xml:space="preserve">    1349</t>
  </si>
  <si>
    <t>NSA5060C5</t>
  </si>
  <si>
    <t>i 38</t>
  </si>
  <si>
    <t xml:space="preserve">    1350</t>
  </si>
  <si>
    <t>NSA5042-07-255</t>
  </si>
  <si>
    <t>BOULON</t>
  </si>
  <si>
    <t>i 40</t>
  </si>
  <si>
    <t xml:space="preserve">    1351</t>
  </si>
  <si>
    <t>NSA8145-07-20</t>
  </si>
  <si>
    <t>BAGUE LISSE</t>
  </si>
  <si>
    <t>i 37</t>
  </si>
  <si>
    <t xml:space="preserve">    1353</t>
  </si>
  <si>
    <t xml:space="preserve">    1354</t>
  </si>
  <si>
    <t>i 31</t>
  </si>
  <si>
    <t xml:space="preserve">    1355</t>
  </si>
  <si>
    <t>ABS0114T4-23</t>
  </si>
  <si>
    <t>Casier achat 149</t>
  </si>
  <si>
    <t xml:space="preserve">    1356</t>
  </si>
  <si>
    <t>ASN-A36037109</t>
  </si>
  <si>
    <t>PEINTURE BLANCHE DE FINITION</t>
  </si>
  <si>
    <t xml:space="preserve">    1357</t>
  </si>
  <si>
    <t>ASNA36037109</t>
  </si>
  <si>
    <t xml:space="preserve">    1358</t>
  </si>
  <si>
    <t>REF 0168 1555 7322306 001</t>
  </si>
  <si>
    <t>COLLE 3M 2216 EPOXY BI COMPOSANT GRIS (KIT 1.6l)</t>
  </si>
  <si>
    <t>Equipement</t>
  </si>
  <si>
    <t xml:space="preserve">    1359</t>
  </si>
  <si>
    <t>EN4266AN05ER</t>
  </si>
  <si>
    <t>F 41</t>
  </si>
  <si>
    <t xml:space="preserve">    1360</t>
  </si>
  <si>
    <t>REF 132754</t>
  </si>
  <si>
    <t>LUBRIFIANT PLMD 88 21 06 (boite de 0,25Kg)</t>
  </si>
  <si>
    <t xml:space="preserve">    1362</t>
  </si>
  <si>
    <t>F 42</t>
  </si>
  <si>
    <t xml:space="preserve">    1364</t>
  </si>
  <si>
    <t>PQ10006-026-00</t>
  </si>
  <si>
    <t>LUBRICANT</t>
  </si>
  <si>
    <t xml:space="preserve">    1366</t>
  </si>
  <si>
    <t>N120WW44</t>
  </si>
  <si>
    <t>Cape renforcée</t>
  </si>
  <si>
    <t xml:space="preserve">    1368</t>
  </si>
  <si>
    <t>MS 21076-L3N</t>
  </si>
  <si>
    <t xml:space="preserve"> i 42</t>
  </si>
  <si>
    <t xml:space="preserve">    1369</t>
  </si>
  <si>
    <t>JOINT TORIQUE OR 6.4X1.9 NBR 70</t>
  </si>
  <si>
    <t>Casier Achats 179</t>
  </si>
  <si>
    <t xml:space="preserve">    1371</t>
  </si>
  <si>
    <t>EN6046BP04ERZ</t>
  </si>
  <si>
    <t>i 43</t>
  </si>
  <si>
    <t xml:space="preserve">    1372</t>
  </si>
  <si>
    <t xml:space="preserve">F282.17053.000.00 </t>
  </si>
  <si>
    <t>i59</t>
  </si>
  <si>
    <t xml:space="preserve">    1373</t>
  </si>
  <si>
    <t xml:space="preserve">F282.17054.000.00 </t>
  </si>
  <si>
    <t>i 58</t>
  </si>
  <si>
    <t xml:space="preserve">    1374</t>
  </si>
  <si>
    <t>EN4613R06NP</t>
  </si>
  <si>
    <t>ROTULE (bearing plain)</t>
  </si>
  <si>
    <t>i 47</t>
  </si>
  <si>
    <t xml:space="preserve">    1375</t>
  </si>
  <si>
    <t>EN4614R05NP</t>
  </si>
  <si>
    <t>i49</t>
  </si>
  <si>
    <t xml:space="preserve">    1376</t>
  </si>
  <si>
    <t>EN6101AD3-05-5</t>
  </si>
  <si>
    <t>i 48</t>
  </si>
  <si>
    <t xml:space="preserve">    1377</t>
  </si>
  <si>
    <t>ASNA2121-05X</t>
  </si>
  <si>
    <t>ROTULE AUTOLUBRIFIEE</t>
  </si>
  <si>
    <t>i 46</t>
  </si>
  <si>
    <t xml:space="preserve">    1378</t>
  </si>
  <si>
    <t>EN4613R03RP</t>
  </si>
  <si>
    <t>BEARING PLAIN</t>
  </si>
  <si>
    <t>i 44</t>
  </si>
  <si>
    <t xml:space="preserve">    1379</t>
  </si>
  <si>
    <t>EN6046BP03ERZ</t>
  </si>
  <si>
    <t>i 45</t>
  </si>
  <si>
    <t xml:space="preserve">    1380</t>
  </si>
  <si>
    <t>i 50</t>
  </si>
  <si>
    <t xml:space="preserve">    1381</t>
  </si>
  <si>
    <t>MS 21059-5</t>
  </si>
  <si>
    <t>i 51</t>
  </si>
  <si>
    <t xml:space="preserve">    1382</t>
  </si>
  <si>
    <t>EN6101D4-06</t>
  </si>
  <si>
    <t>eq 69</t>
  </si>
  <si>
    <t xml:space="preserve">    1384</t>
  </si>
  <si>
    <t>NAS509-12C</t>
  </si>
  <si>
    <t>E52</t>
  </si>
  <si>
    <t xml:space="preserve">    1385</t>
  </si>
  <si>
    <t>ASNA 2050 DXJ064-27</t>
  </si>
  <si>
    <t>I56</t>
  </si>
  <si>
    <t xml:space="preserve">    1386</t>
  </si>
  <si>
    <t>D531.12538. 000.00 MINEBEA</t>
  </si>
  <si>
    <t>i 52</t>
  </si>
  <si>
    <t xml:space="preserve">    1388</t>
  </si>
  <si>
    <t>NAS6303U2</t>
  </si>
  <si>
    <t>i 53</t>
  </si>
  <si>
    <t xml:space="preserve">    1389</t>
  </si>
  <si>
    <t>NAS6304U3-NON QUALIFIE</t>
  </si>
  <si>
    <t>i 54</t>
  </si>
  <si>
    <t xml:space="preserve">    1390</t>
  </si>
  <si>
    <t>NAS6304U8-NON QUALIFIE AIRBUS</t>
  </si>
  <si>
    <t>VIS TETE HEXAGONALE-NON QUALIFIE</t>
  </si>
  <si>
    <t>i 55</t>
  </si>
  <si>
    <t xml:space="preserve">    1391</t>
  </si>
  <si>
    <t xml:space="preserve"> I Haut</t>
  </si>
  <si>
    <t xml:space="preserve">    1392</t>
  </si>
  <si>
    <t>CCR264CS3-03P1</t>
  </si>
  <si>
    <t>RIVETS</t>
  </si>
  <si>
    <t>eq 70</t>
  </si>
  <si>
    <t xml:space="preserve">    1394</t>
  </si>
  <si>
    <t>ASNA2121-04</t>
  </si>
  <si>
    <t xml:space="preserve">    1395</t>
  </si>
  <si>
    <t>EN6081AD4-04</t>
  </si>
  <si>
    <t xml:space="preserve">    1398</t>
  </si>
  <si>
    <t>EN4613S03NP</t>
  </si>
  <si>
    <t>ROTULE LISSE</t>
  </si>
  <si>
    <t>i 57</t>
  </si>
  <si>
    <t xml:space="preserve">    1399</t>
  </si>
  <si>
    <t>MS21071-4</t>
  </si>
  <si>
    <t>casier achat 278</t>
  </si>
  <si>
    <t xml:space="preserve">    1400</t>
  </si>
  <si>
    <t>MS21061-4</t>
  </si>
  <si>
    <t>casier achat 276</t>
  </si>
  <si>
    <t xml:space="preserve">    1401</t>
  </si>
  <si>
    <t>i 62</t>
  </si>
  <si>
    <t xml:space="preserve">    1402</t>
  </si>
  <si>
    <t>casier achat 280</t>
  </si>
  <si>
    <t xml:space="preserve">    1403</t>
  </si>
  <si>
    <t>casier achat 275</t>
  </si>
  <si>
    <t xml:space="preserve">    1405</t>
  </si>
  <si>
    <t>EN6101D3-04-5</t>
  </si>
  <si>
    <t>casier achat 279</t>
  </si>
  <si>
    <t xml:space="preserve">    1407</t>
  </si>
  <si>
    <t>casier achat 274</t>
  </si>
  <si>
    <t xml:space="preserve">    1409</t>
  </si>
  <si>
    <t>casier achat 277</t>
  </si>
  <si>
    <t xml:space="preserve">    1412</t>
  </si>
  <si>
    <t>NAS1473C3</t>
  </si>
  <si>
    <t>i 60</t>
  </si>
  <si>
    <t xml:space="preserve">    1415</t>
  </si>
  <si>
    <t>INOX X10CRNI18-8 SUIVANT EN 10270-3</t>
  </si>
  <si>
    <t>RESSORT DE COMPRESSION CYLINDRIQUE</t>
  </si>
  <si>
    <t>15X9.6X1.6</t>
  </si>
  <si>
    <t>F 43</t>
  </si>
  <si>
    <t xml:space="preserve">    1416</t>
  </si>
  <si>
    <t>RESSORT DE FORME EN PLAT</t>
  </si>
  <si>
    <t>40.8X24.36X1.5</t>
  </si>
  <si>
    <t>i 65</t>
  </si>
  <si>
    <t xml:space="preserve">    1417</t>
  </si>
  <si>
    <t>PPG 5540-9000</t>
  </si>
  <si>
    <t>VERNIS  ANTI UV TRANSPARENT</t>
  </si>
  <si>
    <t xml:space="preserve">    1418</t>
  </si>
  <si>
    <t>ASNA2307-08</t>
  </si>
  <si>
    <t>LOCK-BALL</t>
  </si>
  <si>
    <t>i 64</t>
  </si>
  <si>
    <t xml:space="preserve">    1419</t>
  </si>
  <si>
    <t>EN3228H080</t>
  </si>
  <si>
    <t>NUT HEXAGONAL</t>
  </si>
  <si>
    <t>i 63</t>
  </si>
  <si>
    <t xml:space="preserve">    1420</t>
  </si>
  <si>
    <t>i 61</t>
  </si>
  <si>
    <t xml:space="preserve">    1421</t>
  </si>
  <si>
    <t>JOINT TORIQUE OR 28.17X3.53 NBR 70</t>
  </si>
  <si>
    <t xml:space="preserve">    1422</t>
  </si>
  <si>
    <t>EN4613S04NP</t>
  </si>
  <si>
    <t>d 38</t>
  </si>
  <si>
    <t xml:space="preserve">    1423</t>
  </si>
  <si>
    <t>EN4614S05NP</t>
  </si>
  <si>
    <t>d37</t>
  </si>
  <si>
    <t xml:space="preserve">    1424</t>
  </si>
  <si>
    <t xml:space="preserve">    1425</t>
  </si>
  <si>
    <t>I66</t>
  </si>
  <si>
    <t xml:space="preserve">    1426</t>
  </si>
  <si>
    <t>I67</t>
  </si>
  <si>
    <t xml:space="preserve">    1427</t>
  </si>
  <si>
    <t xml:space="preserve">    1428</t>
  </si>
  <si>
    <t xml:space="preserve">    1429</t>
  </si>
  <si>
    <t xml:space="preserve">    1430</t>
  </si>
  <si>
    <t>EN6096R05NTE</t>
  </si>
  <si>
    <t xml:space="preserve">    1431</t>
  </si>
  <si>
    <t>V00030199000</t>
  </si>
  <si>
    <t>FIGEAC</t>
  </si>
  <si>
    <t xml:space="preserve">    1432</t>
  </si>
  <si>
    <t xml:space="preserve">    1440</t>
  </si>
  <si>
    <t>CASIER ACHAT 281</t>
  </si>
  <si>
    <t xml:space="preserve">    1442</t>
  </si>
  <si>
    <t>EN6081AD4-05</t>
  </si>
  <si>
    <t>CASIER ACHAT 282</t>
  </si>
  <si>
    <t xml:space="preserve">    1445</t>
  </si>
  <si>
    <t>NSA8147-12-08</t>
  </si>
  <si>
    <t>283</t>
  </si>
  <si>
    <t xml:space="preserve">    1457</t>
  </si>
  <si>
    <t>NAS1149C0463R NON QUALIFIE</t>
  </si>
  <si>
    <t>WASHER-1</t>
  </si>
  <si>
    <t xml:space="preserve">    1461</t>
  </si>
  <si>
    <t xml:space="preserve">    1471</t>
  </si>
  <si>
    <t>KANBAN AEROLIA CARTE A DEMANDER</t>
  </si>
  <si>
    <t xml:space="preserve">    1472</t>
  </si>
  <si>
    <t>Id composant</t>
  </si>
  <si>
    <t>Réf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</si>
</sst>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sz val="6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4"/>
      <color theme="7" tint="-0.499984740745262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theme="7"/>
      </patternFill>
    </fill>
    <fill>
      <patternFill patternType="solid">
        <fgColor theme="7" tint="0.59999389629810485"/>
        <bgColor theme="7" tint="0.59999389629810485"/>
      </patternFill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9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Border="1"/>
    <xf numFmtId="0" fontId="1" fillId="6" borderId="1" xfId="0" applyFont="1" applyFill="1" applyBorder="1" applyAlignment="1">
      <alignment horizontal="center"/>
    </xf>
    <xf numFmtId="0" fontId="1" fillId="0" borderId="1" xfId="0" applyFont="1" applyFill="1" applyBorder="1" applyAlignment="1"/>
    <xf numFmtId="0" fontId="0" fillId="7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9" borderId="1" xfId="0" applyFont="1" applyFill="1" applyBorder="1"/>
    <xf numFmtId="0" fontId="2" fillId="11" borderId="1" xfId="0" applyFont="1" applyFill="1" applyBorder="1"/>
    <xf numFmtId="0" fontId="2" fillId="10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12" borderId="1" xfId="0" applyFont="1" applyFill="1" applyBorder="1" applyAlignment="1">
      <alignment horizontal="center"/>
    </xf>
    <xf numFmtId="0" fontId="0" fillId="11" borderId="1" xfId="0" applyFont="1" applyFill="1" applyBorder="1"/>
    <xf numFmtId="0" fontId="0" fillId="1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6" borderId="1" xfId="0" applyFill="1" applyBorder="1" applyAlignment="1">
      <alignment horizontal="center" vertical="center" wrapText="1"/>
    </xf>
    <xf numFmtId="0" fontId="6" fillId="14" borderId="1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0" fontId="0" fillId="15" borderId="2" xfId="0" applyFill="1" applyBorder="1" applyAlignment="1">
      <alignment horizontal="center" vertical="center"/>
    </xf>
    <xf numFmtId="0" fontId="0" fillId="15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16" borderId="1" xfId="0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7" fillId="0" borderId="0" xfId="0" applyFont="1" applyAlignment="1">
      <alignment horizontal="right" vertical="center"/>
    </xf>
    <xf numFmtId="49" fontId="9" fillId="13" borderId="1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right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Fill="1" applyBorder="1" applyAlignment="1">
      <alignment horizontal="right" vertical="center"/>
    </xf>
    <xf numFmtId="0" fontId="11" fillId="0" borderId="5" xfId="0" applyFont="1" applyFill="1" applyBorder="1" applyAlignment="1">
      <alignment horizontal="right" vertical="center"/>
    </xf>
    <xf numFmtId="0" fontId="0" fillId="0" borderId="4" xfId="0" applyFill="1" applyBorder="1" applyAlignment="1">
      <alignment horizontal="center" vertical="center"/>
    </xf>
    <xf numFmtId="0" fontId="10" fillId="0" borderId="10" xfId="0" applyFont="1" applyFill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0" fontId="11" fillId="0" borderId="15" xfId="0" applyFont="1" applyFill="1" applyBorder="1" applyAlignment="1">
      <alignment horizontal="right" vertical="center"/>
    </xf>
    <xf numFmtId="0" fontId="0" fillId="19" borderId="1" xfId="0" applyFont="1" applyFill="1" applyBorder="1" applyAlignment="1">
      <alignment horizontal="center" vertical="center"/>
    </xf>
    <xf numFmtId="0" fontId="0" fillId="20" borderId="1" xfId="0" applyFont="1" applyFill="1" applyBorder="1" applyAlignment="1">
      <alignment horizontal="center" vertical="center"/>
    </xf>
    <xf numFmtId="2" fontId="0" fillId="17" borderId="14" xfId="0" applyNumberFormat="1" applyFill="1" applyBorder="1" applyAlignment="1">
      <alignment horizontal="center" vertical="center"/>
    </xf>
    <xf numFmtId="0" fontId="1" fillId="21" borderId="16" xfId="0" applyFont="1" applyFill="1" applyBorder="1" applyAlignment="1">
      <alignment horizontal="center" vertical="center"/>
    </xf>
    <xf numFmtId="0" fontId="4" fillId="18" borderId="1" xfId="0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26">
    <dxf>
      <numFmt numFmtId="30" formatCode="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family val="2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00FFCC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17289</xdr:rowOff>
    </xdr:from>
    <xdr:ext cx="3749040" cy="374141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3B304A54-1F54-48CD-88E5-72DEC8F3ADB7}"/>
            </a:ext>
          </a:extLst>
        </xdr:cNvPr>
        <xdr:cNvSpPr/>
      </xdr:nvSpPr>
      <xdr:spPr>
        <a:xfrm>
          <a:off x="0" y="17289"/>
          <a:ext cx="3749040" cy="374141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1800" b="1" u="sng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Déterminer</a:t>
          </a:r>
          <a:r>
            <a:rPr lang="fr-FR" sz="1800" b="1" u="sng" cap="none" spc="0" baseline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 la longeur rivet EN6101</a:t>
          </a:r>
          <a:endParaRPr lang="fr-FR" sz="1800" b="1" u="sng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oneCellAnchor>
  <xdr:twoCellAnchor>
    <xdr:from>
      <xdr:col>2</xdr:col>
      <xdr:colOff>33129</xdr:colOff>
      <xdr:row>6</xdr:row>
      <xdr:rowOff>24846</xdr:rowOff>
    </xdr:from>
    <xdr:to>
      <xdr:col>2</xdr:col>
      <xdr:colOff>323021</xdr:colOff>
      <xdr:row>6</xdr:row>
      <xdr:rowOff>182215</xdr:rowOff>
    </xdr:to>
    <xdr:sp macro="" textlink="">
      <xdr:nvSpPr>
        <xdr:cNvPr id="7" name="Flèche : droite 6">
          <a:extLst>
            <a:ext uri="{FF2B5EF4-FFF2-40B4-BE49-F238E27FC236}">
              <a16:creationId xmlns:a16="http://schemas.microsoft.com/office/drawing/2014/main" id="{206A8530-32AB-4E06-941D-12B805E9EF03}"/>
            </a:ext>
          </a:extLst>
        </xdr:cNvPr>
        <xdr:cNvSpPr/>
      </xdr:nvSpPr>
      <xdr:spPr>
        <a:xfrm rot="10800000">
          <a:off x="2839341" y="1754000"/>
          <a:ext cx="289892" cy="15736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33129</xdr:colOff>
      <xdr:row>1</xdr:row>
      <xdr:rowOff>72471</xdr:rowOff>
    </xdr:from>
    <xdr:to>
      <xdr:col>2</xdr:col>
      <xdr:colOff>323021</xdr:colOff>
      <xdr:row>1</xdr:row>
      <xdr:rowOff>229840</xdr:rowOff>
    </xdr:to>
    <xdr:sp macro="" textlink="">
      <xdr:nvSpPr>
        <xdr:cNvPr id="9" name="Flèche : droite 8">
          <a:extLst>
            <a:ext uri="{FF2B5EF4-FFF2-40B4-BE49-F238E27FC236}">
              <a16:creationId xmlns:a16="http://schemas.microsoft.com/office/drawing/2014/main" id="{40FA79C5-C8B7-4DF3-A940-0A91A00E4406}"/>
            </a:ext>
          </a:extLst>
        </xdr:cNvPr>
        <xdr:cNvSpPr/>
      </xdr:nvSpPr>
      <xdr:spPr>
        <a:xfrm rot="10800000">
          <a:off x="2843004" y="513002"/>
          <a:ext cx="289892" cy="15736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351234</xdr:colOff>
      <xdr:row>1</xdr:row>
      <xdr:rowOff>13138</xdr:rowOff>
    </xdr:from>
    <xdr:to>
      <xdr:col>2</xdr:col>
      <xdr:colOff>1287517</xdr:colOff>
      <xdr:row>1</xdr:row>
      <xdr:rowOff>335017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AA35A915-C160-4C07-B9B1-8D58EDBDF5EE}"/>
            </a:ext>
          </a:extLst>
        </xdr:cNvPr>
        <xdr:cNvSpPr txBox="1"/>
      </xdr:nvSpPr>
      <xdr:spPr>
        <a:xfrm>
          <a:off x="3372958" y="453259"/>
          <a:ext cx="936283" cy="32187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700"/>
            <a:t>A renseigner</a:t>
          </a:r>
        </a:p>
        <a:p>
          <a:pPr algn="ctr"/>
          <a:r>
            <a:rPr lang="fr-FR" sz="700"/>
            <a:t>ex:EN6101AD3</a:t>
          </a:r>
        </a:p>
      </xdr:txBody>
    </xdr:sp>
    <xdr:clientData/>
  </xdr:twoCellAnchor>
  <xdr:twoCellAnchor>
    <xdr:from>
      <xdr:col>2</xdr:col>
      <xdr:colOff>381001</xdr:colOff>
      <xdr:row>6</xdr:row>
      <xdr:rowOff>35719</xdr:rowOff>
    </xdr:from>
    <xdr:to>
      <xdr:col>2</xdr:col>
      <xdr:colOff>1101328</xdr:colOff>
      <xdr:row>6</xdr:row>
      <xdr:rowOff>160735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9243B576-5220-481D-8416-BF3E3BC62B11}"/>
            </a:ext>
          </a:extLst>
        </xdr:cNvPr>
        <xdr:cNvSpPr txBox="1"/>
      </xdr:nvSpPr>
      <xdr:spPr>
        <a:xfrm>
          <a:off x="3190876" y="1571625"/>
          <a:ext cx="720327" cy="12501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"/>
            <a:t>A renseigner</a:t>
          </a:r>
        </a:p>
      </xdr:txBody>
    </xdr:sp>
    <xdr:clientData/>
  </xdr:twoCellAnchor>
  <xdr:twoCellAnchor>
    <xdr:from>
      <xdr:col>0</xdr:col>
      <xdr:colOff>809628</xdr:colOff>
      <xdr:row>15</xdr:row>
      <xdr:rowOff>104776</xdr:rowOff>
    </xdr:from>
    <xdr:to>
      <xdr:col>2</xdr:col>
      <xdr:colOff>514353</xdr:colOff>
      <xdr:row>17</xdr:row>
      <xdr:rowOff>104776</xdr:rowOff>
    </xdr:to>
    <xdr:sp macro="" textlink="">
      <xdr:nvSpPr>
        <xdr:cNvPr id="3" name="Accolade ouvrante 2">
          <a:extLst>
            <a:ext uri="{FF2B5EF4-FFF2-40B4-BE49-F238E27FC236}">
              <a16:creationId xmlns:a16="http://schemas.microsoft.com/office/drawing/2014/main" id="{90B4FB00-7E4C-4DE9-BE7D-D29BD9F05BA7}"/>
            </a:ext>
          </a:extLst>
        </xdr:cNvPr>
        <xdr:cNvSpPr/>
      </xdr:nvSpPr>
      <xdr:spPr>
        <a:xfrm rot="16200000">
          <a:off x="1981203" y="2266951"/>
          <a:ext cx="381000" cy="2724150"/>
        </a:xfrm>
        <a:prstGeom prst="leftBrace">
          <a:avLst>
            <a:gd name="adj1" fmla="val 8333"/>
            <a:gd name="adj2" fmla="val 49603"/>
          </a:avLst>
        </a:prstGeom>
        <a:ln w="254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1047750</xdr:colOff>
      <xdr:row>17</xdr:row>
      <xdr:rowOff>142875</xdr:rowOff>
    </xdr:from>
    <xdr:to>
      <xdr:col>2</xdr:col>
      <xdr:colOff>333375</xdr:colOff>
      <xdr:row>22</xdr:row>
      <xdr:rowOff>114300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1457C6FF-C433-4400-A61D-562FA26591FD}"/>
            </a:ext>
          </a:extLst>
        </xdr:cNvPr>
        <xdr:cNvSpPr txBox="1"/>
      </xdr:nvSpPr>
      <xdr:spPr>
        <a:xfrm>
          <a:off x="1047750" y="3857625"/>
          <a:ext cx="2305050" cy="923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Liste de proposition a remplir a partir du</a:t>
          </a:r>
          <a:r>
            <a:rPr lang="fr-FR" sz="1100" baseline="0"/>
            <a:t> tableau de la feuil3 suivant le choix déterminé en case B10 de la feuil2</a:t>
          </a:r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Lancer la requête à partir de HeliosII O10" refreshOnLoad="1" connectionId="1" autoFormatId="16" applyNumberFormats="0" applyBorderFormats="0" applyFontFormats="0" applyPatternFormats="0" applyAlignmentFormats="0" applyWidthHeightFormats="0">
  <queryTableRefresh nextId="8">
    <queryTableFields count="7">
      <queryTableField id="1" name="ID_COMPOSANT" tableColumnId="1"/>
      <queryTableField id="2" name="REF" tableColumnId="2"/>
      <queryTableField id="3" name="LIBELLE" tableColumnId="3"/>
      <queryTableField id="4" name="STANDARD" tableColumnId="4"/>
      <queryTableField id="5" name="QTE_STOCK" tableColumnId="5"/>
      <queryTableField id="6" name="SITUATION" tableColumnId="6"/>
      <queryTableField id="7" name="QTE_RES_STK" tableColumnId="7"/>
    </queryTableFields>
  </queryTableRefresh>
</queryTable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3" name="Tableau3" displayName="Tableau3" ref="E2:F16" totalsRowShown="0" headerRowDxfId="25" headerRowBorderDxfId="24" tableBorderDxfId="23" totalsRowBorderDxfId="22">
  <tableColumns count="2">
    <tableColumn id="1" name="Code EN6101" dataDxfId="21"/>
    <tableColumn id="2" name="∅ rivet (mm)" dataDxfId="2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6" name="Tableau6" displayName="Tableau6" ref="H2:K13" totalsRowShown="0" headerRowDxfId="19" headerRowBorderDxfId="18" tableBorderDxfId="17" totalsRowBorderDxfId="16">
  <tableColumns count="4">
    <tableColumn id="1" name="Abrev." dataDxfId="15"/>
    <tableColumn id="2" name="Nuance" dataDxfId="14"/>
    <tableColumn id="3" name="Matiere" dataDxfId="13"/>
    <tableColumn id="4" name="Coef. K" dataDxfId="12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7" name="Tableau7" displayName="Tableau7" ref="E18:E20" totalsRowShown="0" headerRowDxfId="11" dataDxfId="9" headerRowBorderDxfId="10" tableBorderDxfId="8" totalsRowBorderDxfId="7">
  <tableColumns count="1">
    <tableColumn id="1" name="Extract divers" dataDxfId="6">
      <calculatedColumnFormula>LEFT(E18,LEN(E18)-1)</calculatedColumnFormula>
    </tableColumn>
  </tableColumns>
  <tableStyleInfo name="TableStyleMedium20" showFirstColumn="0" showLastColumn="0" showRowStripes="1" showColumnStripes="0"/>
</table>
</file>

<file path=xl/tables/table4.xml><?xml version="1.0" encoding="utf-8"?>
<table xmlns="http://schemas.openxmlformats.org/spreadsheetml/2006/main" id="8" name="Tableau8" displayName="Tableau8" ref="I17:J31" totalsRowShown="0" headerRowDxfId="5" headerRowBorderDxfId="4" tableBorderDxfId="3" totalsRowBorderDxfId="2">
  <tableColumns count="2">
    <tableColumn id="1" name="Longeur rivet (en mm)" dataDxfId="1"/>
    <tableColumn id="2" name="Code EN" dataDxfId="0"/>
  </tableColumns>
  <tableStyleInfo name="TableStyleMedium12" showFirstColumn="0" showLastColumn="0" showRowStripes="1" showColumnStripes="0"/>
</table>
</file>

<file path=xl/tables/table5.xml><?xml version="1.0" encoding="utf-8"?>
<table xmlns="http://schemas.openxmlformats.org/spreadsheetml/2006/main" id="1" name="Tableau_Lancer_la_requête_à_partir_de_HeliosII_O10" displayName="Tableau_Lancer_la_requête_à_partir_de_HeliosII_O10" ref="A1:G1298" tableType="queryTable" totalsRowShown="0">
  <autoFilter ref="A1:G1298">
    <filterColumn colId="1">
      <filters>
        <filter val="EN6101AD3-03-5"/>
      </filters>
    </filterColumn>
  </autoFilter>
  <tableColumns count="7">
    <tableColumn id="1" uniqueName="1" name="ID_COMPOSANT" queryTableFieldId="1"/>
    <tableColumn id="2" uniqueName="2" name="REF" queryTableFieldId="2"/>
    <tableColumn id="3" uniqueName="3" name="LIBELLE" queryTableFieldId="3"/>
    <tableColumn id="4" uniqueName="4" name="STANDARD" queryTableFieldId="4"/>
    <tableColumn id="5" uniqueName="5" name="QTE_STOCK" queryTableFieldId="5"/>
    <tableColumn id="6" uniqueName="6" name="SITUATION" queryTableFieldId="6"/>
    <tableColumn id="7" uniqueName="7" name="QTE_RES_STK" queryTableFieldId="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50"/>
  <sheetViews>
    <sheetView zoomScaleNormal="100" workbookViewId="0">
      <selection activeCell="M19" sqref="M19"/>
    </sheetView>
  </sheetViews>
  <sheetFormatPr baseColWidth="10" defaultRowHeight="15" x14ac:dyDescent="0.25"/>
  <cols>
    <col min="1" max="1" width="5" bestFit="1" customWidth="1"/>
    <col min="2" max="2" width="13.85546875" bestFit="1" customWidth="1"/>
    <col min="3" max="3" width="15.28515625" style="2" bestFit="1" customWidth="1"/>
    <col min="4" max="4" width="15.28515625" bestFit="1" customWidth="1"/>
    <col min="5" max="5" width="3.85546875" customWidth="1"/>
    <col min="6" max="6" width="15.28515625" bestFit="1" customWidth="1"/>
    <col min="8" max="8" width="6.7109375" customWidth="1"/>
    <col min="10" max="10" width="40.28515625" customWidth="1"/>
  </cols>
  <sheetData>
    <row r="1" spans="1:10" x14ac:dyDescent="0.25">
      <c r="A1" s="10" t="s">
        <v>12</v>
      </c>
      <c r="B1" s="10" t="s">
        <v>13</v>
      </c>
      <c r="C1" s="10" t="s">
        <v>14</v>
      </c>
      <c r="D1" s="10" t="s">
        <v>15</v>
      </c>
      <c r="F1" s="10" t="s">
        <v>42</v>
      </c>
      <c r="G1" s="1">
        <v>17413</v>
      </c>
    </row>
    <row r="2" spans="1:10" x14ac:dyDescent="0.25">
      <c r="A2" s="8">
        <v>1</v>
      </c>
      <c r="B2" s="22">
        <v>3</v>
      </c>
      <c r="C2" s="1">
        <f t="shared" ref="C2:C26" si="0">(B2+$G$16)+($G$15*$G$17)</f>
        <v>6.3780000000000001</v>
      </c>
      <c r="D2" s="8"/>
    </row>
    <row r="3" spans="1:10" x14ac:dyDescent="0.25">
      <c r="A3" s="8">
        <v>2</v>
      </c>
      <c r="B3" s="22"/>
      <c r="C3" s="1">
        <f t="shared" si="0"/>
        <v>3.3780000000000001</v>
      </c>
      <c r="D3" s="8"/>
      <c r="F3" s="3" t="s">
        <v>43</v>
      </c>
      <c r="G3" s="3" t="s">
        <v>9</v>
      </c>
      <c r="H3" s="3" t="s">
        <v>10</v>
      </c>
      <c r="I3" s="11" t="s">
        <v>16</v>
      </c>
    </row>
    <row r="4" spans="1:10" x14ac:dyDescent="0.25">
      <c r="A4" s="8">
        <v>3</v>
      </c>
      <c r="B4" s="22"/>
      <c r="C4" s="1">
        <f t="shared" si="0"/>
        <v>3.3780000000000001</v>
      </c>
      <c r="D4" s="8"/>
      <c r="F4" s="12" t="s">
        <v>17</v>
      </c>
      <c r="G4" s="1" t="s">
        <v>18</v>
      </c>
      <c r="H4" s="1">
        <f>COUNTIF($D$2:$D$50,"EN6101T3-03")</f>
        <v>0</v>
      </c>
      <c r="I4" s="1">
        <v>1045</v>
      </c>
    </row>
    <row r="5" spans="1:10" x14ac:dyDescent="0.25">
      <c r="A5" s="8">
        <v>4</v>
      </c>
      <c r="B5" s="22"/>
      <c r="C5" s="1">
        <f t="shared" si="0"/>
        <v>3.3780000000000001</v>
      </c>
      <c r="D5" s="8"/>
      <c r="F5" s="13" t="s">
        <v>21</v>
      </c>
      <c r="G5" s="1" t="s">
        <v>19</v>
      </c>
      <c r="H5" s="1">
        <f>COUNTIF($D$2:$D$50,"EN6101T3-03-05")</f>
        <v>0</v>
      </c>
      <c r="I5" s="1">
        <v>1054</v>
      </c>
    </row>
    <row r="6" spans="1:10" x14ac:dyDescent="0.25">
      <c r="A6" s="8">
        <v>5</v>
      </c>
      <c r="B6" s="22"/>
      <c r="C6" s="1">
        <f t="shared" si="0"/>
        <v>3.3780000000000001</v>
      </c>
      <c r="D6" s="8"/>
      <c r="F6" s="6" t="s">
        <v>3</v>
      </c>
      <c r="G6" s="1" t="s">
        <v>4</v>
      </c>
      <c r="H6" s="1">
        <f>COUNTIF($D$2:$D$50,"EN6101T3-04")</f>
        <v>0</v>
      </c>
      <c r="I6" s="1">
        <v>1026</v>
      </c>
    </row>
    <row r="7" spans="1:10" x14ac:dyDescent="0.25">
      <c r="A7" s="8">
        <v>6</v>
      </c>
      <c r="B7" s="22"/>
      <c r="C7" s="1">
        <f t="shared" si="0"/>
        <v>3.3780000000000001</v>
      </c>
      <c r="D7" s="8"/>
      <c r="F7" s="7" t="s">
        <v>22</v>
      </c>
      <c r="G7" s="1" t="s">
        <v>11</v>
      </c>
      <c r="H7" s="1">
        <f>COUNTIF($D$2:$D$50,"EN6101T3-04-5")</f>
        <v>0</v>
      </c>
      <c r="I7" s="1">
        <v>1042</v>
      </c>
    </row>
    <row r="8" spans="1:10" x14ac:dyDescent="0.25">
      <c r="A8" s="8">
        <v>7</v>
      </c>
      <c r="B8" s="22"/>
      <c r="C8" s="1">
        <f t="shared" si="0"/>
        <v>3.3780000000000001</v>
      </c>
      <c r="D8" s="8"/>
      <c r="F8" s="4" t="s">
        <v>7</v>
      </c>
      <c r="G8" s="1" t="s">
        <v>5</v>
      </c>
      <c r="H8" s="1">
        <f>COUNTIF($D$2:$D$50,"EN6101T3-05")</f>
        <v>0</v>
      </c>
      <c r="I8" s="1">
        <v>1032</v>
      </c>
    </row>
    <row r="9" spans="1:10" x14ac:dyDescent="0.25">
      <c r="A9" s="8">
        <v>8</v>
      </c>
      <c r="B9" s="22"/>
      <c r="C9" s="1">
        <f t="shared" si="0"/>
        <v>3.3780000000000001</v>
      </c>
      <c r="D9" s="8"/>
      <c r="F9" s="17" t="s">
        <v>28</v>
      </c>
      <c r="G9" s="1" t="s">
        <v>29</v>
      </c>
      <c r="H9" s="1">
        <f>COUNTIF($D$2:$D$50,"EN6101T3-05-5")</f>
        <v>0</v>
      </c>
      <c r="I9" s="1">
        <v>1061</v>
      </c>
    </row>
    <row r="10" spans="1:10" x14ac:dyDescent="0.25">
      <c r="A10" s="8">
        <v>9</v>
      </c>
      <c r="B10" s="22"/>
      <c r="C10" s="1">
        <f t="shared" si="0"/>
        <v>3.3780000000000001</v>
      </c>
      <c r="D10" s="8"/>
      <c r="F10" s="5" t="s">
        <v>8</v>
      </c>
      <c r="G10" s="1" t="s">
        <v>6</v>
      </c>
      <c r="H10" s="1">
        <f>COUNTIF($D$2:$D$50,"EN6101T3-06")</f>
        <v>0</v>
      </c>
      <c r="I10" s="1">
        <v>1040</v>
      </c>
    </row>
    <row r="11" spans="1:10" x14ac:dyDescent="0.25">
      <c r="A11" s="8">
        <v>10</v>
      </c>
      <c r="B11" s="22"/>
      <c r="C11" s="1">
        <f t="shared" si="0"/>
        <v>3.3780000000000001</v>
      </c>
      <c r="D11" s="8"/>
      <c r="F11" s="16" t="s">
        <v>23</v>
      </c>
      <c r="G11" s="9" t="s">
        <v>20</v>
      </c>
      <c r="H11" s="1">
        <f>COUNTIF($D$2:$D$50,"EN6101T3-06-5")</f>
        <v>0</v>
      </c>
      <c r="I11" s="1">
        <v>1053</v>
      </c>
    </row>
    <row r="12" spans="1:10" x14ac:dyDescent="0.25">
      <c r="A12" s="8">
        <v>11</v>
      </c>
      <c r="B12" s="22"/>
      <c r="C12" s="1">
        <f t="shared" si="0"/>
        <v>3.3780000000000001</v>
      </c>
      <c r="D12" s="8"/>
      <c r="F12" s="15" t="s">
        <v>30</v>
      </c>
      <c r="G12" s="9" t="s">
        <v>31</v>
      </c>
      <c r="H12" s="1">
        <f>COUNTIF($D$2:$D$50,"EN6101T3-07")</f>
        <v>0</v>
      </c>
      <c r="I12" s="1">
        <v>1062</v>
      </c>
    </row>
    <row r="13" spans="1:10" x14ac:dyDescent="0.25">
      <c r="A13" s="8">
        <v>12</v>
      </c>
      <c r="B13" s="22"/>
      <c r="C13" s="1">
        <f t="shared" si="0"/>
        <v>3.3780000000000001</v>
      </c>
      <c r="D13" s="8"/>
    </row>
    <row r="14" spans="1:10" x14ac:dyDescent="0.25">
      <c r="A14" s="8">
        <v>13</v>
      </c>
      <c r="B14" s="23"/>
      <c r="C14" s="1">
        <f t="shared" si="0"/>
        <v>3.3780000000000001</v>
      </c>
      <c r="D14" s="8"/>
    </row>
    <row r="15" spans="1:10" x14ac:dyDescent="0.25">
      <c r="A15" s="8">
        <v>14</v>
      </c>
      <c r="B15" s="23"/>
      <c r="C15" s="1">
        <f t="shared" si="0"/>
        <v>3.3780000000000001</v>
      </c>
      <c r="D15" s="8"/>
      <c r="F15" s="1" t="s">
        <v>2</v>
      </c>
      <c r="G15" s="19">
        <v>1.07</v>
      </c>
      <c r="I15" s="64" t="s">
        <v>27</v>
      </c>
      <c r="J15" s="64"/>
    </row>
    <row r="16" spans="1:10" x14ac:dyDescent="0.25">
      <c r="A16" s="8">
        <v>15</v>
      </c>
      <c r="B16" s="23"/>
      <c r="C16" s="1">
        <f t="shared" si="0"/>
        <v>3.3780000000000001</v>
      </c>
      <c r="D16" s="8"/>
      <c r="F16" s="1" t="s">
        <v>0</v>
      </c>
      <c r="G16" s="1">
        <v>0.81</v>
      </c>
      <c r="I16" s="1" t="s">
        <v>24</v>
      </c>
      <c r="J16" s="1">
        <v>1.3</v>
      </c>
    </row>
    <row r="17" spans="1:10" x14ac:dyDescent="0.25">
      <c r="A17" s="8">
        <v>16</v>
      </c>
      <c r="B17" s="23"/>
      <c r="C17" s="1">
        <f t="shared" si="0"/>
        <v>3.3780000000000001</v>
      </c>
      <c r="D17" s="8"/>
      <c r="F17" s="1" t="s">
        <v>1</v>
      </c>
      <c r="G17" s="18">
        <v>2.4</v>
      </c>
      <c r="I17" s="1" t="s">
        <v>25</v>
      </c>
      <c r="J17" s="1">
        <v>1.25</v>
      </c>
    </row>
    <row r="18" spans="1:10" x14ac:dyDescent="0.25">
      <c r="A18" s="8">
        <v>17</v>
      </c>
      <c r="B18" s="23"/>
      <c r="C18" s="1">
        <f t="shared" si="0"/>
        <v>3.3780000000000001</v>
      </c>
      <c r="D18" s="8"/>
      <c r="I18" s="1" t="s">
        <v>26</v>
      </c>
      <c r="J18" s="1">
        <v>0.8</v>
      </c>
    </row>
    <row r="19" spans="1:10" x14ac:dyDescent="0.25">
      <c r="A19" s="8">
        <v>18</v>
      </c>
      <c r="B19" s="23"/>
      <c r="C19" s="1">
        <f t="shared" si="0"/>
        <v>3.3780000000000001</v>
      </c>
      <c r="D19" s="8"/>
    </row>
    <row r="20" spans="1:10" x14ac:dyDescent="0.25">
      <c r="A20" s="8">
        <v>19</v>
      </c>
      <c r="B20" s="23"/>
      <c r="C20" s="1">
        <f t="shared" si="0"/>
        <v>3.3780000000000001</v>
      </c>
      <c r="D20" s="8"/>
    </row>
    <row r="21" spans="1:10" x14ac:dyDescent="0.25">
      <c r="A21" s="8">
        <v>20</v>
      </c>
      <c r="B21" s="23"/>
      <c r="C21" s="1">
        <f t="shared" si="0"/>
        <v>3.3780000000000001</v>
      </c>
      <c r="D21" s="8"/>
      <c r="F21" s="14" t="s">
        <v>44</v>
      </c>
      <c r="G21" s="14" t="s">
        <v>9</v>
      </c>
      <c r="H21" s="14" t="s">
        <v>10</v>
      </c>
      <c r="I21" s="11" t="s">
        <v>16</v>
      </c>
    </row>
    <row r="22" spans="1:10" x14ac:dyDescent="0.25">
      <c r="A22" s="8">
        <v>21</v>
      </c>
      <c r="B22" s="23"/>
      <c r="C22" s="1">
        <f t="shared" si="0"/>
        <v>3.3780000000000001</v>
      </c>
      <c r="D22" s="8"/>
      <c r="F22" s="12" t="s">
        <v>32</v>
      </c>
      <c r="G22" s="1" t="s">
        <v>18</v>
      </c>
      <c r="H22" s="1">
        <f>COUNTIF($D$2:$D$50,"EN6101T4-03")</f>
        <v>0</v>
      </c>
      <c r="I22" s="1" t="s">
        <v>41</v>
      </c>
    </row>
    <row r="23" spans="1:10" x14ac:dyDescent="0.25">
      <c r="A23" s="8">
        <v>22</v>
      </c>
      <c r="B23" s="23"/>
      <c r="C23" s="1">
        <f t="shared" si="0"/>
        <v>3.3780000000000001</v>
      </c>
      <c r="D23" s="8"/>
      <c r="F23" s="13" t="s">
        <v>33</v>
      </c>
      <c r="G23" s="1" t="s">
        <v>19</v>
      </c>
      <c r="H23" s="1">
        <f>COUNTIF($D$2:$D$50,"EN6101T4-03-05")</f>
        <v>0</v>
      </c>
      <c r="I23" s="1" t="s">
        <v>41</v>
      </c>
    </row>
    <row r="24" spans="1:10" x14ac:dyDescent="0.25">
      <c r="A24" s="8">
        <v>23</v>
      </c>
      <c r="B24" s="23"/>
      <c r="C24" s="1">
        <f t="shared" si="0"/>
        <v>3.3780000000000001</v>
      </c>
      <c r="D24" s="8"/>
      <c r="F24" s="6" t="s">
        <v>34</v>
      </c>
      <c r="G24" s="1" t="s">
        <v>4</v>
      </c>
      <c r="H24" s="1">
        <f>COUNTIF($D$2:$D$50,"EN6101T3-04")</f>
        <v>0</v>
      </c>
      <c r="I24" s="1">
        <v>1046</v>
      </c>
    </row>
    <row r="25" spans="1:10" x14ac:dyDescent="0.25">
      <c r="A25" s="8">
        <v>24</v>
      </c>
      <c r="B25" s="23"/>
      <c r="C25" s="1">
        <f t="shared" si="0"/>
        <v>3.3780000000000001</v>
      </c>
      <c r="D25" s="8"/>
      <c r="F25" s="7" t="s">
        <v>35</v>
      </c>
      <c r="G25" s="1" t="s">
        <v>11</v>
      </c>
      <c r="H25" s="1">
        <f>COUNTIF($D$2:$D$50,"EN6101T4-04-5")</f>
        <v>0</v>
      </c>
      <c r="I25" s="1" t="s">
        <v>41</v>
      </c>
    </row>
    <row r="26" spans="1:10" x14ac:dyDescent="0.25">
      <c r="A26" s="8">
        <v>25</v>
      </c>
      <c r="B26" s="23"/>
      <c r="C26" s="1">
        <f t="shared" si="0"/>
        <v>3.3780000000000001</v>
      </c>
      <c r="D26" s="8"/>
      <c r="F26" s="4" t="s">
        <v>36</v>
      </c>
      <c r="G26" s="1" t="s">
        <v>5</v>
      </c>
      <c r="H26" s="1">
        <f>COUNTIF($D$2:$D$50,"EN6101T4-05")</f>
        <v>0</v>
      </c>
      <c r="I26" s="1">
        <v>1056</v>
      </c>
    </row>
    <row r="27" spans="1:10" x14ac:dyDescent="0.25">
      <c r="A27" s="8">
        <v>26</v>
      </c>
      <c r="B27" s="23"/>
      <c r="C27" s="1">
        <f t="shared" ref="C27:C50" si="1">(B27+$G$16)+($G$15*$G$17)</f>
        <v>3.3780000000000001</v>
      </c>
      <c r="D27" s="8"/>
      <c r="F27" s="21" t="s">
        <v>37</v>
      </c>
      <c r="G27" s="1" t="s">
        <v>29</v>
      </c>
      <c r="H27" s="1">
        <f>COUNTIF($D$2:$D$50,"EN6101T4-05-5")</f>
        <v>0</v>
      </c>
      <c r="I27" s="1">
        <v>1060</v>
      </c>
    </row>
    <row r="28" spans="1:10" x14ac:dyDescent="0.25">
      <c r="A28" s="8">
        <v>27</v>
      </c>
      <c r="B28" s="23"/>
      <c r="C28" s="1">
        <f t="shared" si="1"/>
        <v>3.3780000000000001</v>
      </c>
      <c r="D28" s="8"/>
      <c r="F28" s="5" t="s">
        <v>38</v>
      </c>
      <c r="G28" s="1" t="s">
        <v>6</v>
      </c>
      <c r="H28" s="1">
        <f>COUNTIF($D$2:$D$50,"EN6101T4-06")</f>
        <v>0</v>
      </c>
      <c r="I28" s="1">
        <v>1109</v>
      </c>
    </row>
    <row r="29" spans="1:10" x14ac:dyDescent="0.25">
      <c r="A29" s="8">
        <v>28</v>
      </c>
      <c r="B29" s="23"/>
      <c r="C29" s="1">
        <f t="shared" si="1"/>
        <v>3.3780000000000001</v>
      </c>
      <c r="D29" s="8"/>
      <c r="F29" s="20" t="s">
        <v>39</v>
      </c>
      <c r="G29" s="9" t="s">
        <v>20</v>
      </c>
      <c r="H29" s="1">
        <f>COUNTIF($D$2:$D$50,"EN6101T4-06-5")</f>
        <v>0</v>
      </c>
      <c r="I29" s="1" t="s">
        <v>41</v>
      </c>
    </row>
    <row r="30" spans="1:10" x14ac:dyDescent="0.25">
      <c r="A30" s="8">
        <v>29</v>
      </c>
      <c r="B30" s="23"/>
      <c r="C30" s="1">
        <f t="shared" si="1"/>
        <v>3.3780000000000001</v>
      </c>
      <c r="D30" s="8"/>
      <c r="F30" s="15" t="s">
        <v>40</v>
      </c>
      <c r="G30" s="9" t="s">
        <v>31</v>
      </c>
      <c r="H30" s="1">
        <f>COUNTIF($D$2:$D$50,"EN6101T4-07")</f>
        <v>0</v>
      </c>
      <c r="I30" s="1" t="s">
        <v>41</v>
      </c>
    </row>
    <row r="31" spans="1:10" x14ac:dyDescent="0.25">
      <c r="A31" s="8">
        <v>30</v>
      </c>
      <c r="B31" s="23"/>
      <c r="C31" s="1">
        <f t="shared" si="1"/>
        <v>3.3780000000000001</v>
      </c>
      <c r="D31" s="8"/>
    </row>
    <row r="32" spans="1:10" x14ac:dyDescent="0.25">
      <c r="A32" s="8">
        <v>31</v>
      </c>
      <c r="B32" s="23"/>
      <c r="C32" s="1">
        <f t="shared" si="1"/>
        <v>3.3780000000000001</v>
      </c>
      <c r="D32" s="8"/>
    </row>
    <row r="33" spans="1:4" x14ac:dyDescent="0.25">
      <c r="A33" s="8">
        <v>32</v>
      </c>
      <c r="B33" s="23"/>
      <c r="C33" s="1">
        <f t="shared" si="1"/>
        <v>3.3780000000000001</v>
      </c>
      <c r="D33" s="8"/>
    </row>
    <row r="34" spans="1:4" x14ac:dyDescent="0.25">
      <c r="A34" s="8">
        <v>33</v>
      </c>
      <c r="B34" s="23"/>
      <c r="C34" s="1">
        <f t="shared" si="1"/>
        <v>3.3780000000000001</v>
      </c>
      <c r="D34" s="8"/>
    </row>
    <row r="35" spans="1:4" x14ac:dyDescent="0.25">
      <c r="A35" s="8">
        <v>34</v>
      </c>
      <c r="B35" s="23"/>
      <c r="C35" s="1">
        <f t="shared" si="1"/>
        <v>3.3780000000000001</v>
      </c>
      <c r="D35" s="8"/>
    </row>
    <row r="36" spans="1:4" x14ac:dyDescent="0.25">
      <c r="A36" s="8">
        <v>35</v>
      </c>
      <c r="B36" s="23"/>
      <c r="C36" s="1">
        <f t="shared" si="1"/>
        <v>3.3780000000000001</v>
      </c>
      <c r="D36" s="8"/>
    </row>
    <row r="37" spans="1:4" x14ac:dyDescent="0.25">
      <c r="A37" s="8">
        <v>36</v>
      </c>
      <c r="B37" s="23"/>
      <c r="C37" s="1">
        <f t="shared" si="1"/>
        <v>3.3780000000000001</v>
      </c>
      <c r="D37" s="8"/>
    </row>
    <row r="38" spans="1:4" x14ac:dyDescent="0.25">
      <c r="A38" s="8">
        <v>37</v>
      </c>
      <c r="B38" s="23"/>
      <c r="C38" s="1">
        <f t="shared" si="1"/>
        <v>3.3780000000000001</v>
      </c>
      <c r="D38" s="8"/>
    </row>
    <row r="39" spans="1:4" x14ac:dyDescent="0.25">
      <c r="A39" s="8">
        <v>38</v>
      </c>
      <c r="B39" s="23"/>
      <c r="C39" s="1">
        <f t="shared" si="1"/>
        <v>3.3780000000000001</v>
      </c>
      <c r="D39" s="8"/>
    </row>
    <row r="40" spans="1:4" x14ac:dyDescent="0.25">
      <c r="A40" s="8">
        <v>39</v>
      </c>
      <c r="B40" s="23"/>
      <c r="C40" s="1">
        <f t="shared" si="1"/>
        <v>3.3780000000000001</v>
      </c>
      <c r="D40" s="8"/>
    </row>
    <row r="41" spans="1:4" x14ac:dyDescent="0.25">
      <c r="A41" s="8">
        <v>40</v>
      </c>
      <c r="B41" s="23"/>
      <c r="C41" s="1">
        <f t="shared" si="1"/>
        <v>3.3780000000000001</v>
      </c>
      <c r="D41" s="8"/>
    </row>
    <row r="42" spans="1:4" x14ac:dyDescent="0.25">
      <c r="A42" s="8">
        <v>41</v>
      </c>
      <c r="B42" s="9"/>
      <c r="C42" s="1">
        <f t="shared" si="1"/>
        <v>3.3780000000000001</v>
      </c>
      <c r="D42" s="9"/>
    </row>
    <row r="43" spans="1:4" x14ac:dyDescent="0.25">
      <c r="A43" s="8">
        <v>42</v>
      </c>
      <c r="B43" s="9"/>
      <c r="C43" s="1">
        <f t="shared" si="1"/>
        <v>3.3780000000000001</v>
      </c>
      <c r="D43" s="9"/>
    </row>
    <row r="44" spans="1:4" x14ac:dyDescent="0.25">
      <c r="A44" s="8">
        <v>43</v>
      </c>
      <c r="B44" s="9"/>
      <c r="C44" s="1">
        <f t="shared" si="1"/>
        <v>3.3780000000000001</v>
      </c>
      <c r="D44" s="9"/>
    </row>
    <row r="45" spans="1:4" x14ac:dyDescent="0.25">
      <c r="A45" s="8">
        <v>44</v>
      </c>
      <c r="B45" s="9"/>
      <c r="C45" s="1">
        <f t="shared" si="1"/>
        <v>3.3780000000000001</v>
      </c>
      <c r="D45" s="9"/>
    </row>
    <row r="46" spans="1:4" x14ac:dyDescent="0.25">
      <c r="A46" s="8">
        <v>45</v>
      </c>
      <c r="B46" s="9"/>
      <c r="C46" s="1">
        <f t="shared" si="1"/>
        <v>3.3780000000000001</v>
      </c>
      <c r="D46" s="9"/>
    </row>
    <row r="47" spans="1:4" x14ac:dyDescent="0.25">
      <c r="A47" s="8">
        <v>46</v>
      </c>
      <c r="B47" s="9"/>
      <c r="C47" s="1">
        <f t="shared" si="1"/>
        <v>3.3780000000000001</v>
      </c>
      <c r="D47" s="9"/>
    </row>
    <row r="48" spans="1:4" x14ac:dyDescent="0.25">
      <c r="A48" s="8">
        <v>47</v>
      </c>
      <c r="B48" s="9"/>
      <c r="C48" s="1">
        <f t="shared" si="1"/>
        <v>3.3780000000000001</v>
      </c>
      <c r="D48" s="9"/>
    </row>
    <row r="49" spans="1:4" x14ac:dyDescent="0.25">
      <c r="A49" s="8">
        <v>48</v>
      </c>
      <c r="B49" s="9"/>
      <c r="C49" s="1">
        <f t="shared" si="1"/>
        <v>3.3780000000000001</v>
      </c>
      <c r="D49" s="9"/>
    </row>
    <row r="50" spans="1:4" x14ac:dyDescent="0.25">
      <c r="A50" s="8">
        <v>49</v>
      </c>
      <c r="B50" s="9"/>
      <c r="C50" s="1">
        <f t="shared" si="1"/>
        <v>3.3780000000000001</v>
      </c>
      <c r="D50" s="9"/>
    </row>
  </sheetData>
  <mergeCells count="1">
    <mergeCell ref="I15:J1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31"/>
  <sheetViews>
    <sheetView tabSelected="1" zoomScaleNormal="100" workbookViewId="0">
      <selection activeCell="B25" sqref="B25"/>
    </sheetView>
  </sheetViews>
  <sheetFormatPr baseColWidth="10" defaultRowHeight="15" x14ac:dyDescent="0.25"/>
  <cols>
    <col min="1" max="1" width="25.42578125" customWidth="1"/>
    <col min="2" max="2" width="19.85546875" bestFit="1" customWidth="1"/>
    <col min="3" max="3" width="20.140625" customWidth="1"/>
    <col min="5" max="5" width="17" bestFit="1" customWidth="1"/>
    <col min="6" max="6" width="16.85546875" bestFit="1" customWidth="1"/>
    <col min="8" max="8" width="17.7109375" bestFit="1" customWidth="1"/>
    <col min="9" max="9" width="39.85546875" bestFit="1" customWidth="1"/>
    <col min="10" max="10" width="8.42578125" bestFit="1" customWidth="1"/>
    <col min="11" max="11" width="16.140625" bestFit="1" customWidth="1"/>
    <col min="12" max="13" width="17.140625" bestFit="1" customWidth="1"/>
  </cols>
  <sheetData>
    <row r="1" spans="1:11" ht="34.5" customHeight="1" x14ac:dyDescent="0.25">
      <c r="A1" s="66"/>
      <c r="B1" s="66"/>
      <c r="C1" s="66"/>
      <c r="E1" s="65" t="s">
        <v>66</v>
      </c>
      <c r="F1" s="65"/>
      <c r="H1" s="65" t="s">
        <v>90</v>
      </c>
      <c r="I1" s="65"/>
      <c r="J1" s="65"/>
      <c r="K1" s="65"/>
    </row>
    <row r="2" spans="1:11" ht="28.5" customHeight="1" x14ac:dyDescent="0.25">
      <c r="A2" s="24" t="s">
        <v>45</v>
      </c>
      <c r="B2" s="49" t="s">
        <v>109</v>
      </c>
      <c r="C2" s="48"/>
      <c r="E2" s="35" t="s">
        <v>55</v>
      </c>
      <c r="F2" s="36" t="s">
        <v>47</v>
      </c>
      <c r="H2" s="39" t="s">
        <v>86</v>
      </c>
      <c r="I2" s="43" t="s">
        <v>87</v>
      </c>
      <c r="J2" s="40" t="s">
        <v>67</v>
      </c>
      <c r="K2" s="43" t="s">
        <v>111</v>
      </c>
    </row>
    <row r="3" spans="1:11" x14ac:dyDescent="0.25">
      <c r="A3" s="50" t="s">
        <v>69</v>
      </c>
      <c r="B3" s="23" t="str">
        <f>IF(B2="","",VLOOKUP(E20,Tableau6[],3,FALSE))</f>
        <v>Alu</v>
      </c>
      <c r="E3" s="31" t="s">
        <v>58</v>
      </c>
      <c r="F3" s="27">
        <v>1.6</v>
      </c>
      <c r="H3" s="26" t="s">
        <v>70</v>
      </c>
      <c r="I3" s="23" t="s">
        <v>80</v>
      </c>
      <c r="J3" s="27" t="s">
        <v>24</v>
      </c>
      <c r="K3" s="23">
        <v>1.3</v>
      </c>
    </row>
    <row r="4" spans="1:11" x14ac:dyDescent="0.25">
      <c r="A4" s="51" t="s">
        <v>2</v>
      </c>
      <c r="B4" s="23">
        <f>IF(B2="","",VLOOKUP(B3,Tableau6[[Matiere]:[Coef. K]],2,FALSE))</f>
        <v>1.3</v>
      </c>
      <c r="E4" s="31" t="s">
        <v>54</v>
      </c>
      <c r="F4" s="27">
        <v>2.4</v>
      </c>
      <c r="H4" s="26" t="s">
        <v>73</v>
      </c>
      <c r="I4" s="23" t="s">
        <v>81</v>
      </c>
      <c r="J4" s="27" t="s">
        <v>24</v>
      </c>
      <c r="K4" s="23">
        <v>1.3</v>
      </c>
    </row>
    <row r="5" spans="1:11" x14ac:dyDescent="0.25">
      <c r="A5" s="51" t="s">
        <v>57</v>
      </c>
      <c r="B5" s="30">
        <f>IF(B2="","",VLOOKUP(E23,E2:F16,2,FALSE))</f>
        <v>2.4</v>
      </c>
      <c r="E5" s="31" t="s">
        <v>48</v>
      </c>
      <c r="F5" s="27">
        <v>2.8</v>
      </c>
      <c r="H5" s="26" t="s">
        <v>71</v>
      </c>
      <c r="I5" s="23" t="s">
        <v>81</v>
      </c>
      <c r="J5" s="27" t="s">
        <v>24</v>
      </c>
      <c r="K5" s="23">
        <v>1.3</v>
      </c>
    </row>
    <row r="6" spans="1:11" x14ac:dyDescent="0.25">
      <c r="A6" s="51" t="s">
        <v>56</v>
      </c>
      <c r="B6" s="42">
        <v>0.9</v>
      </c>
      <c r="E6" s="31" t="s">
        <v>59</v>
      </c>
      <c r="F6" s="27">
        <v>3.2</v>
      </c>
      <c r="H6" s="26" t="s">
        <v>74</v>
      </c>
      <c r="I6" s="23" t="s">
        <v>81</v>
      </c>
      <c r="J6" s="27" t="s">
        <v>24</v>
      </c>
      <c r="K6" s="23">
        <v>1.3</v>
      </c>
    </row>
    <row r="7" spans="1:11" ht="15.75" thickBot="1" x14ac:dyDescent="0.3">
      <c r="A7" s="52" t="s">
        <v>68</v>
      </c>
      <c r="B7" s="47">
        <v>1.5</v>
      </c>
      <c r="E7" s="31" t="s">
        <v>49</v>
      </c>
      <c r="F7" s="27">
        <v>3.6</v>
      </c>
      <c r="H7" s="26" t="s">
        <v>75</v>
      </c>
      <c r="I7" s="23" t="s">
        <v>81</v>
      </c>
      <c r="J7" s="27" t="s">
        <v>24</v>
      </c>
      <c r="K7" s="23">
        <v>1.3</v>
      </c>
    </row>
    <row r="8" spans="1:11" ht="15.75" thickBot="1" x14ac:dyDescent="0.3">
      <c r="A8" s="53" t="s">
        <v>88</v>
      </c>
      <c r="B8" s="60">
        <f>IF(B2="","",SUM(B7+B6+B4*B5))</f>
        <v>5.52</v>
      </c>
      <c r="E8" s="31" t="s">
        <v>60</v>
      </c>
      <c r="F8" s="27">
        <v>4</v>
      </c>
      <c r="H8" s="26" t="s">
        <v>72</v>
      </c>
      <c r="I8" s="23" t="s">
        <v>81</v>
      </c>
      <c r="J8" s="27" t="s">
        <v>24</v>
      </c>
      <c r="K8" s="23">
        <v>1.3</v>
      </c>
    </row>
    <row r="9" spans="1:11" ht="15.75" thickBot="1" x14ac:dyDescent="0.3">
      <c r="A9" s="55" t="s">
        <v>107</v>
      </c>
      <c r="B9" s="56" t="str">
        <f>IFERROR(INDEX(J18:J31,MATCH(B8,H17:H31,1)),"Pas trouvé")</f>
        <v>03-5</v>
      </c>
      <c r="E9" s="31" t="s">
        <v>50</v>
      </c>
      <c r="F9" s="27">
        <v>4.4000000000000004</v>
      </c>
      <c r="H9" s="26" t="s">
        <v>76</v>
      </c>
      <c r="I9" s="23" t="s">
        <v>82</v>
      </c>
      <c r="J9" s="27" t="s">
        <v>24</v>
      </c>
      <c r="K9" s="23">
        <v>1.3</v>
      </c>
    </row>
    <row r="10" spans="1:11" ht="16.5" thickTop="1" thickBot="1" x14ac:dyDescent="0.3">
      <c r="A10" s="57" t="s">
        <v>106</v>
      </c>
      <c r="B10" s="61" t="str">
        <f>CONCATENATE(B2,"-",B9)</f>
        <v>EN6101AD3-03-5</v>
      </c>
      <c r="E10" s="31" t="s">
        <v>61</v>
      </c>
      <c r="F10" s="27">
        <v>4.8</v>
      </c>
      <c r="H10" s="26" t="s">
        <v>77</v>
      </c>
      <c r="I10" s="23" t="s">
        <v>82</v>
      </c>
      <c r="J10" s="27" t="s">
        <v>24</v>
      </c>
      <c r="K10" s="23">
        <v>1.3</v>
      </c>
    </row>
    <row r="11" spans="1:11" ht="15.75" thickTop="1" x14ac:dyDescent="0.25">
      <c r="E11" s="31" t="s">
        <v>51</v>
      </c>
      <c r="F11" s="27">
        <v>5.2</v>
      </c>
      <c r="H11" s="26" t="s">
        <v>72</v>
      </c>
      <c r="I11" s="23" t="s">
        <v>83</v>
      </c>
      <c r="J11" s="27" t="s">
        <v>24</v>
      </c>
      <c r="K11" s="23">
        <v>1.3</v>
      </c>
    </row>
    <row r="12" spans="1:11" x14ac:dyDescent="0.25">
      <c r="E12" s="31" t="s">
        <v>62</v>
      </c>
      <c r="F12" s="27">
        <v>5.6</v>
      </c>
      <c r="H12" s="26" t="s">
        <v>78</v>
      </c>
      <c r="I12" s="23" t="s">
        <v>84</v>
      </c>
      <c r="J12" s="27" t="s">
        <v>85</v>
      </c>
      <c r="K12" s="23">
        <v>1.25</v>
      </c>
    </row>
    <row r="13" spans="1:11" x14ac:dyDescent="0.25">
      <c r="A13" s="23" t="s">
        <v>3883</v>
      </c>
      <c r="B13" s="23" t="s">
        <v>3884</v>
      </c>
      <c r="C13" s="23" t="s">
        <v>116</v>
      </c>
      <c r="E13" s="31" t="s">
        <v>52</v>
      </c>
      <c r="F13" s="27">
        <v>6</v>
      </c>
      <c r="H13" s="28" t="s">
        <v>79</v>
      </c>
      <c r="I13" s="41" t="s">
        <v>84</v>
      </c>
      <c r="J13" s="29" t="s">
        <v>85</v>
      </c>
      <c r="K13" s="23">
        <v>1.25</v>
      </c>
    </row>
    <row r="14" spans="1:11" x14ac:dyDescent="0.25">
      <c r="A14" s="23"/>
      <c r="B14" s="23"/>
      <c r="C14" s="23"/>
      <c r="E14" s="31" t="s">
        <v>63</v>
      </c>
      <c r="F14" s="27">
        <v>6.4</v>
      </c>
    </row>
    <row r="15" spans="1:11" x14ac:dyDescent="0.25">
      <c r="A15" s="23"/>
      <c r="B15" s="23"/>
      <c r="C15" s="23"/>
      <c r="E15" s="31" t="s">
        <v>64</v>
      </c>
      <c r="F15" s="27">
        <v>8</v>
      </c>
    </row>
    <row r="16" spans="1:11" x14ac:dyDescent="0.25">
      <c r="E16" s="33" t="s">
        <v>65</v>
      </c>
      <c r="F16" s="29">
        <v>9.6</v>
      </c>
      <c r="H16" s="65" t="s">
        <v>108</v>
      </c>
      <c r="I16" s="65"/>
      <c r="J16" s="65"/>
      <c r="K16" s="63"/>
    </row>
    <row r="17" spans="5:10" x14ac:dyDescent="0.25">
      <c r="H17" s="62" t="s">
        <v>110</v>
      </c>
      <c r="I17" s="37" t="s">
        <v>105</v>
      </c>
      <c r="J17" s="38" t="s">
        <v>46</v>
      </c>
    </row>
    <row r="18" spans="5:10" x14ac:dyDescent="0.25">
      <c r="E18" s="45" t="s">
        <v>89</v>
      </c>
      <c r="H18" s="58">
        <v>4.8600000000000003</v>
      </c>
      <c r="I18" s="26">
        <v>4.76</v>
      </c>
      <c r="J18" s="32" t="s">
        <v>91</v>
      </c>
    </row>
    <row r="19" spans="5:10" x14ac:dyDescent="0.25">
      <c r="E19" s="44" t="str">
        <f>MID(B2,7,4)</f>
        <v>AD3</v>
      </c>
      <c r="H19" s="59">
        <v>5.65</v>
      </c>
      <c r="I19" s="26">
        <v>5.55</v>
      </c>
      <c r="J19" s="32" t="s">
        <v>92</v>
      </c>
    </row>
    <row r="20" spans="5:10" x14ac:dyDescent="0.25">
      <c r="E20" s="46" t="str">
        <f>LEFT(E19,LEN(E19)-1)</f>
        <v>AD</v>
      </c>
      <c r="H20" s="58">
        <v>6.45</v>
      </c>
      <c r="I20" s="26">
        <v>6.35</v>
      </c>
      <c r="J20" s="32" t="s">
        <v>93</v>
      </c>
    </row>
    <row r="21" spans="5:10" x14ac:dyDescent="0.25">
      <c r="H21" s="59">
        <v>7.24</v>
      </c>
      <c r="I21" s="26">
        <v>7.14</v>
      </c>
      <c r="J21" s="32" t="s">
        <v>94</v>
      </c>
    </row>
    <row r="22" spans="5:10" x14ac:dyDescent="0.25">
      <c r="E22" s="25" t="s">
        <v>53</v>
      </c>
      <c r="H22" s="58">
        <v>8.0399999999999991</v>
      </c>
      <c r="I22" s="26">
        <v>7.94</v>
      </c>
      <c r="J22" s="32" t="s">
        <v>95</v>
      </c>
    </row>
    <row r="23" spans="5:10" x14ac:dyDescent="0.25">
      <c r="E23" s="30" t="str">
        <f>RIGHT(B2,1)</f>
        <v>3</v>
      </c>
      <c r="H23" s="59">
        <v>8.83</v>
      </c>
      <c r="I23" s="26">
        <v>8.73</v>
      </c>
      <c r="J23" s="32" t="s">
        <v>96</v>
      </c>
    </row>
    <row r="24" spans="5:10" x14ac:dyDescent="0.25">
      <c r="H24" s="58">
        <v>9.6300000000000008</v>
      </c>
      <c r="I24" s="26">
        <v>9.5299999999999994</v>
      </c>
      <c r="J24" s="32" t="s">
        <v>97</v>
      </c>
    </row>
    <row r="25" spans="5:10" x14ac:dyDescent="0.25">
      <c r="H25" s="59">
        <v>10.42</v>
      </c>
      <c r="I25" s="26">
        <v>10.32</v>
      </c>
      <c r="J25" s="32" t="s">
        <v>98</v>
      </c>
    </row>
    <row r="26" spans="5:10" x14ac:dyDescent="0.25">
      <c r="H26" s="58">
        <v>11.21</v>
      </c>
      <c r="I26" s="26">
        <v>11.11</v>
      </c>
      <c r="J26" s="32" t="s">
        <v>99</v>
      </c>
    </row>
    <row r="27" spans="5:10" x14ac:dyDescent="0.25">
      <c r="H27" s="59">
        <v>12</v>
      </c>
      <c r="I27" s="54">
        <v>11.9</v>
      </c>
      <c r="J27" s="32" t="s">
        <v>100</v>
      </c>
    </row>
    <row r="28" spans="5:10" x14ac:dyDescent="0.25">
      <c r="H28" s="58">
        <v>12.8</v>
      </c>
      <c r="I28" s="26">
        <v>12.7</v>
      </c>
      <c r="J28" s="32" t="s">
        <v>101</v>
      </c>
    </row>
    <row r="29" spans="5:10" x14ac:dyDescent="0.25">
      <c r="H29" s="59">
        <v>13.59</v>
      </c>
      <c r="I29" s="26">
        <v>13.49</v>
      </c>
      <c r="J29" s="32" t="s">
        <v>102</v>
      </c>
    </row>
    <row r="30" spans="5:10" x14ac:dyDescent="0.25">
      <c r="H30" s="58">
        <v>14.29</v>
      </c>
      <c r="I30" s="26">
        <v>14.29</v>
      </c>
      <c r="J30" s="32" t="s">
        <v>103</v>
      </c>
    </row>
    <row r="31" spans="5:10" x14ac:dyDescent="0.25">
      <c r="H31" s="59">
        <v>15.18</v>
      </c>
      <c r="I31" s="28">
        <v>15.08</v>
      </c>
      <c r="J31" s="34" t="s">
        <v>104</v>
      </c>
    </row>
  </sheetData>
  <mergeCells count="4">
    <mergeCell ref="H1:K1"/>
    <mergeCell ref="E1:F1"/>
    <mergeCell ref="A1:C1"/>
    <mergeCell ref="H16:J16"/>
  </mergeCells>
  <pageMargins left="0.7" right="0.7" top="0.75" bottom="0.75" header="0.3" footer="0.3"/>
  <pageSetup paperSize="9" orientation="portrait" horizontalDpi="0" verticalDpi="0" r:id="rId1"/>
  <drawing r:id="rId2"/>
  <tableParts count="4">
    <tablePart r:id="rId3"/>
    <tablePart r:id="rId4"/>
    <tablePart r:id="rId5"/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298"/>
  <sheetViews>
    <sheetView workbookViewId="0">
      <selection activeCell="B1229" sqref="B1229"/>
    </sheetView>
  </sheetViews>
  <sheetFormatPr baseColWidth="10" defaultRowHeight="15" x14ac:dyDescent="0.25"/>
  <cols>
    <col min="1" max="1" width="17.85546875" bestFit="1" customWidth="1"/>
    <col min="2" max="2" width="42" bestFit="1" customWidth="1"/>
    <col min="3" max="3" width="56.42578125" bestFit="1" customWidth="1"/>
    <col min="4" max="4" width="35.5703125" bestFit="1" customWidth="1"/>
    <col min="5" max="5" width="13.42578125" bestFit="1" customWidth="1"/>
    <col min="6" max="6" width="21.42578125" bestFit="1" customWidth="1"/>
    <col min="7" max="7" width="15" bestFit="1" customWidth="1"/>
  </cols>
  <sheetData>
    <row r="1" spans="1:7" x14ac:dyDescent="0.25">
      <c r="A1" t="s">
        <v>112</v>
      </c>
      <c r="B1" t="s">
        <v>113</v>
      </c>
      <c r="C1" t="s">
        <v>114</v>
      </c>
      <c r="D1" t="s">
        <v>115</v>
      </c>
      <c r="E1" t="s">
        <v>116</v>
      </c>
      <c r="F1" t="s">
        <v>117</v>
      </c>
      <c r="G1" t="s">
        <v>118</v>
      </c>
    </row>
    <row r="2" spans="1:7" hidden="1" x14ac:dyDescent="0.25">
      <c r="A2" t="s">
        <v>119</v>
      </c>
      <c r="B2" t="s">
        <v>120</v>
      </c>
      <c r="C2" t="s">
        <v>121</v>
      </c>
      <c r="D2" t="s">
        <v>122</v>
      </c>
      <c r="E2">
        <v>0</v>
      </c>
      <c r="G2">
        <v>0</v>
      </c>
    </row>
    <row r="3" spans="1:7" hidden="1" x14ac:dyDescent="0.25">
      <c r="A3" t="s">
        <v>123</v>
      </c>
      <c r="B3" t="s">
        <v>124</v>
      </c>
      <c r="C3" t="s">
        <v>125</v>
      </c>
      <c r="D3" t="s">
        <v>122</v>
      </c>
      <c r="E3">
        <v>0</v>
      </c>
      <c r="G3">
        <v>0</v>
      </c>
    </row>
    <row r="4" spans="1:7" hidden="1" x14ac:dyDescent="0.25">
      <c r="A4" t="s">
        <v>126</v>
      </c>
      <c r="B4" t="s">
        <v>127</v>
      </c>
      <c r="C4" t="s">
        <v>128</v>
      </c>
      <c r="D4" t="s">
        <v>129</v>
      </c>
      <c r="E4">
        <v>0</v>
      </c>
      <c r="G4">
        <v>0</v>
      </c>
    </row>
    <row r="5" spans="1:7" hidden="1" x14ac:dyDescent="0.25">
      <c r="A5" t="s">
        <v>130</v>
      </c>
      <c r="B5" t="s">
        <v>131</v>
      </c>
      <c r="C5" t="s">
        <v>132</v>
      </c>
      <c r="D5" t="s">
        <v>115</v>
      </c>
      <c r="E5">
        <v>0</v>
      </c>
      <c r="G5">
        <v>0</v>
      </c>
    </row>
    <row r="6" spans="1:7" hidden="1" x14ac:dyDescent="0.25">
      <c r="A6" t="s">
        <v>133</v>
      </c>
      <c r="B6" t="s">
        <v>134</v>
      </c>
      <c r="C6" t="s">
        <v>135</v>
      </c>
      <c r="D6" t="s">
        <v>129</v>
      </c>
      <c r="E6">
        <v>0</v>
      </c>
      <c r="G6">
        <v>0</v>
      </c>
    </row>
    <row r="7" spans="1:7" hidden="1" x14ac:dyDescent="0.25">
      <c r="A7" t="s">
        <v>136</v>
      </c>
      <c r="B7" t="s">
        <v>137</v>
      </c>
      <c r="C7" t="s">
        <v>135</v>
      </c>
      <c r="D7" t="s">
        <v>129</v>
      </c>
      <c r="E7">
        <v>0</v>
      </c>
      <c r="G7">
        <v>0</v>
      </c>
    </row>
    <row r="8" spans="1:7" hidden="1" x14ac:dyDescent="0.25">
      <c r="A8" t="s">
        <v>138</v>
      </c>
      <c r="B8" t="s">
        <v>139</v>
      </c>
      <c r="C8" t="s">
        <v>140</v>
      </c>
      <c r="D8" t="s">
        <v>122</v>
      </c>
      <c r="E8">
        <v>1</v>
      </c>
      <c r="G8">
        <v>0</v>
      </c>
    </row>
    <row r="9" spans="1:7" hidden="1" x14ac:dyDescent="0.25">
      <c r="A9" t="s">
        <v>141</v>
      </c>
      <c r="B9" t="s">
        <v>142</v>
      </c>
      <c r="C9" t="s">
        <v>143</v>
      </c>
      <c r="D9" t="s">
        <v>129</v>
      </c>
      <c r="E9">
        <v>0</v>
      </c>
      <c r="G9">
        <v>0</v>
      </c>
    </row>
    <row r="10" spans="1:7" hidden="1" x14ac:dyDescent="0.25">
      <c r="A10" t="s">
        <v>144</v>
      </c>
      <c r="B10" t="s">
        <v>145</v>
      </c>
      <c r="C10" t="s">
        <v>146</v>
      </c>
      <c r="D10" t="s">
        <v>122</v>
      </c>
      <c r="E10">
        <v>0</v>
      </c>
      <c r="G10">
        <v>0</v>
      </c>
    </row>
    <row r="11" spans="1:7" hidden="1" x14ac:dyDescent="0.25">
      <c r="A11" t="s">
        <v>147</v>
      </c>
      <c r="B11" t="s">
        <v>148</v>
      </c>
      <c r="C11" t="s">
        <v>149</v>
      </c>
      <c r="D11" t="s">
        <v>122</v>
      </c>
      <c r="E11">
        <v>1</v>
      </c>
      <c r="G11">
        <v>0</v>
      </c>
    </row>
    <row r="12" spans="1:7" hidden="1" x14ac:dyDescent="0.25">
      <c r="A12" t="s">
        <v>150</v>
      </c>
      <c r="B12" t="s">
        <v>151</v>
      </c>
      <c r="C12" t="s">
        <v>152</v>
      </c>
      <c r="D12" t="s">
        <v>122</v>
      </c>
      <c r="E12">
        <v>0</v>
      </c>
      <c r="G12">
        <v>0</v>
      </c>
    </row>
    <row r="13" spans="1:7" hidden="1" x14ac:dyDescent="0.25">
      <c r="A13" t="s">
        <v>153</v>
      </c>
      <c r="B13" t="s">
        <v>154</v>
      </c>
      <c r="C13" t="s">
        <v>155</v>
      </c>
      <c r="D13" t="s">
        <v>122</v>
      </c>
      <c r="E13">
        <v>0</v>
      </c>
      <c r="G13">
        <v>0</v>
      </c>
    </row>
    <row r="14" spans="1:7" hidden="1" x14ac:dyDescent="0.25">
      <c r="A14" t="s">
        <v>156</v>
      </c>
      <c r="B14" t="s">
        <v>157</v>
      </c>
      <c r="C14" t="s">
        <v>158</v>
      </c>
      <c r="D14" t="s">
        <v>129</v>
      </c>
      <c r="E14">
        <v>0</v>
      </c>
      <c r="G14">
        <v>0</v>
      </c>
    </row>
    <row r="15" spans="1:7" hidden="1" x14ac:dyDescent="0.25">
      <c r="A15" t="s">
        <v>159</v>
      </c>
      <c r="B15" t="s">
        <v>160</v>
      </c>
      <c r="C15" t="s">
        <v>161</v>
      </c>
      <c r="D15" t="s">
        <v>129</v>
      </c>
      <c r="E15">
        <v>0</v>
      </c>
      <c r="G15">
        <v>0</v>
      </c>
    </row>
    <row r="16" spans="1:7" hidden="1" x14ac:dyDescent="0.25">
      <c r="A16" t="s">
        <v>162</v>
      </c>
      <c r="B16" t="s">
        <v>163</v>
      </c>
      <c r="C16" t="s">
        <v>164</v>
      </c>
      <c r="D16" t="s">
        <v>129</v>
      </c>
      <c r="E16">
        <v>31</v>
      </c>
      <c r="F16" t="s">
        <v>165</v>
      </c>
      <c r="G16">
        <v>0</v>
      </c>
    </row>
    <row r="17" spans="1:7" hidden="1" x14ac:dyDescent="0.25">
      <c r="A17" t="s">
        <v>166</v>
      </c>
      <c r="B17" t="s">
        <v>167</v>
      </c>
      <c r="C17" t="s">
        <v>164</v>
      </c>
      <c r="D17" t="s">
        <v>168</v>
      </c>
      <c r="E17">
        <v>165</v>
      </c>
      <c r="F17" t="s">
        <v>169</v>
      </c>
      <c r="G17">
        <v>48</v>
      </c>
    </row>
    <row r="18" spans="1:7" hidden="1" x14ac:dyDescent="0.25">
      <c r="A18" t="s">
        <v>170</v>
      </c>
      <c r="B18" t="s">
        <v>171</v>
      </c>
      <c r="C18" t="s">
        <v>164</v>
      </c>
      <c r="D18" t="s">
        <v>168</v>
      </c>
      <c r="E18">
        <v>16</v>
      </c>
      <c r="F18" t="s">
        <v>172</v>
      </c>
      <c r="G18">
        <v>0</v>
      </c>
    </row>
    <row r="19" spans="1:7" hidden="1" x14ac:dyDescent="0.25">
      <c r="A19" t="s">
        <v>173</v>
      </c>
      <c r="B19" t="s">
        <v>174</v>
      </c>
      <c r="C19" t="s">
        <v>175</v>
      </c>
      <c r="D19" t="s">
        <v>122</v>
      </c>
      <c r="E19">
        <v>92</v>
      </c>
      <c r="F19" t="s">
        <v>176</v>
      </c>
      <c r="G19">
        <v>0</v>
      </c>
    </row>
    <row r="20" spans="1:7" hidden="1" x14ac:dyDescent="0.25">
      <c r="A20" t="s">
        <v>177</v>
      </c>
      <c r="B20" t="s">
        <v>178</v>
      </c>
      <c r="C20" t="s">
        <v>175</v>
      </c>
      <c r="D20" t="s">
        <v>129</v>
      </c>
      <c r="E20">
        <v>42</v>
      </c>
      <c r="F20" t="s">
        <v>179</v>
      </c>
      <c r="G20">
        <v>0</v>
      </c>
    </row>
    <row r="21" spans="1:7" hidden="1" x14ac:dyDescent="0.25">
      <c r="A21" t="s">
        <v>180</v>
      </c>
      <c r="B21" t="s">
        <v>181</v>
      </c>
      <c r="C21" t="s">
        <v>164</v>
      </c>
      <c r="D21" t="s">
        <v>129</v>
      </c>
      <c r="E21">
        <v>15</v>
      </c>
      <c r="F21" t="s">
        <v>182</v>
      </c>
      <c r="G21">
        <v>0</v>
      </c>
    </row>
    <row r="22" spans="1:7" hidden="1" x14ac:dyDescent="0.25">
      <c r="A22" t="s">
        <v>183</v>
      </c>
      <c r="B22" t="s">
        <v>184</v>
      </c>
      <c r="C22" t="s">
        <v>164</v>
      </c>
      <c r="D22" t="s">
        <v>122</v>
      </c>
      <c r="E22">
        <v>0</v>
      </c>
      <c r="F22" t="s">
        <v>185</v>
      </c>
      <c r="G22">
        <v>0</v>
      </c>
    </row>
    <row r="23" spans="1:7" hidden="1" x14ac:dyDescent="0.25">
      <c r="A23" t="s">
        <v>186</v>
      </c>
      <c r="B23" t="s">
        <v>187</v>
      </c>
      <c r="C23" t="s">
        <v>164</v>
      </c>
      <c r="D23" t="s">
        <v>168</v>
      </c>
      <c r="E23">
        <v>402</v>
      </c>
      <c r="F23" t="s">
        <v>188</v>
      </c>
      <c r="G23">
        <v>384</v>
      </c>
    </row>
    <row r="24" spans="1:7" hidden="1" x14ac:dyDescent="0.25">
      <c r="A24" t="s">
        <v>189</v>
      </c>
      <c r="B24" t="s">
        <v>190</v>
      </c>
      <c r="C24" t="s">
        <v>191</v>
      </c>
      <c r="D24" t="s">
        <v>192</v>
      </c>
      <c r="E24">
        <v>0</v>
      </c>
      <c r="G24">
        <v>0</v>
      </c>
    </row>
    <row r="25" spans="1:7" hidden="1" x14ac:dyDescent="0.25">
      <c r="A25" t="s">
        <v>193</v>
      </c>
      <c r="B25" t="s">
        <v>194</v>
      </c>
      <c r="C25" t="s">
        <v>195</v>
      </c>
      <c r="D25" t="s">
        <v>129</v>
      </c>
      <c r="E25">
        <v>26</v>
      </c>
      <c r="F25" t="s">
        <v>196</v>
      </c>
      <c r="G25">
        <v>0</v>
      </c>
    </row>
    <row r="26" spans="1:7" hidden="1" x14ac:dyDescent="0.25">
      <c r="A26" t="s">
        <v>197</v>
      </c>
      <c r="B26" t="s">
        <v>198</v>
      </c>
      <c r="C26" t="s">
        <v>199</v>
      </c>
      <c r="D26" t="s">
        <v>129</v>
      </c>
      <c r="E26">
        <v>18</v>
      </c>
      <c r="F26" t="s">
        <v>200</v>
      </c>
      <c r="G26">
        <v>0</v>
      </c>
    </row>
    <row r="27" spans="1:7" hidden="1" x14ac:dyDescent="0.25">
      <c r="A27" t="s">
        <v>201</v>
      </c>
      <c r="B27" t="s">
        <v>202</v>
      </c>
      <c r="C27" t="s">
        <v>199</v>
      </c>
      <c r="D27" t="s">
        <v>168</v>
      </c>
      <c r="E27">
        <v>32</v>
      </c>
      <c r="F27" t="s">
        <v>203</v>
      </c>
      <c r="G27">
        <v>32</v>
      </c>
    </row>
    <row r="28" spans="1:7" hidden="1" x14ac:dyDescent="0.25">
      <c r="A28" t="s">
        <v>204</v>
      </c>
      <c r="B28" t="s">
        <v>205</v>
      </c>
      <c r="C28" t="s">
        <v>195</v>
      </c>
      <c r="D28" t="s">
        <v>129</v>
      </c>
      <c r="E28">
        <v>82</v>
      </c>
      <c r="F28" t="s">
        <v>206</v>
      </c>
      <c r="G28">
        <v>0</v>
      </c>
    </row>
    <row r="29" spans="1:7" hidden="1" x14ac:dyDescent="0.25">
      <c r="A29" t="s">
        <v>207</v>
      </c>
      <c r="B29" t="s">
        <v>208</v>
      </c>
      <c r="C29" t="s">
        <v>199</v>
      </c>
      <c r="D29" t="s">
        <v>168</v>
      </c>
      <c r="E29">
        <v>44</v>
      </c>
      <c r="F29" t="s">
        <v>209</v>
      </c>
      <c r="G29">
        <v>32</v>
      </c>
    </row>
    <row r="30" spans="1:7" hidden="1" x14ac:dyDescent="0.25">
      <c r="A30" t="s">
        <v>210</v>
      </c>
      <c r="B30" t="s">
        <v>211</v>
      </c>
      <c r="C30" t="s">
        <v>199</v>
      </c>
      <c r="D30" t="s">
        <v>129</v>
      </c>
      <c r="E30">
        <v>20</v>
      </c>
      <c r="F30" t="s">
        <v>212</v>
      </c>
      <c r="G30">
        <v>0</v>
      </c>
    </row>
    <row r="31" spans="1:7" hidden="1" x14ac:dyDescent="0.25">
      <c r="A31" t="s">
        <v>213</v>
      </c>
      <c r="B31" t="s">
        <v>214</v>
      </c>
      <c r="C31" t="s">
        <v>195</v>
      </c>
      <c r="D31" t="s">
        <v>129</v>
      </c>
      <c r="E31">
        <v>16</v>
      </c>
      <c r="F31" t="s">
        <v>215</v>
      </c>
      <c r="G31">
        <v>0</v>
      </c>
    </row>
    <row r="32" spans="1:7" hidden="1" x14ac:dyDescent="0.25">
      <c r="A32" t="s">
        <v>216</v>
      </c>
      <c r="B32" t="s">
        <v>217</v>
      </c>
      <c r="C32" t="s">
        <v>199</v>
      </c>
      <c r="D32" t="s">
        <v>129</v>
      </c>
      <c r="E32">
        <v>6</v>
      </c>
      <c r="F32" t="s">
        <v>218</v>
      </c>
      <c r="G32">
        <v>0</v>
      </c>
    </row>
    <row r="33" spans="1:7" hidden="1" x14ac:dyDescent="0.25">
      <c r="A33" t="s">
        <v>219</v>
      </c>
      <c r="B33" t="s">
        <v>220</v>
      </c>
      <c r="C33" t="s">
        <v>199</v>
      </c>
      <c r="D33" t="s">
        <v>122</v>
      </c>
      <c r="E33">
        <v>70</v>
      </c>
      <c r="F33" t="s">
        <v>221</v>
      </c>
      <c r="G33">
        <v>70</v>
      </c>
    </row>
    <row r="34" spans="1:7" hidden="1" x14ac:dyDescent="0.25">
      <c r="A34" t="s">
        <v>222</v>
      </c>
      <c r="B34" t="s">
        <v>223</v>
      </c>
      <c r="C34" t="s">
        <v>199</v>
      </c>
      <c r="D34" t="s">
        <v>122</v>
      </c>
      <c r="E34">
        <v>92</v>
      </c>
      <c r="F34" t="s">
        <v>224</v>
      </c>
      <c r="G34">
        <v>0</v>
      </c>
    </row>
    <row r="35" spans="1:7" hidden="1" x14ac:dyDescent="0.25">
      <c r="A35" t="s">
        <v>225</v>
      </c>
      <c r="B35" t="s">
        <v>226</v>
      </c>
      <c r="C35" t="s">
        <v>199</v>
      </c>
      <c r="D35" t="s">
        <v>168</v>
      </c>
      <c r="E35">
        <v>184</v>
      </c>
      <c r="F35" t="s">
        <v>227</v>
      </c>
      <c r="G35">
        <v>48</v>
      </c>
    </row>
    <row r="36" spans="1:7" hidden="1" x14ac:dyDescent="0.25">
      <c r="A36" t="s">
        <v>228</v>
      </c>
      <c r="B36" t="s">
        <v>229</v>
      </c>
      <c r="C36" t="s">
        <v>199</v>
      </c>
      <c r="D36" t="s">
        <v>129</v>
      </c>
      <c r="E36">
        <v>108</v>
      </c>
      <c r="F36" t="s">
        <v>230</v>
      </c>
      <c r="G36">
        <v>0</v>
      </c>
    </row>
    <row r="37" spans="1:7" hidden="1" x14ac:dyDescent="0.25">
      <c r="A37" t="s">
        <v>231</v>
      </c>
      <c r="B37" t="s">
        <v>232</v>
      </c>
      <c r="C37" t="s">
        <v>199</v>
      </c>
      <c r="D37" t="s">
        <v>168</v>
      </c>
      <c r="E37">
        <v>201</v>
      </c>
      <c r="F37" t="s">
        <v>233</v>
      </c>
      <c r="G37">
        <v>81</v>
      </c>
    </row>
    <row r="38" spans="1:7" hidden="1" x14ac:dyDescent="0.25">
      <c r="A38" t="s">
        <v>234</v>
      </c>
      <c r="B38" t="s">
        <v>235</v>
      </c>
      <c r="C38" t="s">
        <v>199</v>
      </c>
      <c r="D38" t="s">
        <v>122</v>
      </c>
      <c r="E38">
        <v>48</v>
      </c>
      <c r="F38" t="s">
        <v>236</v>
      </c>
      <c r="G38">
        <v>0</v>
      </c>
    </row>
    <row r="39" spans="1:7" hidden="1" x14ac:dyDescent="0.25">
      <c r="A39" t="s">
        <v>237</v>
      </c>
      <c r="B39" t="s">
        <v>238</v>
      </c>
      <c r="C39" t="s">
        <v>199</v>
      </c>
      <c r="D39" t="s">
        <v>122</v>
      </c>
      <c r="E39">
        <v>12</v>
      </c>
      <c r="F39" t="s">
        <v>239</v>
      </c>
      <c r="G39">
        <v>12</v>
      </c>
    </row>
    <row r="40" spans="1:7" hidden="1" x14ac:dyDescent="0.25">
      <c r="A40" t="s">
        <v>240</v>
      </c>
      <c r="B40" t="s">
        <v>241</v>
      </c>
      <c r="C40" t="s">
        <v>199</v>
      </c>
      <c r="D40" t="s">
        <v>192</v>
      </c>
      <c r="E40">
        <v>32</v>
      </c>
      <c r="F40" t="s">
        <v>242</v>
      </c>
      <c r="G40">
        <v>5</v>
      </c>
    </row>
    <row r="41" spans="1:7" hidden="1" x14ac:dyDescent="0.25">
      <c r="A41" t="s">
        <v>243</v>
      </c>
      <c r="B41" t="s">
        <v>244</v>
      </c>
      <c r="C41" t="s">
        <v>199</v>
      </c>
      <c r="D41" t="s">
        <v>168</v>
      </c>
      <c r="E41">
        <v>95</v>
      </c>
      <c r="F41" t="s">
        <v>245</v>
      </c>
      <c r="G41">
        <v>95</v>
      </c>
    </row>
    <row r="42" spans="1:7" hidden="1" x14ac:dyDescent="0.25">
      <c r="A42" t="s">
        <v>246</v>
      </c>
      <c r="B42" t="s">
        <v>247</v>
      </c>
      <c r="C42" t="s">
        <v>247</v>
      </c>
      <c r="D42" t="s">
        <v>248</v>
      </c>
      <c r="E42">
        <v>0</v>
      </c>
      <c r="G42">
        <v>0</v>
      </c>
    </row>
    <row r="43" spans="1:7" hidden="1" x14ac:dyDescent="0.25">
      <c r="A43" t="s">
        <v>249</v>
      </c>
      <c r="B43" t="s">
        <v>250</v>
      </c>
      <c r="C43" t="s">
        <v>199</v>
      </c>
      <c r="D43" t="s">
        <v>168</v>
      </c>
      <c r="E43">
        <v>7</v>
      </c>
      <c r="F43" t="s">
        <v>251</v>
      </c>
      <c r="G43">
        <v>0</v>
      </c>
    </row>
    <row r="44" spans="1:7" hidden="1" x14ac:dyDescent="0.25">
      <c r="A44" t="s">
        <v>252</v>
      </c>
      <c r="B44" t="s">
        <v>253</v>
      </c>
      <c r="C44" t="s">
        <v>195</v>
      </c>
      <c r="D44" t="s">
        <v>168</v>
      </c>
      <c r="E44">
        <v>177</v>
      </c>
      <c r="F44" t="s">
        <v>254</v>
      </c>
      <c r="G44">
        <v>108</v>
      </c>
    </row>
    <row r="45" spans="1:7" hidden="1" x14ac:dyDescent="0.25">
      <c r="A45" t="s">
        <v>255</v>
      </c>
      <c r="B45" t="s">
        <v>256</v>
      </c>
      <c r="C45" t="s">
        <v>195</v>
      </c>
      <c r="D45" t="s">
        <v>122</v>
      </c>
      <c r="E45">
        <v>4</v>
      </c>
      <c r="F45" t="s">
        <v>257</v>
      </c>
      <c r="G45">
        <v>0</v>
      </c>
    </row>
    <row r="46" spans="1:7" hidden="1" x14ac:dyDescent="0.25">
      <c r="A46" t="s">
        <v>258</v>
      </c>
      <c r="B46" t="s">
        <v>259</v>
      </c>
      <c r="C46" t="s">
        <v>199</v>
      </c>
      <c r="D46" t="s">
        <v>192</v>
      </c>
      <c r="E46">
        <v>185</v>
      </c>
      <c r="F46" t="s">
        <v>260</v>
      </c>
      <c r="G46">
        <v>185</v>
      </c>
    </row>
    <row r="47" spans="1:7" hidden="1" x14ac:dyDescent="0.25">
      <c r="A47" t="s">
        <v>261</v>
      </c>
      <c r="B47" t="s">
        <v>262</v>
      </c>
      <c r="C47" t="s">
        <v>199</v>
      </c>
      <c r="D47" t="s">
        <v>129</v>
      </c>
      <c r="E47">
        <v>25</v>
      </c>
      <c r="F47" t="s">
        <v>263</v>
      </c>
      <c r="G47">
        <v>0</v>
      </c>
    </row>
    <row r="48" spans="1:7" hidden="1" x14ac:dyDescent="0.25">
      <c r="A48" t="s">
        <v>264</v>
      </c>
      <c r="B48" t="s">
        <v>265</v>
      </c>
      <c r="C48" t="s">
        <v>199</v>
      </c>
      <c r="D48" t="s">
        <v>122</v>
      </c>
      <c r="E48">
        <v>0</v>
      </c>
      <c r="F48" t="s">
        <v>266</v>
      </c>
      <c r="G48">
        <v>0</v>
      </c>
    </row>
    <row r="49" spans="1:7" hidden="1" x14ac:dyDescent="0.25">
      <c r="A49" t="s">
        <v>267</v>
      </c>
      <c r="B49" t="s">
        <v>268</v>
      </c>
      <c r="C49" t="s">
        <v>199</v>
      </c>
      <c r="D49" t="s">
        <v>168</v>
      </c>
      <c r="E49">
        <v>145</v>
      </c>
      <c r="F49" t="s">
        <v>269</v>
      </c>
      <c r="G49">
        <v>0</v>
      </c>
    </row>
    <row r="50" spans="1:7" hidden="1" x14ac:dyDescent="0.25">
      <c r="A50" t="s">
        <v>270</v>
      </c>
      <c r="B50" t="s">
        <v>271</v>
      </c>
      <c r="C50" t="s">
        <v>199</v>
      </c>
      <c r="D50" t="s">
        <v>129</v>
      </c>
      <c r="E50">
        <v>60</v>
      </c>
      <c r="F50" t="s">
        <v>272</v>
      </c>
      <c r="G50">
        <v>0</v>
      </c>
    </row>
    <row r="51" spans="1:7" hidden="1" x14ac:dyDescent="0.25">
      <c r="A51" t="s">
        <v>273</v>
      </c>
      <c r="B51" t="s">
        <v>274</v>
      </c>
      <c r="C51" t="s">
        <v>275</v>
      </c>
      <c r="D51" t="s">
        <v>122</v>
      </c>
      <c r="E51">
        <v>0</v>
      </c>
      <c r="F51" t="s">
        <v>276</v>
      </c>
      <c r="G51">
        <v>0</v>
      </c>
    </row>
    <row r="52" spans="1:7" hidden="1" x14ac:dyDescent="0.25">
      <c r="A52" t="s">
        <v>277</v>
      </c>
      <c r="B52" t="s">
        <v>278</v>
      </c>
      <c r="C52" t="s">
        <v>199</v>
      </c>
      <c r="D52" t="s">
        <v>279</v>
      </c>
      <c r="E52">
        <v>18</v>
      </c>
      <c r="F52" t="s">
        <v>280</v>
      </c>
      <c r="G52">
        <v>18</v>
      </c>
    </row>
    <row r="53" spans="1:7" hidden="1" x14ac:dyDescent="0.25">
      <c r="A53" t="s">
        <v>281</v>
      </c>
      <c r="B53" t="s">
        <v>282</v>
      </c>
      <c r="C53" t="s">
        <v>199</v>
      </c>
      <c r="D53" t="s">
        <v>129</v>
      </c>
      <c r="E53">
        <v>20</v>
      </c>
      <c r="F53" t="s">
        <v>283</v>
      </c>
      <c r="G53">
        <v>0</v>
      </c>
    </row>
    <row r="54" spans="1:7" hidden="1" x14ac:dyDescent="0.25">
      <c r="A54" t="s">
        <v>284</v>
      </c>
      <c r="B54" t="s">
        <v>285</v>
      </c>
      <c r="C54" t="s">
        <v>195</v>
      </c>
      <c r="D54" t="s">
        <v>168</v>
      </c>
      <c r="E54">
        <v>456</v>
      </c>
      <c r="F54" t="s">
        <v>286</v>
      </c>
      <c r="G54">
        <v>384</v>
      </c>
    </row>
    <row r="55" spans="1:7" hidden="1" x14ac:dyDescent="0.25">
      <c r="A55" t="s">
        <v>287</v>
      </c>
      <c r="B55" t="s">
        <v>288</v>
      </c>
      <c r="C55" t="s">
        <v>199</v>
      </c>
      <c r="D55" t="s">
        <v>168</v>
      </c>
      <c r="E55">
        <v>221</v>
      </c>
      <c r="F55" t="s">
        <v>289</v>
      </c>
      <c r="G55">
        <v>144</v>
      </c>
    </row>
    <row r="56" spans="1:7" hidden="1" x14ac:dyDescent="0.25">
      <c r="A56" t="s">
        <v>290</v>
      </c>
      <c r="B56" t="s">
        <v>291</v>
      </c>
      <c r="C56" t="s">
        <v>199</v>
      </c>
      <c r="D56" t="s">
        <v>129</v>
      </c>
      <c r="E56">
        <v>39</v>
      </c>
      <c r="F56" t="s">
        <v>292</v>
      </c>
      <c r="G56">
        <v>0</v>
      </c>
    </row>
    <row r="57" spans="1:7" hidden="1" x14ac:dyDescent="0.25">
      <c r="A57" t="s">
        <v>293</v>
      </c>
      <c r="B57" t="s">
        <v>294</v>
      </c>
      <c r="C57" t="s">
        <v>199</v>
      </c>
      <c r="D57" t="s">
        <v>129</v>
      </c>
      <c r="E57">
        <v>12</v>
      </c>
      <c r="F57" t="s">
        <v>295</v>
      </c>
      <c r="G57">
        <v>0</v>
      </c>
    </row>
    <row r="58" spans="1:7" hidden="1" x14ac:dyDescent="0.25">
      <c r="A58" t="s">
        <v>296</v>
      </c>
      <c r="B58" t="s">
        <v>297</v>
      </c>
      <c r="C58" t="s">
        <v>199</v>
      </c>
      <c r="D58" t="s">
        <v>129</v>
      </c>
      <c r="E58">
        <v>367</v>
      </c>
      <c r="F58" t="s">
        <v>298</v>
      </c>
      <c r="G58">
        <v>0</v>
      </c>
    </row>
    <row r="59" spans="1:7" hidden="1" x14ac:dyDescent="0.25">
      <c r="A59" t="s">
        <v>299</v>
      </c>
      <c r="B59" t="s">
        <v>300</v>
      </c>
      <c r="C59" t="s">
        <v>199</v>
      </c>
      <c r="D59" t="s">
        <v>129</v>
      </c>
      <c r="E59">
        <v>21</v>
      </c>
      <c r="F59" t="s">
        <v>301</v>
      </c>
      <c r="G59">
        <v>0</v>
      </c>
    </row>
    <row r="60" spans="1:7" hidden="1" x14ac:dyDescent="0.25">
      <c r="A60" t="s">
        <v>302</v>
      </c>
      <c r="B60" t="s">
        <v>303</v>
      </c>
      <c r="C60" t="s">
        <v>304</v>
      </c>
      <c r="D60" t="s">
        <v>129</v>
      </c>
      <c r="E60">
        <v>15</v>
      </c>
      <c r="F60" t="s">
        <v>305</v>
      </c>
      <c r="G60">
        <v>0</v>
      </c>
    </row>
    <row r="61" spans="1:7" hidden="1" x14ac:dyDescent="0.25">
      <c r="A61" t="s">
        <v>306</v>
      </c>
      <c r="B61" t="s">
        <v>307</v>
      </c>
      <c r="C61" t="s">
        <v>199</v>
      </c>
      <c r="D61" t="s">
        <v>129</v>
      </c>
      <c r="E61">
        <v>167</v>
      </c>
      <c r="F61" t="s">
        <v>308</v>
      </c>
      <c r="G61">
        <v>0</v>
      </c>
    </row>
    <row r="62" spans="1:7" hidden="1" x14ac:dyDescent="0.25">
      <c r="A62" t="s">
        <v>309</v>
      </c>
      <c r="B62" t="s">
        <v>310</v>
      </c>
      <c r="C62" t="s">
        <v>311</v>
      </c>
      <c r="D62" t="s">
        <v>122</v>
      </c>
      <c r="E62">
        <v>1000</v>
      </c>
      <c r="F62" t="s">
        <v>312</v>
      </c>
      <c r="G62">
        <v>144</v>
      </c>
    </row>
    <row r="63" spans="1:7" hidden="1" x14ac:dyDescent="0.25">
      <c r="A63" t="s">
        <v>313</v>
      </c>
      <c r="B63" t="s">
        <v>314</v>
      </c>
      <c r="C63" t="s">
        <v>311</v>
      </c>
      <c r="D63" t="s">
        <v>168</v>
      </c>
      <c r="E63">
        <v>7281</v>
      </c>
      <c r="F63" t="s">
        <v>315</v>
      </c>
      <c r="G63">
        <v>0</v>
      </c>
    </row>
    <row r="64" spans="1:7" hidden="1" x14ac:dyDescent="0.25">
      <c r="A64" t="s">
        <v>316</v>
      </c>
      <c r="B64" t="s">
        <v>317</v>
      </c>
      <c r="C64" t="s">
        <v>311</v>
      </c>
      <c r="D64" t="s">
        <v>168</v>
      </c>
      <c r="E64">
        <v>2652</v>
      </c>
      <c r="F64" t="s">
        <v>318</v>
      </c>
      <c r="G64">
        <v>848</v>
      </c>
    </row>
    <row r="65" spans="1:7" hidden="1" x14ac:dyDescent="0.25">
      <c r="A65" t="s">
        <v>319</v>
      </c>
      <c r="B65" t="s">
        <v>320</v>
      </c>
      <c r="C65" t="s">
        <v>311</v>
      </c>
      <c r="D65" t="s">
        <v>168</v>
      </c>
      <c r="E65">
        <v>1574</v>
      </c>
      <c r="F65" t="s">
        <v>321</v>
      </c>
      <c r="G65">
        <v>992</v>
      </c>
    </row>
    <row r="66" spans="1:7" hidden="1" x14ac:dyDescent="0.25">
      <c r="A66" t="s">
        <v>322</v>
      </c>
      <c r="B66" t="s">
        <v>323</v>
      </c>
      <c r="C66" t="s">
        <v>311</v>
      </c>
      <c r="D66" t="s">
        <v>129</v>
      </c>
      <c r="E66">
        <v>10979</v>
      </c>
      <c r="F66" t="s">
        <v>324</v>
      </c>
      <c r="G66">
        <v>360</v>
      </c>
    </row>
    <row r="67" spans="1:7" hidden="1" x14ac:dyDescent="0.25">
      <c r="A67" t="s">
        <v>325</v>
      </c>
      <c r="B67" t="s">
        <v>326</v>
      </c>
      <c r="C67" t="s">
        <v>311</v>
      </c>
      <c r="D67" t="s">
        <v>192</v>
      </c>
      <c r="E67">
        <v>8002</v>
      </c>
      <c r="F67" t="s">
        <v>327</v>
      </c>
      <c r="G67">
        <v>0</v>
      </c>
    </row>
    <row r="68" spans="1:7" hidden="1" x14ac:dyDescent="0.25">
      <c r="A68" t="s">
        <v>328</v>
      </c>
      <c r="B68" t="s">
        <v>329</v>
      </c>
      <c r="C68" t="s">
        <v>311</v>
      </c>
      <c r="D68" t="s">
        <v>168</v>
      </c>
      <c r="E68">
        <v>441</v>
      </c>
      <c r="F68" t="s">
        <v>330</v>
      </c>
      <c r="G68">
        <v>0</v>
      </c>
    </row>
    <row r="69" spans="1:7" hidden="1" x14ac:dyDescent="0.25">
      <c r="A69" t="s">
        <v>331</v>
      </c>
      <c r="B69" t="s">
        <v>332</v>
      </c>
      <c r="C69" t="s">
        <v>311</v>
      </c>
      <c r="D69" t="s">
        <v>168</v>
      </c>
      <c r="E69">
        <v>627</v>
      </c>
      <c r="F69" t="s">
        <v>333</v>
      </c>
      <c r="G69">
        <v>60</v>
      </c>
    </row>
    <row r="70" spans="1:7" hidden="1" x14ac:dyDescent="0.25">
      <c r="A70" t="s">
        <v>334</v>
      </c>
      <c r="B70" t="s">
        <v>335</v>
      </c>
      <c r="C70" t="s">
        <v>336</v>
      </c>
      <c r="D70" t="s">
        <v>168</v>
      </c>
      <c r="E70">
        <v>5584</v>
      </c>
      <c r="F70" t="s">
        <v>337</v>
      </c>
      <c r="G70">
        <v>0</v>
      </c>
    </row>
    <row r="71" spans="1:7" hidden="1" x14ac:dyDescent="0.25">
      <c r="A71" t="s">
        <v>338</v>
      </c>
      <c r="B71" t="s">
        <v>339</v>
      </c>
      <c r="C71" t="s">
        <v>311</v>
      </c>
      <c r="D71" t="s">
        <v>122</v>
      </c>
      <c r="E71">
        <v>1170</v>
      </c>
      <c r="F71" t="s">
        <v>340</v>
      </c>
      <c r="G71">
        <v>0</v>
      </c>
    </row>
    <row r="72" spans="1:7" hidden="1" x14ac:dyDescent="0.25">
      <c r="A72" t="s">
        <v>341</v>
      </c>
      <c r="B72" t="s">
        <v>342</v>
      </c>
      <c r="C72" t="s">
        <v>311</v>
      </c>
      <c r="D72" t="s">
        <v>122</v>
      </c>
      <c r="E72">
        <v>1500</v>
      </c>
      <c r="F72" t="s">
        <v>343</v>
      </c>
      <c r="G72">
        <v>0</v>
      </c>
    </row>
    <row r="73" spans="1:7" hidden="1" x14ac:dyDescent="0.25">
      <c r="A73" t="s">
        <v>344</v>
      </c>
      <c r="B73" t="s">
        <v>345</v>
      </c>
      <c r="C73" t="s">
        <v>311</v>
      </c>
      <c r="D73" t="s">
        <v>129</v>
      </c>
      <c r="E73">
        <v>0</v>
      </c>
      <c r="G73">
        <v>0</v>
      </c>
    </row>
    <row r="74" spans="1:7" hidden="1" x14ac:dyDescent="0.25">
      <c r="A74" t="s">
        <v>346</v>
      </c>
      <c r="B74" t="s">
        <v>347</v>
      </c>
      <c r="C74" t="s">
        <v>348</v>
      </c>
      <c r="D74" t="s">
        <v>129</v>
      </c>
      <c r="E74">
        <v>0</v>
      </c>
      <c r="F74" t="s">
        <v>349</v>
      </c>
      <c r="G74">
        <v>0</v>
      </c>
    </row>
    <row r="75" spans="1:7" hidden="1" x14ac:dyDescent="0.25">
      <c r="A75" t="s">
        <v>350</v>
      </c>
      <c r="B75" t="s">
        <v>351</v>
      </c>
      <c r="C75" t="s">
        <v>352</v>
      </c>
      <c r="D75" t="s">
        <v>122</v>
      </c>
      <c r="E75">
        <v>4</v>
      </c>
      <c r="F75" t="s">
        <v>353</v>
      </c>
      <c r="G75">
        <v>0</v>
      </c>
    </row>
    <row r="76" spans="1:7" hidden="1" x14ac:dyDescent="0.25">
      <c r="A76" t="s">
        <v>354</v>
      </c>
      <c r="B76" t="s">
        <v>355</v>
      </c>
      <c r="C76" t="s">
        <v>356</v>
      </c>
      <c r="D76" t="s">
        <v>192</v>
      </c>
      <c r="E76">
        <v>26</v>
      </c>
      <c r="F76" t="s">
        <v>357</v>
      </c>
      <c r="G76">
        <v>26</v>
      </c>
    </row>
    <row r="77" spans="1:7" hidden="1" x14ac:dyDescent="0.25">
      <c r="A77" t="s">
        <v>358</v>
      </c>
      <c r="B77" t="s">
        <v>359</v>
      </c>
      <c r="C77" t="s">
        <v>352</v>
      </c>
      <c r="D77" t="s">
        <v>129</v>
      </c>
      <c r="E77">
        <v>79</v>
      </c>
      <c r="F77" t="s">
        <v>360</v>
      </c>
      <c r="G77">
        <v>0</v>
      </c>
    </row>
    <row r="78" spans="1:7" hidden="1" x14ac:dyDescent="0.25">
      <c r="A78" t="s">
        <v>361</v>
      </c>
      <c r="B78" t="s">
        <v>362</v>
      </c>
      <c r="C78" t="s">
        <v>348</v>
      </c>
      <c r="D78" t="s">
        <v>129</v>
      </c>
      <c r="E78">
        <v>64</v>
      </c>
      <c r="F78" t="s">
        <v>363</v>
      </c>
      <c r="G78">
        <v>0</v>
      </c>
    </row>
    <row r="79" spans="1:7" hidden="1" x14ac:dyDescent="0.25">
      <c r="A79" t="s">
        <v>364</v>
      </c>
      <c r="B79" t="s">
        <v>365</v>
      </c>
      <c r="C79" t="s">
        <v>366</v>
      </c>
      <c r="D79" t="s">
        <v>129</v>
      </c>
      <c r="E79">
        <v>31</v>
      </c>
      <c r="F79" t="s">
        <v>367</v>
      </c>
      <c r="G79">
        <v>0</v>
      </c>
    </row>
    <row r="80" spans="1:7" hidden="1" x14ac:dyDescent="0.25">
      <c r="A80" t="s">
        <v>368</v>
      </c>
      <c r="B80" t="s">
        <v>369</v>
      </c>
      <c r="C80" t="s">
        <v>366</v>
      </c>
      <c r="D80" t="s">
        <v>129</v>
      </c>
      <c r="E80">
        <v>120</v>
      </c>
      <c r="F80" t="s">
        <v>370</v>
      </c>
      <c r="G80">
        <v>0</v>
      </c>
    </row>
    <row r="81" spans="1:7" hidden="1" x14ac:dyDescent="0.25">
      <c r="A81" t="s">
        <v>371</v>
      </c>
      <c r="B81" t="s">
        <v>372</v>
      </c>
      <c r="C81" t="s">
        <v>366</v>
      </c>
      <c r="D81" t="s">
        <v>129</v>
      </c>
      <c r="E81">
        <v>516</v>
      </c>
      <c r="F81" t="s">
        <v>373</v>
      </c>
      <c r="G81">
        <v>0</v>
      </c>
    </row>
    <row r="82" spans="1:7" hidden="1" x14ac:dyDescent="0.25">
      <c r="A82" t="s">
        <v>374</v>
      </c>
      <c r="B82" t="s">
        <v>375</v>
      </c>
      <c r="C82" t="s">
        <v>366</v>
      </c>
      <c r="D82" t="s">
        <v>129</v>
      </c>
      <c r="E82">
        <v>5176</v>
      </c>
      <c r="F82" t="s">
        <v>376</v>
      </c>
      <c r="G82">
        <v>0</v>
      </c>
    </row>
    <row r="83" spans="1:7" hidden="1" x14ac:dyDescent="0.25">
      <c r="A83" t="s">
        <v>377</v>
      </c>
      <c r="B83" t="s">
        <v>378</v>
      </c>
      <c r="C83" t="s">
        <v>366</v>
      </c>
      <c r="D83" t="s">
        <v>129</v>
      </c>
      <c r="E83">
        <v>0</v>
      </c>
      <c r="F83" t="s">
        <v>379</v>
      </c>
      <c r="G83">
        <v>0</v>
      </c>
    </row>
    <row r="84" spans="1:7" hidden="1" x14ac:dyDescent="0.25">
      <c r="A84" t="s">
        <v>380</v>
      </c>
      <c r="B84" t="s">
        <v>381</v>
      </c>
      <c r="C84" t="s">
        <v>382</v>
      </c>
      <c r="D84" t="s">
        <v>129</v>
      </c>
      <c r="E84">
        <v>164</v>
      </c>
      <c r="F84" t="s">
        <v>383</v>
      </c>
      <c r="G84">
        <v>0</v>
      </c>
    </row>
    <row r="85" spans="1:7" hidden="1" x14ac:dyDescent="0.25">
      <c r="A85" t="s">
        <v>384</v>
      </c>
      <c r="B85" t="s">
        <v>385</v>
      </c>
      <c r="C85" t="s">
        <v>382</v>
      </c>
      <c r="D85" t="s">
        <v>168</v>
      </c>
      <c r="E85">
        <v>59</v>
      </c>
      <c r="F85" t="s">
        <v>386</v>
      </c>
      <c r="G85">
        <v>59</v>
      </c>
    </row>
    <row r="86" spans="1:7" hidden="1" x14ac:dyDescent="0.25">
      <c r="A86" t="s">
        <v>387</v>
      </c>
      <c r="B86" t="s">
        <v>388</v>
      </c>
      <c r="C86" t="s">
        <v>382</v>
      </c>
      <c r="D86" t="s">
        <v>129</v>
      </c>
      <c r="E86">
        <v>91</v>
      </c>
      <c r="F86" t="s">
        <v>389</v>
      </c>
      <c r="G86">
        <v>0</v>
      </c>
    </row>
    <row r="87" spans="1:7" hidden="1" x14ac:dyDescent="0.25">
      <c r="A87" t="s">
        <v>390</v>
      </c>
      <c r="B87" t="s">
        <v>391</v>
      </c>
      <c r="C87" t="s">
        <v>392</v>
      </c>
      <c r="D87" t="s">
        <v>129</v>
      </c>
      <c r="E87">
        <v>19</v>
      </c>
      <c r="F87" t="s">
        <v>393</v>
      </c>
      <c r="G87">
        <v>0</v>
      </c>
    </row>
    <row r="88" spans="1:7" hidden="1" x14ac:dyDescent="0.25">
      <c r="A88" t="s">
        <v>394</v>
      </c>
      <c r="B88" t="s">
        <v>395</v>
      </c>
      <c r="C88" t="s">
        <v>392</v>
      </c>
      <c r="D88" t="s">
        <v>129</v>
      </c>
      <c r="E88">
        <v>41</v>
      </c>
      <c r="F88" t="s">
        <v>396</v>
      </c>
      <c r="G88">
        <v>0</v>
      </c>
    </row>
    <row r="89" spans="1:7" hidden="1" x14ac:dyDescent="0.25">
      <c r="A89" t="s">
        <v>397</v>
      </c>
      <c r="B89" t="s">
        <v>398</v>
      </c>
      <c r="C89" t="s">
        <v>392</v>
      </c>
      <c r="D89" t="s">
        <v>129</v>
      </c>
      <c r="E89">
        <v>22</v>
      </c>
      <c r="F89" t="s">
        <v>399</v>
      </c>
      <c r="G89">
        <v>0</v>
      </c>
    </row>
    <row r="90" spans="1:7" hidden="1" x14ac:dyDescent="0.25">
      <c r="A90" t="s">
        <v>400</v>
      </c>
      <c r="B90" t="s">
        <v>401</v>
      </c>
      <c r="C90" t="s">
        <v>392</v>
      </c>
      <c r="D90" t="s">
        <v>168</v>
      </c>
      <c r="E90">
        <v>23</v>
      </c>
      <c r="F90" t="s">
        <v>402</v>
      </c>
      <c r="G90">
        <v>0</v>
      </c>
    </row>
    <row r="91" spans="1:7" hidden="1" x14ac:dyDescent="0.25">
      <c r="A91" t="s">
        <v>403</v>
      </c>
      <c r="B91" t="s">
        <v>404</v>
      </c>
      <c r="C91" t="s">
        <v>392</v>
      </c>
      <c r="D91" t="s">
        <v>129</v>
      </c>
      <c r="E91">
        <v>54</v>
      </c>
      <c r="F91" t="s">
        <v>405</v>
      </c>
      <c r="G91">
        <v>0</v>
      </c>
    </row>
    <row r="92" spans="1:7" hidden="1" x14ac:dyDescent="0.25">
      <c r="A92" t="s">
        <v>406</v>
      </c>
      <c r="B92" t="s">
        <v>407</v>
      </c>
      <c r="C92" t="s">
        <v>408</v>
      </c>
      <c r="D92" t="s">
        <v>129</v>
      </c>
      <c r="E92">
        <v>22</v>
      </c>
      <c r="F92" t="s">
        <v>409</v>
      </c>
      <c r="G92">
        <v>0</v>
      </c>
    </row>
    <row r="93" spans="1:7" hidden="1" x14ac:dyDescent="0.25">
      <c r="A93" t="s">
        <v>410</v>
      </c>
      <c r="B93" t="s">
        <v>411</v>
      </c>
      <c r="C93" t="s">
        <v>412</v>
      </c>
      <c r="D93" t="s">
        <v>192</v>
      </c>
      <c r="E93">
        <v>48</v>
      </c>
      <c r="F93" t="s">
        <v>413</v>
      </c>
      <c r="G93">
        <v>30</v>
      </c>
    </row>
    <row r="94" spans="1:7" hidden="1" x14ac:dyDescent="0.25">
      <c r="A94" t="s">
        <v>414</v>
      </c>
      <c r="B94" t="s">
        <v>415</v>
      </c>
      <c r="C94" t="s">
        <v>416</v>
      </c>
      <c r="D94" t="s">
        <v>129</v>
      </c>
      <c r="E94">
        <v>15</v>
      </c>
      <c r="F94" t="s">
        <v>417</v>
      </c>
      <c r="G94">
        <v>0</v>
      </c>
    </row>
    <row r="95" spans="1:7" hidden="1" x14ac:dyDescent="0.25">
      <c r="A95" t="s">
        <v>418</v>
      </c>
      <c r="B95" t="s">
        <v>419</v>
      </c>
      <c r="C95" t="s">
        <v>420</v>
      </c>
      <c r="D95" t="s">
        <v>168</v>
      </c>
      <c r="E95">
        <v>50</v>
      </c>
      <c r="F95" t="s">
        <v>421</v>
      </c>
      <c r="G95">
        <v>0</v>
      </c>
    </row>
    <row r="96" spans="1:7" hidden="1" x14ac:dyDescent="0.25">
      <c r="A96" t="s">
        <v>422</v>
      </c>
      <c r="B96" t="s">
        <v>423</v>
      </c>
      <c r="C96" t="s">
        <v>420</v>
      </c>
      <c r="D96" t="s">
        <v>129</v>
      </c>
      <c r="E96">
        <v>20</v>
      </c>
      <c r="F96" t="s">
        <v>424</v>
      </c>
      <c r="G96">
        <v>0</v>
      </c>
    </row>
    <row r="97" spans="1:7" hidden="1" x14ac:dyDescent="0.25">
      <c r="A97" t="s">
        <v>425</v>
      </c>
      <c r="B97" t="s">
        <v>426</v>
      </c>
      <c r="C97" t="s">
        <v>427</v>
      </c>
      <c r="D97" t="s">
        <v>129</v>
      </c>
      <c r="E97">
        <v>8</v>
      </c>
      <c r="F97" t="s">
        <v>428</v>
      </c>
      <c r="G97">
        <v>0</v>
      </c>
    </row>
    <row r="98" spans="1:7" hidden="1" x14ac:dyDescent="0.25">
      <c r="A98" t="s">
        <v>429</v>
      </c>
      <c r="B98" t="s">
        <v>430</v>
      </c>
      <c r="C98" t="s">
        <v>427</v>
      </c>
      <c r="D98" t="s">
        <v>129</v>
      </c>
      <c r="E98">
        <v>6</v>
      </c>
      <c r="F98" t="s">
        <v>431</v>
      </c>
      <c r="G98">
        <v>0</v>
      </c>
    </row>
    <row r="99" spans="1:7" hidden="1" x14ac:dyDescent="0.25">
      <c r="A99" t="s">
        <v>432</v>
      </c>
      <c r="B99" t="s">
        <v>433</v>
      </c>
      <c r="C99" t="s">
        <v>427</v>
      </c>
      <c r="D99" t="s">
        <v>122</v>
      </c>
      <c r="E99">
        <v>24</v>
      </c>
      <c r="F99" t="s">
        <v>434</v>
      </c>
      <c r="G99">
        <v>0</v>
      </c>
    </row>
    <row r="100" spans="1:7" hidden="1" x14ac:dyDescent="0.25">
      <c r="A100" t="s">
        <v>435</v>
      </c>
      <c r="B100" t="s">
        <v>436</v>
      </c>
      <c r="C100" t="s">
        <v>427</v>
      </c>
      <c r="D100" t="s">
        <v>129</v>
      </c>
      <c r="E100">
        <v>0</v>
      </c>
      <c r="F100" t="s">
        <v>437</v>
      </c>
      <c r="G100">
        <v>0</v>
      </c>
    </row>
    <row r="101" spans="1:7" hidden="1" x14ac:dyDescent="0.25">
      <c r="A101" t="s">
        <v>438</v>
      </c>
      <c r="B101" t="s">
        <v>439</v>
      </c>
      <c r="C101" t="s">
        <v>427</v>
      </c>
      <c r="D101" t="s">
        <v>122</v>
      </c>
      <c r="E101">
        <v>30</v>
      </c>
      <c r="F101" t="s">
        <v>440</v>
      </c>
      <c r="G101">
        <v>0</v>
      </c>
    </row>
    <row r="102" spans="1:7" hidden="1" x14ac:dyDescent="0.25">
      <c r="A102" t="s">
        <v>441</v>
      </c>
      <c r="B102" t="s">
        <v>442</v>
      </c>
      <c r="C102" t="s">
        <v>427</v>
      </c>
      <c r="D102" t="s">
        <v>122</v>
      </c>
      <c r="E102">
        <v>68</v>
      </c>
      <c r="F102" t="s">
        <v>443</v>
      </c>
      <c r="G102">
        <v>0</v>
      </c>
    </row>
    <row r="103" spans="1:7" hidden="1" x14ac:dyDescent="0.25">
      <c r="A103" t="s">
        <v>444</v>
      </c>
      <c r="B103" t="s">
        <v>445</v>
      </c>
      <c r="C103" t="s">
        <v>427</v>
      </c>
      <c r="D103" t="s">
        <v>129</v>
      </c>
      <c r="E103">
        <v>24</v>
      </c>
      <c r="F103" t="s">
        <v>446</v>
      </c>
      <c r="G103">
        <v>0</v>
      </c>
    </row>
    <row r="104" spans="1:7" hidden="1" x14ac:dyDescent="0.25">
      <c r="A104" t="s">
        <v>447</v>
      </c>
      <c r="B104" t="s">
        <v>448</v>
      </c>
      <c r="C104" t="s">
        <v>427</v>
      </c>
      <c r="D104" t="s">
        <v>192</v>
      </c>
      <c r="E104">
        <v>16</v>
      </c>
      <c r="F104" t="s">
        <v>449</v>
      </c>
      <c r="G104">
        <v>10</v>
      </c>
    </row>
    <row r="105" spans="1:7" hidden="1" x14ac:dyDescent="0.25">
      <c r="A105" t="s">
        <v>450</v>
      </c>
      <c r="B105" t="s">
        <v>451</v>
      </c>
      <c r="C105" t="s">
        <v>427</v>
      </c>
      <c r="D105" t="s">
        <v>129</v>
      </c>
      <c r="E105">
        <v>11</v>
      </c>
      <c r="F105" t="s">
        <v>452</v>
      </c>
      <c r="G105">
        <v>0</v>
      </c>
    </row>
    <row r="106" spans="1:7" hidden="1" x14ac:dyDescent="0.25">
      <c r="A106" t="s">
        <v>453</v>
      </c>
      <c r="B106" t="s">
        <v>454</v>
      </c>
      <c r="C106" t="s">
        <v>427</v>
      </c>
      <c r="D106" t="s">
        <v>129</v>
      </c>
      <c r="E106">
        <v>14</v>
      </c>
      <c r="F106" t="s">
        <v>455</v>
      </c>
      <c r="G106">
        <v>0</v>
      </c>
    </row>
    <row r="107" spans="1:7" hidden="1" x14ac:dyDescent="0.25">
      <c r="A107" t="s">
        <v>456</v>
      </c>
      <c r="B107" t="s">
        <v>457</v>
      </c>
      <c r="C107" t="s">
        <v>427</v>
      </c>
      <c r="D107" t="s">
        <v>129</v>
      </c>
      <c r="E107">
        <v>20</v>
      </c>
      <c r="F107" t="s">
        <v>458</v>
      </c>
      <c r="G107">
        <v>0</v>
      </c>
    </row>
    <row r="108" spans="1:7" hidden="1" x14ac:dyDescent="0.25">
      <c r="A108" t="s">
        <v>459</v>
      </c>
      <c r="B108" t="s">
        <v>460</v>
      </c>
      <c r="C108" t="s">
        <v>427</v>
      </c>
      <c r="D108" t="s">
        <v>192</v>
      </c>
      <c r="E108">
        <v>8</v>
      </c>
      <c r="F108" t="s">
        <v>461</v>
      </c>
      <c r="G108">
        <v>8</v>
      </c>
    </row>
    <row r="109" spans="1:7" hidden="1" x14ac:dyDescent="0.25">
      <c r="A109" t="s">
        <v>462</v>
      </c>
      <c r="B109" t="s">
        <v>463</v>
      </c>
      <c r="C109" t="s">
        <v>427</v>
      </c>
      <c r="D109" t="s">
        <v>129</v>
      </c>
      <c r="E109">
        <v>26</v>
      </c>
      <c r="F109" t="s">
        <v>464</v>
      </c>
      <c r="G109">
        <v>0</v>
      </c>
    </row>
    <row r="110" spans="1:7" hidden="1" x14ac:dyDescent="0.25">
      <c r="A110" t="s">
        <v>465</v>
      </c>
      <c r="B110" t="s">
        <v>466</v>
      </c>
      <c r="C110" t="s">
        <v>427</v>
      </c>
      <c r="D110" t="s">
        <v>129</v>
      </c>
      <c r="E110">
        <v>69</v>
      </c>
      <c r="F110" t="s">
        <v>467</v>
      </c>
      <c r="G110">
        <v>0</v>
      </c>
    </row>
    <row r="111" spans="1:7" hidden="1" x14ac:dyDescent="0.25">
      <c r="A111" t="s">
        <v>468</v>
      </c>
      <c r="B111" t="s">
        <v>469</v>
      </c>
      <c r="C111" t="s">
        <v>470</v>
      </c>
      <c r="D111" t="s">
        <v>129</v>
      </c>
      <c r="E111">
        <v>90</v>
      </c>
      <c r="F111" t="s">
        <v>471</v>
      </c>
      <c r="G111">
        <v>0</v>
      </c>
    </row>
    <row r="112" spans="1:7" hidden="1" x14ac:dyDescent="0.25">
      <c r="A112" t="s">
        <v>472</v>
      </c>
      <c r="B112" t="s">
        <v>473</v>
      </c>
      <c r="C112" t="s">
        <v>470</v>
      </c>
      <c r="D112" t="s">
        <v>129</v>
      </c>
      <c r="E112">
        <v>28</v>
      </c>
      <c r="F112" t="s">
        <v>474</v>
      </c>
      <c r="G112">
        <v>0</v>
      </c>
    </row>
    <row r="113" spans="1:7" hidden="1" x14ac:dyDescent="0.25">
      <c r="A113" t="s">
        <v>475</v>
      </c>
      <c r="B113" t="s">
        <v>476</v>
      </c>
      <c r="C113" t="s">
        <v>470</v>
      </c>
      <c r="D113" t="s">
        <v>129</v>
      </c>
      <c r="E113">
        <v>110</v>
      </c>
      <c r="F113" t="s">
        <v>477</v>
      </c>
      <c r="G113">
        <v>0</v>
      </c>
    </row>
    <row r="114" spans="1:7" hidden="1" x14ac:dyDescent="0.25">
      <c r="A114" t="s">
        <v>478</v>
      </c>
      <c r="B114" t="s">
        <v>479</v>
      </c>
      <c r="C114" t="s">
        <v>470</v>
      </c>
      <c r="D114" t="s">
        <v>129</v>
      </c>
      <c r="E114">
        <v>70</v>
      </c>
      <c r="F114" t="s">
        <v>480</v>
      </c>
      <c r="G114">
        <v>0</v>
      </c>
    </row>
    <row r="115" spans="1:7" hidden="1" x14ac:dyDescent="0.25">
      <c r="A115" t="s">
        <v>481</v>
      </c>
      <c r="B115" t="s">
        <v>482</v>
      </c>
      <c r="C115" t="s">
        <v>470</v>
      </c>
      <c r="D115" t="s">
        <v>129</v>
      </c>
      <c r="E115">
        <v>0</v>
      </c>
      <c r="F115" t="s">
        <v>483</v>
      </c>
      <c r="G115">
        <v>0</v>
      </c>
    </row>
    <row r="116" spans="1:7" hidden="1" x14ac:dyDescent="0.25">
      <c r="A116" t="s">
        <v>484</v>
      </c>
      <c r="B116" t="s">
        <v>485</v>
      </c>
      <c r="C116" t="s">
        <v>470</v>
      </c>
      <c r="D116" t="s">
        <v>129</v>
      </c>
      <c r="E116">
        <v>0</v>
      </c>
      <c r="F116" t="s">
        <v>486</v>
      </c>
      <c r="G116">
        <v>0</v>
      </c>
    </row>
    <row r="117" spans="1:7" hidden="1" x14ac:dyDescent="0.25">
      <c r="A117" t="s">
        <v>487</v>
      </c>
      <c r="B117" t="s">
        <v>488</v>
      </c>
      <c r="C117" t="s">
        <v>489</v>
      </c>
      <c r="D117" t="s">
        <v>129</v>
      </c>
      <c r="E117">
        <v>50</v>
      </c>
      <c r="F117" t="s">
        <v>490</v>
      </c>
      <c r="G117">
        <v>0</v>
      </c>
    </row>
    <row r="118" spans="1:7" hidden="1" x14ac:dyDescent="0.25">
      <c r="A118" t="s">
        <v>491</v>
      </c>
      <c r="B118" t="s">
        <v>492</v>
      </c>
      <c r="C118" t="s">
        <v>489</v>
      </c>
      <c r="D118" t="s">
        <v>129</v>
      </c>
      <c r="E118">
        <v>0</v>
      </c>
      <c r="F118" t="s">
        <v>493</v>
      </c>
      <c r="G118">
        <v>0</v>
      </c>
    </row>
    <row r="119" spans="1:7" hidden="1" x14ac:dyDescent="0.25">
      <c r="A119" t="s">
        <v>494</v>
      </c>
      <c r="B119" t="s">
        <v>495</v>
      </c>
      <c r="C119" t="s">
        <v>489</v>
      </c>
      <c r="D119" t="s">
        <v>129</v>
      </c>
      <c r="E119">
        <v>186</v>
      </c>
      <c r="F119" t="s">
        <v>496</v>
      </c>
      <c r="G119">
        <v>0</v>
      </c>
    </row>
    <row r="120" spans="1:7" hidden="1" x14ac:dyDescent="0.25">
      <c r="A120" t="s">
        <v>497</v>
      </c>
      <c r="B120" t="s">
        <v>498</v>
      </c>
      <c r="C120" t="s">
        <v>499</v>
      </c>
      <c r="D120" t="s">
        <v>129</v>
      </c>
      <c r="E120">
        <v>29</v>
      </c>
      <c r="F120" t="s">
        <v>500</v>
      </c>
      <c r="G120">
        <v>0</v>
      </c>
    </row>
    <row r="121" spans="1:7" hidden="1" x14ac:dyDescent="0.25">
      <c r="A121" t="s">
        <v>501</v>
      </c>
      <c r="B121" t="s">
        <v>502</v>
      </c>
      <c r="C121" t="s">
        <v>499</v>
      </c>
      <c r="D121" t="s">
        <v>129</v>
      </c>
      <c r="E121">
        <v>5</v>
      </c>
      <c r="F121" t="s">
        <v>503</v>
      </c>
      <c r="G121">
        <v>0</v>
      </c>
    </row>
    <row r="122" spans="1:7" hidden="1" x14ac:dyDescent="0.25">
      <c r="A122" t="s">
        <v>504</v>
      </c>
      <c r="B122" t="s">
        <v>505</v>
      </c>
      <c r="C122" t="s">
        <v>499</v>
      </c>
      <c r="D122" t="s">
        <v>129</v>
      </c>
      <c r="E122">
        <v>20</v>
      </c>
      <c r="F122" t="s">
        <v>506</v>
      </c>
      <c r="G122">
        <v>0</v>
      </c>
    </row>
    <row r="123" spans="1:7" hidden="1" x14ac:dyDescent="0.25">
      <c r="A123" t="s">
        <v>507</v>
      </c>
      <c r="B123" t="s">
        <v>508</v>
      </c>
      <c r="C123" t="s">
        <v>499</v>
      </c>
      <c r="D123" t="s">
        <v>129</v>
      </c>
      <c r="E123">
        <v>0</v>
      </c>
      <c r="F123" t="s">
        <v>509</v>
      </c>
      <c r="G123">
        <v>0</v>
      </c>
    </row>
    <row r="124" spans="1:7" hidden="1" x14ac:dyDescent="0.25">
      <c r="A124" t="s">
        <v>510</v>
      </c>
      <c r="B124" t="s">
        <v>511</v>
      </c>
      <c r="C124" t="s">
        <v>512</v>
      </c>
      <c r="D124" t="s">
        <v>192</v>
      </c>
      <c r="E124">
        <v>6</v>
      </c>
      <c r="F124" t="s">
        <v>513</v>
      </c>
      <c r="G124">
        <v>6</v>
      </c>
    </row>
    <row r="125" spans="1:7" hidden="1" x14ac:dyDescent="0.25">
      <c r="A125" t="s">
        <v>514</v>
      </c>
      <c r="B125" t="s">
        <v>515</v>
      </c>
      <c r="C125" t="s">
        <v>516</v>
      </c>
      <c r="D125" t="s">
        <v>129</v>
      </c>
      <c r="E125">
        <v>0</v>
      </c>
      <c r="F125" t="s">
        <v>517</v>
      </c>
      <c r="G125">
        <v>0</v>
      </c>
    </row>
    <row r="126" spans="1:7" hidden="1" x14ac:dyDescent="0.25">
      <c r="A126" t="s">
        <v>518</v>
      </c>
      <c r="B126" t="s">
        <v>519</v>
      </c>
      <c r="C126" t="s">
        <v>516</v>
      </c>
      <c r="D126" t="s">
        <v>168</v>
      </c>
      <c r="E126">
        <v>173</v>
      </c>
      <c r="F126" t="s">
        <v>520</v>
      </c>
      <c r="G126">
        <v>48</v>
      </c>
    </row>
    <row r="127" spans="1:7" hidden="1" x14ac:dyDescent="0.25">
      <c r="A127" t="s">
        <v>521</v>
      </c>
      <c r="B127" t="s">
        <v>522</v>
      </c>
      <c r="C127" t="s">
        <v>516</v>
      </c>
      <c r="D127" t="s">
        <v>129</v>
      </c>
      <c r="E127">
        <v>0</v>
      </c>
      <c r="F127" t="s">
        <v>523</v>
      </c>
      <c r="G127">
        <v>0</v>
      </c>
    </row>
    <row r="128" spans="1:7" hidden="1" x14ac:dyDescent="0.25">
      <c r="A128" t="s">
        <v>524</v>
      </c>
      <c r="B128" t="s">
        <v>525</v>
      </c>
      <c r="C128" t="s">
        <v>526</v>
      </c>
      <c r="D128" t="s">
        <v>129</v>
      </c>
      <c r="E128">
        <v>0</v>
      </c>
      <c r="F128" t="s">
        <v>527</v>
      </c>
      <c r="G128">
        <v>0</v>
      </c>
    </row>
    <row r="129" spans="1:7" hidden="1" x14ac:dyDescent="0.25">
      <c r="A129" t="s">
        <v>528</v>
      </c>
      <c r="B129" t="s">
        <v>529</v>
      </c>
      <c r="C129" t="s">
        <v>530</v>
      </c>
      <c r="D129" t="s">
        <v>129</v>
      </c>
      <c r="E129">
        <v>59</v>
      </c>
      <c r="F129" t="s">
        <v>531</v>
      </c>
      <c r="G129">
        <v>0</v>
      </c>
    </row>
    <row r="130" spans="1:7" hidden="1" x14ac:dyDescent="0.25">
      <c r="A130" t="s">
        <v>532</v>
      </c>
      <c r="B130" t="s">
        <v>533</v>
      </c>
      <c r="C130" t="s">
        <v>530</v>
      </c>
      <c r="D130" t="s">
        <v>129</v>
      </c>
      <c r="E130">
        <v>60</v>
      </c>
      <c r="F130" t="s">
        <v>534</v>
      </c>
      <c r="G130">
        <v>0</v>
      </c>
    </row>
    <row r="131" spans="1:7" hidden="1" x14ac:dyDescent="0.25">
      <c r="A131" t="s">
        <v>535</v>
      </c>
      <c r="B131" t="s">
        <v>536</v>
      </c>
      <c r="C131" t="s">
        <v>199</v>
      </c>
      <c r="D131" t="s">
        <v>192</v>
      </c>
      <c r="E131">
        <v>22</v>
      </c>
      <c r="F131" t="s">
        <v>537</v>
      </c>
      <c r="G131">
        <v>22</v>
      </c>
    </row>
    <row r="132" spans="1:7" hidden="1" x14ac:dyDescent="0.25">
      <c r="A132" t="s">
        <v>538</v>
      </c>
      <c r="B132" t="s">
        <v>539</v>
      </c>
      <c r="C132" t="s">
        <v>199</v>
      </c>
      <c r="D132" t="s">
        <v>129</v>
      </c>
      <c r="E132">
        <v>40</v>
      </c>
      <c r="F132" t="s">
        <v>540</v>
      </c>
      <c r="G132">
        <v>0</v>
      </c>
    </row>
    <row r="133" spans="1:7" hidden="1" x14ac:dyDescent="0.25">
      <c r="A133" t="s">
        <v>541</v>
      </c>
      <c r="B133" t="s">
        <v>542</v>
      </c>
      <c r="C133" t="s">
        <v>199</v>
      </c>
      <c r="D133" t="s">
        <v>122</v>
      </c>
      <c r="E133">
        <v>0</v>
      </c>
      <c r="F133" t="s">
        <v>543</v>
      </c>
      <c r="G133">
        <v>0</v>
      </c>
    </row>
    <row r="134" spans="1:7" hidden="1" x14ac:dyDescent="0.25">
      <c r="A134" t="s">
        <v>544</v>
      </c>
      <c r="B134" t="s">
        <v>545</v>
      </c>
      <c r="C134" t="s">
        <v>199</v>
      </c>
      <c r="D134" t="s">
        <v>129</v>
      </c>
      <c r="E134">
        <v>10</v>
      </c>
      <c r="F134" t="s">
        <v>546</v>
      </c>
      <c r="G134">
        <v>0</v>
      </c>
    </row>
    <row r="135" spans="1:7" hidden="1" x14ac:dyDescent="0.25">
      <c r="A135" t="s">
        <v>547</v>
      </c>
      <c r="B135" t="s">
        <v>548</v>
      </c>
      <c r="C135" t="s">
        <v>199</v>
      </c>
      <c r="D135" t="s">
        <v>129</v>
      </c>
      <c r="E135">
        <v>16</v>
      </c>
      <c r="F135" t="s">
        <v>549</v>
      </c>
      <c r="G135">
        <v>0</v>
      </c>
    </row>
    <row r="136" spans="1:7" hidden="1" x14ac:dyDescent="0.25">
      <c r="A136" t="s">
        <v>550</v>
      </c>
      <c r="B136" t="s">
        <v>551</v>
      </c>
      <c r="C136" t="s">
        <v>199</v>
      </c>
      <c r="D136" t="s">
        <v>129</v>
      </c>
      <c r="E136">
        <v>3</v>
      </c>
      <c r="F136" t="s">
        <v>552</v>
      </c>
      <c r="G136">
        <v>0</v>
      </c>
    </row>
    <row r="137" spans="1:7" hidden="1" x14ac:dyDescent="0.25">
      <c r="A137" t="s">
        <v>553</v>
      </c>
      <c r="B137" t="s">
        <v>554</v>
      </c>
      <c r="C137" t="s">
        <v>199</v>
      </c>
      <c r="D137" t="s">
        <v>129</v>
      </c>
      <c r="E137">
        <v>0</v>
      </c>
      <c r="F137" t="s">
        <v>555</v>
      </c>
      <c r="G137">
        <v>0</v>
      </c>
    </row>
    <row r="138" spans="1:7" hidden="1" x14ac:dyDescent="0.25">
      <c r="A138" t="s">
        <v>556</v>
      </c>
      <c r="B138" t="s">
        <v>557</v>
      </c>
      <c r="C138" t="s">
        <v>199</v>
      </c>
      <c r="D138" t="s">
        <v>168</v>
      </c>
      <c r="E138">
        <v>174</v>
      </c>
      <c r="F138" t="s">
        <v>558</v>
      </c>
      <c r="G138">
        <v>48</v>
      </c>
    </row>
    <row r="139" spans="1:7" hidden="1" x14ac:dyDescent="0.25">
      <c r="A139" t="s">
        <v>559</v>
      </c>
      <c r="B139" t="s">
        <v>560</v>
      </c>
      <c r="C139" t="s">
        <v>199</v>
      </c>
      <c r="D139" t="s">
        <v>129</v>
      </c>
      <c r="E139">
        <v>0</v>
      </c>
      <c r="F139" t="s">
        <v>561</v>
      </c>
      <c r="G139">
        <v>0</v>
      </c>
    </row>
    <row r="140" spans="1:7" hidden="1" x14ac:dyDescent="0.25">
      <c r="A140" t="s">
        <v>562</v>
      </c>
      <c r="B140" t="s">
        <v>563</v>
      </c>
      <c r="C140" t="s">
        <v>199</v>
      </c>
      <c r="D140" t="s">
        <v>129</v>
      </c>
      <c r="E140">
        <v>0</v>
      </c>
      <c r="F140" t="s">
        <v>564</v>
      </c>
      <c r="G140">
        <v>0</v>
      </c>
    </row>
    <row r="141" spans="1:7" hidden="1" x14ac:dyDescent="0.25">
      <c r="A141" t="s">
        <v>565</v>
      </c>
      <c r="B141" t="s">
        <v>566</v>
      </c>
      <c r="C141" t="s">
        <v>567</v>
      </c>
      <c r="D141" t="s">
        <v>129</v>
      </c>
      <c r="E141">
        <v>3</v>
      </c>
      <c r="F141" t="s">
        <v>568</v>
      </c>
      <c r="G141">
        <v>0</v>
      </c>
    </row>
    <row r="142" spans="1:7" hidden="1" x14ac:dyDescent="0.25">
      <c r="A142" t="s">
        <v>569</v>
      </c>
      <c r="B142" t="s">
        <v>570</v>
      </c>
      <c r="C142" t="s">
        <v>567</v>
      </c>
      <c r="D142" t="s">
        <v>129</v>
      </c>
      <c r="E142">
        <v>1</v>
      </c>
      <c r="F142" t="s">
        <v>571</v>
      </c>
      <c r="G142">
        <v>0</v>
      </c>
    </row>
    <row r="143" spans="1:7" hidden="1" x14ac:dyDescent="0.25">
      <c r="A143" t="s">
        <v>572</v>
      </c>
      <c r="B143" t="s">
        <v>573</v>
      </c>
      <c r="C143" t="s">
        <v>574</v>
      </c>
      <c r="D143" t="s">
        <v>129</v>
      </c>
      <c r="E143">
        <v>34</v>
      </c>
      <c r="F143" t="s">
        <v>575</v>
      </c>
      <c r="G143">
        <v>0</v>
      </c>
    </row>
    <row r="144" spans="1:7" hidden="1" x14ac:dyDescent="0.25">
      <c r="A144" t="s">
        <v>576</v>
      </c>
      <c r="B144" t="s">
        <v>577</v>
      </c>
      <c r="C144" t="s">
        <v>574</v>
      </c>
      <c r="D144" t="s">
        <v>129</v>
      </c>
      <c r="E144">
        <v>30</v>
      </c>
      <c r="F144" t="s">
        <v>578</v>
      </c>
      <c r="G144">
        <v>0</v>
      </c>
    </row>
    <row r="145" spans="1:7" hidden="1" x14ac:dyDescent="0.25">
      <c r="A145" t="s">
        <v>579</v>
      </c>
      <c r="B145" t="s">
        <v>580</v>
      </c>
      <c r="C145" t="s">
        <v>581</v>
      </c>
      <c r="D145" t="s">
        <v>129</v>
      </c>
      <c r="E145">
        <v>0</v>
      </c>
      <c r="F145" t="s">
        <v>582</v>
      </c>
      <c r="G145">
        <v>0</v>
      </c>
    </row>
    <row r="146" spans="1:7" hidden="1" x14ac:dyDescent="0.25">
      <c r="A146" t="s">
        <v>583</v>
      </c>
      <c r="B146" t="s">
        <v>584</v>
      </c>
      <c r="C146" t="s">
        <v>585</v>
      </c>
      <c r="D146" t="s">
        <v>168</v>
      </c>
      <c r="E146">
        <v>39</v>
      </c>
      <c r="F146" t="s">
        <v>586</v>
      </c>
      <c r="G146">
        <v>18</v>
      </c>
    </row>
    <row r="147" spans="1:7" hidden="1" x14ac:dyDescent="0.25">
      <c r="A147" t="s">
        <v>587</v>
      </c>
      <c r="B147" t="s">
        <v>588</v>
      </c>
      <c r="C147" t="s">
        <v>585</v>
      </c>
      <c r="D147" t="s">
        <v>122</v>
      </c>
      <c r="E147">
        <v>0</v>
      </c>
      <c r="F147" t="s">
        <v>589</v>
      </c>
      <c r="G147">
        <v>0</v>
      </c>
    </row>
    <row r="148" spans="1:7" hidden="1" x14ac:dyDescent="0.25">
      <c r="A148" t="s">
        <v>590</v>
      </c>
      <c r="B148" t="s">
        <v>591</v>
      </c>
      <c r="C148" t="s">
        <v>585</v>
      </c>
      <c r="D148" t="s">
        <v>122</v>
      </c>
      <c r="E148">
        <v>0</v>
      </c>
      <c r="F148" t="s">
        <v>592</v>
      </c>
      <c r="G148">
        <v>0</v>
      </c>
    </row>
    <row r="149" spans="1:7" hidden="1" x14ac:dyDescent="0.25">
      <c r="A149" t="s">
        <v>593</v>
      </c>
      <c r="B149" t="s">
        <v>594</v>
      </c>
      <c r="C149" t="s">
        <v>585</v>
      </c>
      <c r="D149" t="s">
        <v>122</v>
      </c>
      <c r="E149">
        <v>0</v>
      </c>
      <c r="F149" t="s">
        <v>595</v>
      </c>
      <c r="G149">
        <v>0</v>
      </c>
    </row>
    <row r="150" spans="1:7" hidden="1" x14ac:dyDescent="0.25">
      <c r="A150" t="s">
        <v>596</v>
      </c>
      <c r="B150" t="s">
        <v>597</v>
      </c>
      <c r="C150" t="s">
        <v>598</v>
      </c>
      <c r="D150" t="s">
        <v>122</v>
      </c>
      <c r="E150">
        <v>0</v>
      </c>
      <c r="F150" t="s">
        <v>599</v>
      </c>
      <c r="G150">
        <v>0</v>
      </c>
    </row>
    <row r="151" spans="1:7" hidden="1" x14ac:dyDescent="0.25">
      <c r="A151" t="s">
        <v>600</v>
      </c>
      <c r="B151" t="s">
        <v>601</v>
      </c>
      <c r="C151" t="s">
        <v>585</v>
      </c>
      <c r="D151" t="s">
        <v>122</v>
      </c>
      <c r="E151">
        <v>0</v>
      </c>
      <c r="F151" t="s">
        <v>602</v>
      </c>
      <c r="G151">
        <v>0</v>
      </c>
    </row>
    <row r="152" spans="1:7" hidden="1" x14ac:dyDescent="0.25">
      <c r="A152" t="s">
        <v>603</v>
      </c>
      <c r="B152" t="s">
        <v>604</v>
      </c>
      <c r="C152" t="s">
        <v>585</v>
      </c>
      <c r="D152" t="s">
        <v>122</v>
      </c>
      <c r="E152">
        <v>0</v>
      </c>
      <c r="F152" t="s">
        <v>605</v>
      </c>
      <c r="G152">
        <v>0</v>
      </c>
    </row>
    <row r="153" spans="1:7" hidden="1" x14ac:dyDescent="0.25">
      <c r="A153" t="s">
        <v>606</v>
      </c>
      <c r="B153" t="s">
        <v>607</v>
      </c>
      <c r="C153" t="s">
        <v>608</v>
      </c>
      <c r="D153" t="s">
        <v>129</v>
      </c>
      <c r="E153">
        <v>5</v>
      </c>
      <c r="F153" t="s">
        <v>609</v>
      </c>
      <c r="G153">
        <v>0</v>
      </c>
    </row>
    <row r="154" spans="1:7" hidden="1" x14ac:dyDescent="0.25">
      <c r="A154" t="s">
        <v>610</v>
      </c>
      <c r="B154" t="s">
        <v>611</v>
      </c>
      <c r="C154" t="s">
        <v>585</v>
      </c>
      <c r="D154" t="s">
        <v>168</v>
      </c>
      <c r="E154">
        <v>21</v>
      </c>
      <c r="F154" t="s">
        <v>612</v>
      </c>
      <c r="G154">
        <v>21</v>
      </c>
    </row>
    <row r="155" spans="1:7" hidden="1" x14ac:dyDescent="0.25">
      <c r="A155" t="s">
        <v>613</v>
      </c>
      <c r="B155" t="s">
        <v>614</v>
      </c>
      <c r="C155" t="s">
        <v>585</v>
      </c>
      <c r="D155" t="s">
        <v>168</v>
      </c>
      <c r="E155">
        <v>17</v>
      </c>
      <c r="F155" t="s">
        <v>615</v>
      </c>
      <c r="G155">
        <v>0</v>
      </c>
    </row>
    <row r="156" spans="1:7" hidden="1" x14ac:dyDescent="0.25">
      <c r="A156" t="s">
        <v>616</v>
      </c>
      <c r="B156" t="s">
        <v>617</v>
      </c>
      <c r="C156" t="s">
        <v>618</v>
      </c>
      <c r="D156" t="s">
        <v>129</v>
      </c>
      <c r="E156">
        <v>126</v>
      </c>
      <c r="F156" t="s">
        <v>619</v>
      </c>
      <c r="G156">
        <v>0</v>
      </c>
    </row>
    <row r="157" spans="1:7" hidden="1" x14ac:dyDescent="0.25">
      <c r="A157" t="s">
        <v>620</v>
      </c>
      <c r="B157" t="s">
        <v>621</v>
      </c>
      <c r="C157" t="s">
        <v>470</v>
      </c>
      <c r="D157" t="s">
        <v>129</v>
      </c>
      <c r="E157">
        <v>4</v>
      </c>
      <c r="F157" t="s">
        <v>622</v>
      </c>
      <c r="G157">
        <v>0</v>
      </c>
    </row>
    <row r="158" spans="1:7" hidden="1" x14ac:dyDescent="0.25">
      <c r="A158" t="s">
        <v>623</v>
      </c>
      <c r="B158" t="s">
        <v>624</v>
      </c>
      <c r="C158" t="s">
        <v>470</v>
      </c>
      <c r="D158" t="s">
        <v>129</v>
      </c>
      <c r="E158">
        <v>118</v>
      </c>
      <c r="F158" t="s">
        <v>625</v>
      </c>
      <c r="G158">
        <v>0</v>
      </c>
    </row>
    <row r="159" spans="1:7" hidden="1" x14ac:dyDescent="0.25">
      <c r="A159" t="s">
        <v>626</v>
      </c>
      <c r="B159" t="s">
        <v>627</v>
      </c>
      <c r="C159" t="s">
        <v>470</v>
      </c>
      <c r="D159" t="s">
        <v>129</v>
      </c>
      <c r="E159">
        <v>0</v>
      </c>
      <c r="F159" t="s">
        <v>628</v>
      </c>
      <c r="G159">
        <v>0</v>
      </c>
    </row>
    <row r="160" spans="1:7" hidden="1" x14ac:dyDescent="0.25">
      <c r="A160" t="s">
        <v>629</v>
      </c>
      <c r="B160" t="s">
        <v>630</v>
      </c>
      <c r="C160" t="s">
        <v>470</v>
      </c>
      <c r="D160" t="s">
        <v>129</v>
      </c>
      <c r="E160">
        <v>12</v>
      </c>
      <c r="F160" t="s">
        <v>631</v>
      </c>
      <c r="G160">
        <v>0</v>
      </c>
    </row>
    <row r="161" spans="1:7" hidden="1" x14ac:dyDescent="0.25">
      <c r="A161" t="s">
        <v>632</v>
      </c>
      <c r="B161" t="s">
        <v>633</v>
      </c>
      <c r="C161" t="s">
        <v>470</v>
      </c>
      <c r="D161" t="s">
        <v>129</v>
      </c>
      <c r="E161">
        <v>0</v>
      </c>
      <c r="F161" t="s">
        <v>634</v>
      </c>
      <c r="G161">
        <v>0</v>
      </c>
    </row>
    <row r="162" spans="1:7" hidden="1" x14ac:dyDescent="0.25">
      <c r="A162" t="s">
        <v>635</v>
      </c>
      <c r="B162" t="s">
        <v>636</v>
      </c>
      <c r="C162" t="s">
        <v>470</v>
      </c>
      <c r="D162" t="s">
        <v>129</v>
      </c>
      <c r="E162">
        <v>20</v>
      </c>
      <c r="F162" t="s">
        <v>637</v>
      </c>
      <c r="G162">
        <v>0</v>
      </c>
    </row>
    <row r="163" spans="1:7" hidden="1" x14ac:dyDescent="0.25">
      <c r="A163" t="s">
        <v>638</v>
      </c>
      <c r="B163" t="s">
        <v>639</v>
      </c>
      <c r="C163" t="s">
        <v>640</v>
      </c>
      <c r="D163" t="s">
        <v>168</v>
      </c>
      <c r="E163">
        <v>14</v>
      </c>
      <c r="F163" t="s">
        <v>641</v>
      </c>
      <c r="G163">
        <v>14</v>
      </c>
    </row>
    <row r="164" spans="1:7" hidden="1" x14ac:dyDescent="0.25">
      <c r="A164" t="s">
        <v>642</v>
      </c>
      <c r="B164" t="s">
        <v>643</v>
      </c>
      <c r="C164" t="s">
        <v>366</v>
      </c>
      <c r="D164" t="s">
        <v>168</v>
      </c>
      <c r="E164">
        <v>18</v>
      </c>
      <c r="F164" t="s">
        <v>644</v>
      </c>
      <c r="G164">
        <v>0</v>
      </c>
    </row>
    <row r="165" spans="1:7" hidden="1" x14ac:dyDescent="0.25">
      <c r="A165" t="s">
        <v>645</v>
      </c>
      <c r="B165" t="s">
        <v>646</v>
      </c>
      <c r="C165" t="s">
        <v>647</v>
      </c>
      <c r="D165" t="s">
        <v>192</v>
      </c>
      <c r="E165">
        <v>109</v>
      </c>
      <c r="F165" t="s">
        <v>648</v>
      </c>
      <c r="G165">
        <v>0</v>
      </c>
    </row>
    <row r="166" spans="1:7" hidden="1" x14ac:dyDescent="0.25">
      <c r="A166" t="s">
        <v>649</v>
      </c>
      <c r="B166" t="s">
        <v>650</v>
      </c>
      <c r="C166" t="s">
        <v>647</v>
      </c>
      <c r="D166" t="s">
        <v>129</v>
      </c>
      <c r="E166">
        <v>0</v>
      </c>
      <c r="G166">
        <v>0</v>
      </c>
    </row>
    <row r="167" spans="1:7" hidden="1" x14ac:dyDescent="0.25">
      <c r="A167" t="s">
        <v>651</v>
      </c>
      <c r="B167" t="s">
        <v>652</v>
      </c>
      <c r="C167" t="s">
        <v>647</v>
      </c>
      <c r="D167" t="s">
        <v>129</v>
      </c>
      <c r="E167">
        <v>122</v>
      </c>
      <c r="F167" t="s">
        <v>653</v>
      </c>
      <c r="G167">
        <v>0</v>
      </c>
    </row>
    <row r="168" spans="1:7" hidden="1" x14ac:dyDescent="0.25">
      <c r="A168" t="s">
        <v>654</v>
      </c>
      <c r="B168" t="s">
        <v>655</v>
      </c>
      <c r="C168" t="s">
        <v>656</v>
      </c>
      <c r="D168" t="s">
        <v>122</v>
      </c>
      <c r="E168">
        <v>55</v>
      </c>
      <c r="F168" t="s">
        <v>657</v>
      </c>
      <c r="G168">
        <v>0</v>
      </c>
    </row>
    <row r="169" spans="1:7" hidden="1" x14ac:dyDescent="0.25">
      <c r="A169" t="s">
        <v>658</v>
      </c>
      <c r="B169" t="s">
        <v>659</v>
      </c>
      <c r="C169" t="s">
        <v>647</v>
      </c>
      <c r="D169" t="s">
        <v>122</v>
      </c>
      <c r="E169">
        <v>2</v>
      </c>
      <c r="F169" t="s">
        <v>660</v>
      </c>
      <c r="G169">
        <v>0</v>
      </c>
    </row>
    <row r="170" spans="1:7" hidden="1" x14ac:dyDescent="0.25">
      <c r="A170" t="s">
        <v>661</v>
      </c>
      <c r="B170" t="s">
        <v>662</v>
      </c>
      <c r="C170" t="s">
        <v>647</v>
      </c>
      <c r="D170" t="s">
        <v>122</v>
      </c>
      <c r="E170">
        <v>0</v>
      </c>
      <c r="F170" t="s">
        <v>663</v>
      </c>
      <c r="G170">
        <v>0</v>
      </c>
    </row>
    <row r="171" spans="1:7" hidden="1" x14ac:dyDescent="0.25">
      <c r="A171" t="s">
        <v>664</v>
      </c>
      <c r="B171" t="s">
        <v>665</v>
      </c>
      <c r="C171" t="s">
        <v>647</v>
      </c>
      <c r="D171" t="s">
        <v>129</v>
      </c>
      <c r="E171">
        <v>15</v>
      </c>
      <c r="F171" t="s">
        <v>666</v>
      </c>
      <c r="G171">
        <v>0</v>
      </c>
    </row>
    <row r="172" spans="1:7" hidden="1" x14ac:dyDescent="0.25">
      <c r="A172" t="s">
        <v>667</v>
      </c>
      <c r="B172" t="s">
        <v>668</v>
      </c>
      <c r="C172" t="s">
        <v>647</v>
      </c>
      <c r="D172" t="s">
        <v>168</v>
      </c>
      <c r="E172">
        <v>613</v>
      </c>
      <c r="F172" t="s">
        <v>669</v>
      </c>
      <c r="G172">
        <v>453</v>
      </c>
    </row>
    <row r="173" spans="1:7" hidden="1" x14ac:dyDescent="0.25">
      <c r="A173" t="s">
        <v>670</v>
      </c>
      <c r="B173" t="s">
        <v>671</v>
      </c>
      <c r="C173" t="s">
        <v>672</v>
      </c>
      <c r="D173" t="s">
        <v>129</v>
      </c>
      <c r="E173">
        <v>63</v>
      </c>
      <c r="F173" t="s">
        <v>673</v>
      </c>
      <c r="G173">
        <v>0</v>
      </c>
    </row>
    <row r="174" spans="1:7" hidden="1" x14ac:dyDescent="0.25">
      <c r="A174" t="s">
        <v>674</v>
      </c>
      <c r="B174" t="s">
        <v>675</v>
      </c>
      <c r="C174" t="s">
        <v>672</v>
      </c>
      <c r="D174" t="s">
        <v>129</v>
      </c>
      <c r="E174">
        <v>16</v>
      </c>
      <c r="F174" t="s">
        <v>676</v>
      </c>
      <c r="G174">
        <v>0</v>
      </c>
    </row>
    <row r="175" spans="1:7" hidden="1" x14ac:dyDescent="0.25">
      <c r="A175" t="s">
        <v>677</v>
      </c>
      <c r="B175" t="s">
        <v>678</v>
      </c>
      <c r="C175" t="s">
        <v>679</v>
      </c>
      <c r="D175" t="s">
        <v>168</v>
      </c>
      <c r="E175">
        <v>1</v>
      </c>
      <c r="F175" t="s">
        <v>680</v>
      </c>
      <c r="G175">
        <v>0</v>
      </c>
    </row>
    <row r="176" spans="1:7" hidden="1" x14ac:dyDescent="0.25">
      <c r="A176" t="s">
        <v>681</v>
      </c>
      <c r="B176" t="s">
        <v>682</v>
      </c>
      <c r="C176" t="s">
        <v>683</v>
      </c>
      <c r="D176" t="s">
        <v>684</v>
      </c>
      <c r="E176">
        <v>9</v>
      </c>
      <c r="F176" t="s">
        <v>685</v>
      </c>
      <c r="G176">
        <v>0</v>
      </c>
    </row>
    <row r="177" spans="1:7" hidden="1" x14ac:dyDescent="0.25">
      <c r="A177" t="s">
        <v>686</v>
      </c>
      <c r="B177" t="s">
        <v>687</v>
      </c>
      <c r="C177" t="s">
        <v>688</v>
      </c>
      <c r="D177" t="s">
        <v>129</v>
      </c>
      <c r="E177">
        <v>19</v>
      </c>
      <c r="F177" t="s">
        <v>689</v>
      </c>
      <c r="G177">
        <v>0</v>
      </c>
    </row>
    <row r="178" spans="1:7" hidden="1" x14ac:dyDescent="0.25">
      <c r="A178" t="s">
        <v>690</v>
      </c>
      <c r="B178" t="s">
        <v>691</v>
      </c>
      <c r="C178" t="s">
        <v>688</v>
      </c>
      <c r="D178" t="s">
        <v>122</v>
      </c>
      <c r="E178">
        <v>8</v>
      </c>
      <c r="F178" t="s">
        <v>692</v>
      </c>
      <c r="G178">
        <v>0</v>
      </c>
    </row>
    <row r="179" spans="1:7" hidden="1" x14ac:dyDescent="0.25">
      <c r="A179" t="s">
        <v>693</v>
      </c>
      <c r="B179" t="s">
        <v>694</v>
      </c>
      <c r="C179" t="s">
        <v>199</v>
      </c>
      <c r="D179" t="s">
        <v>122</v>
      </c>
      <c r="E179">
        <v>20</v>
      </c>
      <c r="F179" t="s">
        <v>695</v>
      </c>
      <c r="G179">
        <v>20</v>
      </c>
    </row>
    <row r="180" spans="1:7" hidden="1" x14ac:dyDescent="0.25">
      <c r="A180" t="s">
        <v>696</v>
      </c>
      <c r="B180" t="s">
        <v>697</v>
      </c>
      <c r="C180" t="s">
        <v>199</v>
      </c>
      <c r="D180" t="s">
        <v>129</v>
      </c>
      <c r="E180">
        <v>17</v>
      </c>
      <c r="F180" t="s">
        <v>698</v>
      </c>
      <c r="G180">
        <v>0</v>
      </c>
    </row>
    <row r="181" spans="1:7" hidden="1" x14ac:dyDescent="0.25">
      <c r="A181" t="s">
        <v>699</v>
      </c>
      <c r="B181" t="s">
        <v>700</v>
      </c>
      <c r="C181" t="s">
        <v>199</v>
      </c>
      <c r="D181" t="s">
        <v>168</v>
      </c>
      <c r="E181">
        <v>30</v>
      </c>
      <c r="F181" t="s">
        <v>701</v>
      </c>
      <c r="G181">
        <v>30</v>
      </c>
    </row>
    <row r="182" spans="1:7" hidden="1" x14ac:dyDescent="0.25">
      <c r="A182" t="s">
        <v>702</v>
      </c>
      <c r="B182" t="s">
        <v>703</v>
      </c>
      <c r="C182" t="s">
        <v>199</v>
      </c>
      <c r="D182" t="s">
        <v>122</v>
      </c>
      <c r="E182">
        <v>222</v>
      </c>
      <c r="F182" t="s">
        <v>221</v>
      </c>
      <c r="G182">
        <v>222</v>
      </c>
    </row>
    <row r="183" spans="1:7" hidden="1" x14ac:dyDescent="0.25">
      <c r="A183" t="s">
        <v>704</v>
      </c>
      <c r="B183" t="s">
        <v>705</v>
      </c>
      <c r="C183" t="s">
        <v>199</v>
      </c>
      <c r="D183" t="s">
        <v>706</v>
      </c>
      <c r="E183">
        <v>228</v>
      </c>
      <c r="F183" t="s">
        <v>707</v>
      </c>
      <c r="G183">
        <v>72</v>
      </c>
    </row>
    <row r="184" spans="1:7" hidden="1" x14ac:dyDescent="0.25">
      <c r="A184" t="s">
        <v>708</v>
      </c>
      <c r="B184" t="s">
        <v>709</v>
      </c>
      <c r="C184" t="s">
        <v>199</v>
      </c>
      <c r="D184" t="s">
        <v>192</v>
      </c>
      <c r="E184">
        <v>110</v>
      </c>
      <c r="F184" t="s">
        <v>710</v>
      </c>
      <c r="G184">
        <v>5</v>
      </c>
    </row>
    <row r="185" spans="1:7" hidden="1" x14ac:dyDescent="0.25">
      <c r="A185" t="s">
        <v>711</v>
      </c>
      <c r="B185" t="s">
        <v>712</v>
      </c>
      <c r="C185" t="s">
        <v>199</v>
      </c>
      <c r="D185" t="s">
        <v>192</v>
      </c>
      <c r="E185">
        <v>445</v>
      </c>
      <c r="F185" t="s">
        <v>713</v>
      </c>
      <c r="G185">
        <v>410</v>
      </c>
    </row>
    <row r="186" spans="1:7" hidden="1" x14ac:dyDescent="0.25">
      <c r="A186" t="s">
        <v>714</v>
      </c>
      <c r="B186" t="s">
        <v>715</v>
      </c>
      <c r="C186" t="s">
        <v>195</v>
      </c>
      <c r="D186" t="s">
        <v>122</v>
      </c>
      <c r="E186">
        <v>200</v>
      </c>
      <c r="F186" t="s">
        <v>716</v>
      </c>
      <c r="G186">
        <v>24</v>
      </c>
    </row>
    <row r="187" spans="1:7" hidden="1" x14ac:dyDescent="0.25">
      <c r="A187" t="s">
        <v>717</v>
      </c>
      <c r="B187" t="s">
        <v>718</v>
      </c>
      <c r="C187" t="s">
        <v>199</v>
      </c>
      <c r="D187" t="s">
        <v>129</v>
      </c>
      <c r="E187">
        <v>35</v>
      </c>
      <c r="F187" t="s">
        <v>719</v>
      </c>
      <c r="G187">
        <v>0</v>
      </c>
    </row>
    <row r="188" spans="1:7" hidden="1" x14ac:dyDescent="0.25">
      <c r="A188" t="s">
        <v>720</v>
      </c>
      <c r="B188" t="s">
        <v>721</v>
      </c>
      <c r="C188" t="s">
        <v>199</v>
      </c>
      <c r="D188" t="s">
        <v>129</v>
      </c>
      <c r="E188">
        <v>37</v>
      </c>
      <c r="F188" t="s">
        <v>722</v>
      </c>
      <c r="G188">
        <v>0</v>
      </c>
    </row>
    <row r="189" spans="1:7" hidden="1" x14ac:dyDescent="0.25">
      <c r="A189" t="s">
        <v>723</v>
      </c>
      <c r="B189" t="s">
        <v>724</v>
      </c>
      <c r="C189" t="s">
        <v>725</v>
      </c>
      <c r="D189" t="s">
        <v>726</v>
      </c>
      <c r="E189">
        <v>0</v>
      </c>
      <c r="G189">
        <v>0</v>
      </c>
    </row>
    <row r="190" spans="1:7" hidden="1" x14ac:dyDescent="0.25">
      <c r="A190" t="s">
        <v>727</v>
      </c>
      <c r="B190" t="s">
        <v>728</v>
      </c>
      <c r="C190" t="s">
        <v>729</v>
      </c>
      <c r="D190" t="s">
        <v>122</v>
      </c>
      <c r="E190">
        <v>869</v>
      </c>
      <c r="F190" t="s">
        <v>695</v>
      </c>
      <c r="G190">
        <v>84</v>
      </c>
    </row>
    <row r="191" spans="1:7" hidden="1" x14ac:dyDescent="0.25">
      <c r="A191" t="s">
        <v>730</v>
      </c>
      <c r="B191" t="s">
        <v>731</v>
      </c>
      <c r="C191" t="s">
        <v>199</v>
      </c>
      <c r="D191" t="s">
        <v>192</v>
      </c>
      <c r="E191">
        <v>363</v>
      </c>
      <c r="F191" t="s">
        <v>732</v>
      </c>
      <c r="G191">
        <v>114</v>
      </c>
    </row>
    <row r="192" spans="1:7" hidden="1" x14ac:dyDescent="0.25">
      <c r="A192" t="s">
        <v>733</v>
      </c>
      <c r="B192" t="s">
        <v>734</v>
      </c>
      <c r="C192" t="s">
        <v>199</v>
      </c>
      <c r="D192" t="s">
        <v>129</v>
      </c>
      <c r="E192">
        <v>15</v>
      </c>
      <c r="F192" t="s">
        <v>735</v>
      </c>
      <c r="G192">
        <v>0</v>
      </c>
    </row>
    <row r="193" spans="1:7" hidden="1" x14ac:dyDescent="0.25">
      <c r="A193" t="s">
        <v>736</v>
      </c>
      <c r="B193" t="s">
        <v>737</v>
      </c>
      <c r="C193" t="s">
        <v>356</v>
      </c>
      <c r="D193" t="s">
        <v>168</v>
      </c>
      <c r="E193">
        <v>257</v>
      </c>
      <c r="F193" t="s">
        <v>738</v>
      </c>
      <c r="G193">
        <v>132</v>
      </c>
    </row>
    <row r="194" spans="1:7" hidden="1" x14ac:dyDescent="0.25">
      <c r="A194" t="s">
        <v>739</v>
      </c>
      <c r="B194" t="s">
        <v>740</v>
      </c>
      <c r="C194" t="s">
        <v>741</v>
      </c>
      <c r="D194" t="s">
        <v>122</v>
      </c>
      <c r="E194">
        <v>258</v>
      </c>
      <c r="F194" t="s">
        <v>695</v>
      </c>
      <c r="G194">
        <v>258</v>
      </c>
    </row>
    <row r="195" spans="1:7" hidden="1" x14ac:dyDescent="0.25">
      <c r="A195" t="s">
        <v>742</v>
      </c>
      <c r="B195" t="s">
        <v>743</v>
      </c>
      <c r="C195" t="s">
        <v>366</v>
      </c>
      <c r="D195" t="s">
        <v>122</v>
      </c>
      <c r="E195">
        <v>646</v>
      </c>
      <c r="F195" t="s">
        <v>221</v>
      </c>
      <c r="G195">
        <v>200</v>
      </c>
    </row>
    <row r="196" spans="1:7" hidden="1" x14ac:dyDescent="0.25">
      <c r="A196" t="s">
        <v>744</v>
      </c>
      <c r="B196" t="s">
        <v>745</v>
      </c>
      <c r="C196" t="s">
        <v>366</v>
      </c>
      <c r="D196" t="s">
        <v>746</v>
      </c>
      <c r="E196">
        <v>0</v>
      </c>
      <c r="G196">
        <v>0</v>
      </c>
    </row>
    <row r="197" spans="1:7" hidden="1" x14ac:dyDescent="0.25">
      <c r="A197" t="s">
        <v>747</v>
      </c>
      <c r="B197" t="s">
        <v>748</v>
      </c>
      <c r="C197" t="s">
        <v>749</v>
      </c>
      <c r="D197" t="s">
        <v>122</v>
      </c>
      <c r="E197">
        <v>40</v>
      </c>
      <c r="F197" t="s">
        <v>716</v>
      </c>
      <c r="G197">
        <v>24</v>
      </c>
    </row>
    <row r="198" spans="1:7" hidden="1" x14ac:dyDescent="0.25">
      <c r="A198" t="s">
        <v>750</v>
      </c>
      <c r="B198" t="s">
        <v>751</v>
      </c>
      <c r="C198" t="s">
        <v>530</v>
      </c>
      <c r="D198" t="s">
        <v>129</v>
      </c>
      <c r="E198">
        <v>6</v>
      </c>
      <c r="F198" t="s">
        <v>752</v>
      </c>
      <c r="G198">
        <v>0</v>
      </c>
    </row>
    <row r="199" spans="1:7" hidden="1" x14ac:dyDescent="0.25">
      <c r="A199" t="s">
        <v>753</v>
      </c>
      <c r="B199" t="s">
        <v>754</v>
      </c>
      <c r="C199" t="s">
        <v>755</v>
      </c>
      <c r="D199" t="s">
        <v>129</v>
      </c>
      <c r="E199">
        <v>0</v>
      </c>
      <c r="G199">
        <v>0</v>
      </c>
    </row>
    <row r="200" spans="1:7" hidden="1" x14ac:dyDescent="0.25">
      <c r="A200" t="s">
        <v>756</v>
      </c>
      <c r="B200" t="s">
        <v>757</v>
      </c>
      <c r="C200" t="s">
        <v>530</v>
      </c>
      <c r="D200" t="s">
        <v>129</v>
      </c>
      <c r="E200">
        <v>28</v>
      </c>
      <c r="F200" t="s">
        <v>758</v>
      </c>
      <c r="G200">
        <v>0</v>
      </c>
    </row>
    <row r="201" spans="1:7" hidden="1" x14ac:dyDescent="0.25">
      <c r="A201" t="s">
        <v>759</v>
      </c>
      <c r="B201" t="s">
        <v>760</v>
      </c>
      <c r="C201" t="s">
        <v>761</v>
      </c>
      <c r="D201" t="s">
        <v>129</v>
      </c>
      <c r="E201">
        <v>0</v>
      </c>
      <c r="G201">
        <v>0</v>
      </c>
    </row>
    <row r="202" spans="1:7" hidden="1" x14ac:dyDescent="0.25">
      <c r="A202" t="s">
        <v>762</v>
      </c>
      <c r="B202" t="s">
        <v>763</v>
      </c>
      <c r="C202" t="s">
        <v>764</v>
      </c>
      <c r="D202" t="s">
        <v>122</v>
      </c>
      <c r="E202">
        <v>156</v>
      </c>
      <c r="F202" t="s">
        <v>221</v>
      </c>
      <c r="G202">
        <v>156</v>
      </c>
    </row>
    <row r="203" spans="1:7" hidden="1" x14ac:dyDescent="0.25">
      <c r="A203" t="s">
        <v>765</v>
      </c>
      <c r="B203" t="s">
        <v>766</v>
      </c>
      <c r="C203" t="s">
        <v>382</v>
      </c>
      <c r="D203" t="s">
        <v>122</v>
      </c>
      <c r="E203">
        <v>32</v>
      </c>
      <c r="F203" t="s">
        <v>716</v>
      </c>
      <c r="G203">
        <v>24</v>
      </c>
    </row>
    <row r="204" spans="1:7" hidden="1" x14ac:dyDescent="0.25">
      <c r="A204" t="s">
        <v>767</v>
      </c>
      <c r="B204" t="s">
        <v>768</v>
      </c>
      <c r="C204" t="s">
        <v>769</v>
      </c>
      <c r="D204" t="s">
        <v>192</v>
      </c>
      <c r="E204">
        <v>10</v>
      </c>
      <c r="F204" t="s">
        <v>770</v>
      </c>
      <c r="G204">
        <v>10</v>
      </c>
    </row>
    <row r="205" spans="1:7" hidden="1" x14ac:dyDescent="0.25">
      <c r="A205" t="s">
        <v>771</v>
      </c>
      <c r="B205" t="s">
        <v>772</v>
      </c>
      <c r="C205" t="s">
        <v>773</v>
      </c>
      <c r="D205" t="s">
        <v>129</v>
      </c>
      <c r="E205">
        <v>0</v>
      </c>
      <c r="G205">
        <v>0</v>
      </c>
    </row>
    <row r="206" spans="1:7" hidden="1" x14ac:dyDescent="0.25">
      <c r="A206" t="s">
        <v>774</v>
      </c>
      <c r="B206" t="s">
        <v>775</v>
      </c>
      <c r="C206" t="s">
        <v>776</v>
      </c>
      <c r="D206" t="s">
        <v>129</v>
      </c>
      <c r="E206">
        <v>0</v>
      </c>
      <c r="G206">
        <v>0</v>
      </c>
    </row>
    <row r="207" spans="1:7" hidden="1" x14ac:dyDescent="0.25">
      <c r="A207" t="s">
        <v>777</v>
      </c>
      <c r="B207" t="s">
        <v>778</v>
      </c>
      <c r="C207" t="s">
        <v>779</v>
      </c>
      <c r="D207" t="s">
        <v>122</v>
      </c>
      <c r="E207">
        <v>1</v>
      </c>
      <c r="G207">
        <v>0</v>
      </c>
    </row>
    <row r="208" spans="1:7" hidden="1" x14ac:dyDescent="0.25">
      <c r="A208" t="s">
        <v>780</v>
      </c>
      <c r="B208" t="s">
        <v>781</v>
      </c>
      <c r="C208" t="s">
        <v>336</v>
      </c>
      <c r="D208" t="s">
        <v>122</v>
      </c>
      <c r="E208">
        <v>632</v>
      </c>
      <c r="F208" t="s">
        <v>782</v>
      </c>
      <c r="G208">
        <v>150</v>
      </c>
    </row>
    <row r="209" spans="1:7" hidden="1" x14ac:dyDescent="0.25">
      <c r="A209" t="s">
        <v>783</v>
      </c>
      <c r="B209" t="s">
        <v>784</v>
      </c>
      <c r="C209" t="s">
        <v>785</v>
      </c>
      <c r="D209" t="s">
        <v>192</v>
      </c>
      <c r="E209">
        <v>0</v>
      </c>
      <c r="F209" t="s">
        <v>786</v>
      </c>
      <c r="G209">
        <v>0</v>
      </c>
    </row>
    <row r="210" spans="1:7" hidden="1" x14ac:dyDescent="0.25">
      <c r="A210" t="s">
        <v>787</v>
      </c>
      <c r="B210" t="s">
        <v>788</v>
      </c>
      <c r="C210" t="s">
        <v>311</v>
      </c>
      <c r="D210" t="s">
        <v>192</v>
      </c>
      <c r="E210">
        <v>1391</v>
      </c>
      <c r="F210" t="s">
        <v>789</v>
      </c>
      <c r="G210">
        <v>49</v>
      </c>
    </row>
    <row r="211" spans="1:7" hidden="1" x14ac:dyDescent="0.25">
      <c r="A211" t="s">
        <v>790</v>
      </c>
      <c r="B211" t="s">
        <v>791</v>
      </c>
      <c r="C211" t="s">
        <v>311</v>
      </c>
      <c r="D211" t="s">
        <v>129</v>
      </c>
      <c r="E211">
        <v>1647</v>
      </c>
      <c r="F211" t="s">
        <v>792</v>
      </c>
      <c r="G211">
        <v>0</v>
      </c>
    </row>
    <row r="212" spans="1:7" hidden="1" x14ac:dyDescent="0.25">
      <c r="A212" t="s">
        <v>793</v>
      </c>
      <c r="B212" t="s">
        <v>794</v>
      </c>
      <c r="C212" t="s">
        <v>795</v>
      </c>
      <c r="D212" t="s">
        <v>129</v>
      </c>
      <c r="E212">
        <v>71</v>
      </c>
      <c r="F212" t="s">
        <v>796</v>
      </c>
      <c r="G212">
        <v>0</v>
      </c>
    </row>
    <row r="213" spans="1:7" hidden="1" x14ac:dyDescent="0.25">
      <c r="A213" t="s">
        <v>797</v>
      </c>
      <c r="B213" t="s">
        <v>798</v>
      </c>
      <c r="C213" t="s">
        <v>799</v>
      </c>
      <c r="D213" t="s">
        <v>129</v>
      </c>
      <c r="E213">
        <v>60</v>
      </c>
      <c r="F213" t="s">
        <v>800</v>
      </c>
      <c r="G213">
        <v>0</v>
      </c>
    </row>
    <row r="214" spans="1:7" hidden="1" x14ac:dyDescent="0.25">
      <c r="A214" t="s">
        <v>801</v>
      </c>
      <c r="B214" t="s">
        <v>802</v>
      </c>
      <c r="C214" t="s">
        <v>803</v>
      </c>
      <c r="D214" t="s">
        <v>122</v>
      </c>
      <c r="E214">
        <v>4</v>
      </c>
      <c r="F214" t="s">
        <v>804</v>
      </c>
      <c r="G214">
        <v>0</v>
      </c>
    </row>
    <row r="215" spans="1:7" hidden="1" x14ac:dyDescent="0.25">
      <c r="A215" t="s">
        <v>805</v>
      </c>
      <c r="B215" t="s">
        <v>806</v>
      </c>
      <c r="C215" t="s">
        <v>807</v>
      </c>
      <c r="D215" t="s">
        <v>129</v>
      </c>
      <c r="E215">
        <v>0</v>
      </c>
      <c r="G215">
        <v>0</v>
      </c>
    </row>
    <row r="216" spans="1:7" hidden="1" x14ac:dyDescent="0.25">
      <c r="A216" t="s">
        <v>808</v>
      </c>
      <c r="B216" t="s">
        <v>809</v>
      </c>
      <c r="C216" t="s">
        <v>810</v>
      </c>
      <c r="D216" t="s">
        <v>129</v>
      </c>
      <c r="E216">
        <v>0</v>
      </c>
      <c r="G216">
        <v>0</v>
      </c>
    </row>
    <row r="217" spans="1:7" hidden="1" x14ac:dyDescent="0.25">
      <c r="A217" t="s">
        <v>811</v>
      </c>
      <c r="B217" t="s">
        <v>812</v>
      </c>
      <c r="C217" t="s">
        <v>813</v>
      </c>
      <c r="D217" t="s">
        <v>122</v>
      </c>
      <c r="E217">
        <v>22</v>
      </c>
      <c r="F217" t="s">
        <v>695</v>
      </c>
      <c r="G217">
        <v>22</v>
      </c>
    </row>
    <row r="218" spans="1:7" hidden="1" x14ac:dyDescent="0.25">
      <c r="A218" t="s">
        <v>814</v>
      </c>
      <c r="B218" t="s">
        <v>815</v>
      </c>
      <c r="C218" t="s">
        <v>175</v>
      </c>
      <c r="D218" t="s">
        <v>122</v>
      </c>
      <c r="E218">
        <v>118</v>
      </c>
      <c r="F218" t="s">
        <v>221</v>
      </c>
      <c r="G218">
        <v>118</v>
      </c>
    </row>
    <row r="219" spans="1:7" hidden="1" x14ac:dyDescent="0.25">
      <c r="A219" t="s">
        <v>816</v>
      </c>
      <c r="B219" t="s">
        <v>817</v>
      </c>
      <c r="C219" t="s">
        <v>175</v>
      </c>
      <c r="D219" t="s">
        <v>122</v>
      </c>
      <c r="E219">
        <v>139</v>
      </c>
      <c r="F219" t="s">
        <v>221</v>
      </c>
      <c r="G219">
        <v>139</v>
      </c>
    </row>
    <row r="220" spans="1:7" hidden="1" x14ac:dyDescent="0.25">
      <c r="A220" t="s">
        <v>818</v>
      </c>
      <c r="B220" t="s">
        <v>819</v>
      </c>
      <c r="C220" t="s">
        <v>820</v>
      </c>
      <c r="D220" t="s">
        <v>192</v>
      </c>
      <c r="E220">
        <v>25</v>
      </c>
      <c r="F220" t="s">
        <v>821</v>
      </c>
      <c r="G220">
        <v>0</v>
      </c>
    </row>
    <row r="221" spans="1:7" hidden="1" x14ac:dyDescent="0.25">
      <c r="A221" t="s">
        <v>822</v>
      </c>
      <c r="B221" t="s">
        <v>823</v>
      </c>
      <c r="C221" t="s">
        <v>824</v>
      </c>
      <c r="D221" t="s">
        <v>129</v>
      </c>
      <c r="E221">
        <v>23</v>
      </c>
      <c r="F221" t="s">
        <v>825</v>
      </c>
      <c r="G221">
        <v>0</v>
      </c>
    </row>
    <row r="222" spans="1:7" hidden="1" x14ac:dyDescent="0.25">
      <c r="A222" t="s">
        <v>826</v>
      </c>
      <c r="B222" t="s">
        <v>827</v>
      </c>
      <c r="C222" t="s">
        <v>828</v>
      </c>
      <c r="D222" t="s">
        <v>122</v>
      </c>
      <c r="E222">
        <v>1089</v>
      </c>
      <c r="F222" t="s">
        <v>221</v>
      </c>
      <c r="G222">
        <v>725</v>
      </c>
    </row>
    <row r="223" spans="1:7" hidden="1" x14ac:dyDescent="0.25">
      <c r="A223" t="s">
        <v>829</v>
      </c>
      <c r="B223" t="s">
        <v>830</v>
      </c>
      <c r="C223" t="s">
        <v>199</v>
      </c>
      <c r="D223" t="s">
        <v>168</v>
      </c>
      <c r="E223">
        <v>183</v>
      </c>
      <c r="F223" t="s">
        <v>831</v>
      </c>
      <c r="G223">
        <v>162</v>
      </c>
    </row>
    <row r="224" spans="1:7" hidden="1" x14ac:dyDescent="0.25">
      <c r="A224" t="s">
        <v>832</v>
      </c>
      <c r="B224" t="s">
        <v>833</v>
      </c>
      <c r="C224" t="s">
        <v>199</v>
      </c>
      <c r="D224" t="s">
        <v>122</v>
      </c>
      <c r="E224">
        <v>25</v>
      </c>
      <c r="F224" t="s">
        <v>834</v>
      </c>
      <c r="G224">
        <v>0</v>
      </c>
    </row>
    <row r="225" spans="1:7" hidden="1" x14ac:dyDescent="0.25">
      <c r="A225" t="s">
        <v>835</v>
      </c>
      <c r="B225" t="s">
        <v>836</v>
      </c>
      <c r="C225" t="s">
        <v>199</v>
      </c>
      <c r="D225" t="s">
        <v>122</v>
      </c>
      <c r="E225">
        <v>0</v>
      </c>
      <c r="F225" t="s">
        <v>837</v>
      </c>
      <c r="G225">
        <v>0</v>
      </c>
    </row>
    <row r="226" spans="1:7" hidden="1" x14ac:dyDescent="0.25">
      <c r="A226" t="s">
        <v>838</v>
      </c>
      <c r="B226" t="s">
        <v>839</v>
      </c>
      <c r="C226" t="s">
        <v>199</v>
      </c>
      <c r="D226" t="s">
        <v>168</v>
      </c>
      <c r="E226">
        <v>45</v>
      </c>
      <c r="F226" t="s">
        <v>840</v>
      </c>
      <c r="G226">
        <v>0</v>
      </c>
    </row>
    <row r="227" spans="1:7" hidden="1" x14ac:dyDescent="0.25">
      <c r="A227" t="s">
        <v>841</v>
      </c>
      <c r="B227" t="s">
        <v>842</v>
      </c>
      <c r="C227" t="s">
        <v>199</v>
      </c>
      <c r="D227" t="s">
        <v>192</v>
      </c>
      <c r="E227">
        <v>239</v>
      </c>
      <c r="F227" t="s">
        <v>843</v>
      </c>
      <c r="G227">
        <v>239</v>
      </c>
    </row>
    <row r="228" spans="1:7" hidden="1" x14ac:dyDescent="0.25">
      <c r="A228" t="s">
        <v>844</v>
      </c>
      <c r="B228" t="s">
        <v>845</v>
      </c>
      <c r="C228" t="s">
        <v>195</v>
      </c>
      <c r="D228" t="s">
        <v>129</v>
      </c>
      <c r="E228">
        <v>20</v>
      </c>
      <c r="F228" t="s">
        <v>846</v>
      </c>
      <c r="G228">
        <v>0</v>
      </c>
    </row>
    <row r="229" spans="1:7" hidden="1" x14ac:dyDescent="0.25">
      <c r="A229" t="s">
        <v>847</v>
      </c>
      <c r="B229" t="s">
        <v>848</v>
      </c>
      <c r="C229" t="s">
        <v>199</v>
      </c>
      <c r="D229" t="s">
        <v>192</v>
      </c>
      <c r="E229">
        <v>47</v>
      </c>
      <c r="F229" t="s">
        <v>849</v>
      </c>
      <c r="G229">
        <v>47</v>
      </c>
    </row>
    <row r="230" spans="1:7" hidden="1" x14ac:dyDescent="0.25">
      <c r="A230" t="s">
        <v>850</v>
      </c>
      <c r="B230" t="s">
        <v>851</v>
      </c>
      <c r="C230" t="s">
        <v>199</v>
      </c>
      <c r="D230" t="s">
        <v>122</v>
      </c>
      <c r="E230">
        <v>0</v>
      </c>
      <c r="F230" t="s">
        <v>852</v>
      </c>
      <c r="G230">
        <v>0</v>
      </c>
    </row>
    <row r="231" spans="1:7" hidden="1" x14ac:dyDescent="0.25">
      <c r="A231" t="s">
        <v>853</v>
      </c>
      <c r="B231" t="s">
        <v>854</v>
      </c>
      <c r="C231" t="s">
        <v>199</v>
      </c>
      <c r="D231" t="s">
        <v>168</v>
      </c>
      <c r="E231">
        <v>7</v>
      </c>
      <c r="F231" t="s">
        <v>855</v>
      </c>
      <c r="G231">
        <v>0</v>
      </c>
    </row>
    <row r="232" spans="1:7" hidden="1" x14ac:dyDescent="0.25">
      <c r="A232" t="s">
        <v>856</v>
      </c>
      <c r="B232" t="s">
        <v>857</v>
      </c>
      <c r="C232" t="s">
        <v>199</v>
      </c>
      <c r="D232" t="s">
        <v>192</v>
      </c>
      <c r="E232">
        <v>373</v>
      </c>
      <c r="F232" t="s">
        <v>858</v>
      </c>
      <c r="G232">
        <v>323</v>
      </c>
    </row>
    <row r="233" spans="1:7" hidden="1" x14ac:dyDescent="0.25">
      <c r="A233" t="s">
        <v>859</v>
      </c>
      <c r="B233" t="s">
        <v>860</v>
      </c>
      <c r="C233" t="s">
        <v>199</v>
      </c>
      <c r="D233" t="s">
        <v>168</v>
      </c>
      <c r="E233">
        <v>17</v>
      </c>
      <c r="F233" t="s">
        <v>861</v>
      </c>
      <c r="G233">
        <v>0</v>
      </c>
    </row>
    <row r="234" spans="1:7" hidden="1" x14ac:dyDescent="0.25">
      <c r="A234" t="s">
        <v>862</v>
      </c>
      <c r="B234" t="s">
        <v>863</v>
      </c>
      <c r="C234" t="s">
        <v>199</v>
      </c>
      <c r="D234" t="s">
        <v>192</v>
      </c>
      <c r="E234">
        <v>21</v>
      </c>
      <c r="F234" t="s">
        <v>864</v>
      </c>
      <c r="G234">
        <v>21</v>
      </c>
    </row>
    <row r="235" spans="1:7" hidden="1" x14ac:dyDescent="0.25">
      <c r="A235" t="s">
        <v>865</v>
      </c>
      <c r="B235" t="s">
        <v>866</v>
      </c>
      <c r="C235" t="s">
        <v>199</v>
      </c>
      <c r="D235" t="s">
        <v>122</v>
      </c>
      <c r="E235">
        <v>2</v>
      </c>
      <c r="F235" t="s">
        <v>867</v>
      </c>
      <c r="G235">
        <v>0</v>
      </c>
    </row>
    <row r="236" spans="1:7" hidden="1" x14ac:dyDescent="0.25">
      <c r="A236" t="s">
        <v>868</v>
      </c>
      <c r="B236" t="s">
        <v>869</v>
      </c>
      <c r="C236" t="s">
        <v>199</v>
      </c>
      <c r="D236" t="s">
        <v>192</v>
      </c>
      <c r="E236">
        <v>104</v>
      </c>
      <c r="F236" t="s">
        <v>870</v>
      </c>
      <c r="G236">
        <v>96</v>
      </c>
    </row>
    <row r="237" spans="1:7" hidden="1" x14ac:dyDescent="0.25">
      <c r="A237" t="s">
        <v>871</v>
      </c>
      <c r="B237" t="s">
        <v>872</v>
      </c>
      <c r="C237" t="s">
        <v>199</v>
      </c>
      <c r="D237" t="s">
        <v>122</v>
      </c>
      <c r="E237">
        <v>69</v>
      </c>
      <c r="F237" t="s">
        <v>716</v>
      </c>
      <c r="G237">
        <v>24</v>
      </c>
    </row>
    <row r="238" spans="1:7" hidden="1" x14ac:dyDescent="0.25">
      <c r="A238" t="s">
        <v>873</v>
      </c>
      <c r="B238" t="s">
        <v>874</v>
      </c>
      <c r="C238" t="s">
        <v>199</v>
      </c>
      <c r="D238" t="s">
        <v>122</v>
      </c>
      <c r="E238">
        <v>2</v>
      </c>
      <c r="F238" t="s">
        <v>695</v>
      </c>
      <c r="G238">
        <v>2</v>
      </c>
    </row>
    <row r="239" spans="1:7" hidden="1" x14ac:dyDescent="0.25">
      <c r="A239" t="s">
        <v>875</v>
      </c>
      <c r="B239" t="s">
        <v>876</v>
      </c>
      <c r="C239" t="s">
        <v>199</v>
      </c>
      <c r="D239" t="s">
        <v>122</v>
      </c>
      <c r="E239">
        <v>54</v>
      </c>
      <c r="F239" t="s">
        <v>695</v>
      </c>
      <c r="G239">
        <v>54</v>
      </c>
    </row>
    <row r="240" spans="1:7" hidden="1" x14ac:dyDescent="0.25">
      <c r="A240" t="s">
        <v>877</v>
      </c>
      <c r="B240" t="s">
        <v>878</v>
      </c>
      <c r="C240" t="s">
        <v>427</v>
      </c>
      <c r="D240" t="s">
        <v>122</v>
      </c>
      <c r="E240">
        <v>23</v>
      </c>
      <c r="F240" t="s">
        <v>879</v>
      </c>
      <c r="G240">
        <v>0</v>
      </c>
    </row>
    <row r="241" spans="1:7" hidden="1" x14ac:dyDescent="0.25">
      <c r="A241" t="s">
        <v>880</v>
      </c>
      <c r="B241" t="s">
        <v>881</v>
      </c>
      <c r="C241" t="s">
        <v>882</v>
      </c>
      <c r="D241" t="s">
        <v>129</v>
      </c>
      <c r="E241">
        <v>25</v>
      </c>
      <c r="F241" t="s">
        <v>883</v>
      </c>
      <c r="G241">
        <v>0</v>
      </c>
    </row>
    <row r="242" spans="1:7" hidden="1" x14ac:dyDescent="0.25">
      <c r="A242" t="s">
        <v>884</v>
      </c>
      <c r="B242" t="s">
        <v>885</v>
      </c>
      <c r="C242" t="s">
        <v>427</v>
      </c>
      <c r="D242" t="s">
        <v>122</v>
      </c>
      <c r="E242">
        <v>0</v>
      </c>
      <c r="F242" t="s">
        <v>886</v>
      </c>
      <c r="G242">
        <v>0</v>
      </c>
    </row>
    <row r="243" spans="1:7" hidden="1" x14ac:dyDescent="0.25">
      <c r="A243" t="s">
        <v>887</v>
      </c>
      <c r="B243" t="s">
        <v>888</v>
      </c>
      <c r="C243" t="s">
        <v>427</v>
      </c>
      <c r="D243" t="s">
        <v>122</v>
      </c>
      <c r="E243">
        <v>24</v>
      </c>
      <c r="F243" t="s">
        <v>889</v>
      </c>
      <c r="G243">
        <v>0</v>
      </c>
    </row>
    <row r="244" spans="1:7" hidden="1" x14ac:dyDescent="0.25">
      <c r="A244" t="s">
        <v>890</v>
      </c>
      <c r="B244" t="s">
        <v>891</v>
      </c>
      <c r="C244" t="s">
        <v>427</v>
      </c>
      <c r="D244" t="s">
        <v>122</v>
      </c>
      <c r="E244">
        <v>0</v>
      </c>
      <c r="F244" t="s">
        <v>892</v>
      </c>
      <c r="G244">
        <v>0</v>
      </c>
    </row>
    <row r="245" spans="1:7" hidden="1" x14ac:dyDescent="0.25">
      <c r="A245" t="s">
        <v>893</v>
      </c>
      <c r="B245" t="s">
        <v>894</v>
      </c>
      <c r="C245" t="s">
        <v>741</v>
      </c>
      <c r="D245" t="s">
        <v>122</v>
      </c>
      <c r="E245">
        <v>0</v>
      </c>
      <c r="F245" t="s">
        <v>695</v>
      </c>
      <c r="G245">
        <v>0</v>
      </c>
    </row>
    <row r="246" spans="1:7" hidden="1" x14ac:dyDescent="0.25">
      <c r="A246" t="s">
        <v>895</v>
      </c>
      <c r="B246" t="s">
        <v>896</v>
      </c>
      <c r="C246" t="s">
        <v>489</v>
      </c>
      <c r="D246" t="s">
        <v>122</v>
      </c>
      <c r="E246">
        <v>0</v>
      </c>
      <c r="F246" t="s">
        <v>897</v>
      </c>
      <c r="G246">
        <v>0</v>
      </c>
    </row>
    <row r="247" spans="1:7" hidden="1" x14ac:dyDescent="0.25">
      <c r="A247" t="s">
        <v>898</v>
      </c>
      <c r="B247" t="s">
        <v>899</v>
      </c>
      <c r="C247" t="s">
        <v>489</v>
      </c>
      <c r="D247" t="s">
        <v>122</v>
      </c>
      <c r="E247">
        <v>0</v>
      </c>
      <c r="F247" t="s">
        <v>900</v>
      </c>
      <c r="G247">
        <v>0</v>
      </c>
    </row>
    <row r="248" spans="1:7" hidden="1" x14ac:dyDescent="0.25">
      <c r="A248" t="s">
        <v>901</v>
      </c>
      <c r="B248" t="s">
        <v>902</v>
      </c>
      <c r="C248" t="s">
        <v>489</v>
      </c>
      <c r="D248" t="s">
        <v>122</v>
      </c>
      <c r="E248">
        <v>287</v>
      </c>
      <c r="F248" t="s">
        <v>903</v>
      </c>
      <c r="G248">
        <v>0</v>
      </c>
    </row>
    <row r="249" spans="1:7" hidden="1" x14ac:dyDescent="0.25">
      <c r="A249" t="s">
        <v>904</v>
      </c>
      <c r="B249" t="s">
        <v>905</v>
      </c>
      <c r="C249" t="s">
        <v>489</v>
      </c>
      <c r="D249" t="s">
        <v>122</v>
      </c>
      <c r="E249">
        <v>0</v>
      </c>
      <c r="F249" t="s">
        <v>906</v>
      </c>
      <c r="G249">
        <v>0</v>
      </c>
    </row>
    <row r="250" spans="1:7" hidden="1" x14ac:dyDescent="0.25">
      <c r="A250" t="s">
        <v>907</v>
      </c>
      <c r="B250" t="s">
        <v>908</v>
      </c>
      <c r="C250" t="s">
        <v>416</v>
      </c>
      <c r="D250" t="s">
        <v>122</v>
      </c>
      <c r="E250">
        <v>12</v>
      </c>
      <c r="F250" t="s">
        <v>695</v>
      </c>
      <c r="G250">
        <v>12</v>
      </c>
    </row>
    <row r="251" spans="1:7" hidden="1" x14ac:dyDescent="0.25">
      <c r="A251" t="s">
        <v>909</v>
      </c>
      <c r="B251" t="s">
        <v>910</v>
      </c>
      <c r="C251" t="s">
        <v>348</v>
      </c>
      <c r="D251" t="s">
        <v>122</v>
      </c>
      <c r="E251">
        <v>187</v>
      </c>
      <c r="F251" t="s">
        <v>221</v>
      </c>
      <c r="G251">
        <v>100</v>
      </c>
    </row>
    <row r="252" spans="1:7" hidden="1" x14ac:dyDescent="0.25">
      <c r="A252" t="s">
        <v>911</v>
      </c>
      <c r="B252" t="s">
        <v>912</v>
      </c>
      <c r="C252" t="s">
        <v>427</v>
      </c>
      <c r="D252" t="s">
        <v>129</v>
      </c>
      <c r="E252">
        <v>12</v>
      </c>
      <c r="F252" t="s">
        <v>913</v>
      </c>
      <c r="G252">
        <v>0</v>
      </c>
    </row>
    <row r="253" spans="1:7" hidden="1" x14ac:dyDescent="0.25">
      <c r="A253" t="s">
        <v>914</v>
      </c>
      <c r="B253" t="s">
        <v>915</v>
      </c>
      <c r="C253" t="s">
        <v>916</v>
      </c>
      <c r="D253" t="s">
        <v>122</v>
      </c>
      <c r="E253">
        <v>181</v>
      </c>
      <c r="F253" t="s">
        <v>917</v>
      </c>
      <c r="G253">
        <v>0</v>
      </c>
    </row>
    <row r="254" spans="1:7" hidden="1" x14ac:dyDescent="0.25">
      <c r="A254" t="s">
        <v>918</v>
      </c>
      <c r="B254" t="s">
        <v>919</v>
      </c>
      <c r="C254" t="s">
        <v>672</v>
      </c>
      <c r="D254" t="s">
        <v>122</v>
      </c>
      <c r="E254">
        <v>39</v>
      </c>
      <c r="F254" t="s">
        <v>920</v>
      </c>
      <c r="G254">
        <v>0</v>
      </c>
    </row>
    <row r="255" spans="1:7" hidden="1" x14ac:dyDescent="0.25">
      <c r="A255" t="s">
        <v>921</v>
      </c>
      <c r="B255" t="s">
        <v>922</v>
      </c>
      <c r="C255" t="s">
        <v>164</v>
      </c>
      <c r="D255" t="s">
        <v>122</v>
      </c>
      <c r="E255">
        <v>0</v>
      </c>
      <c r="F255" t="s">
        <v>923</v>
      </c>
      <c r="G255">
        <v>0</v>
      </c>
    </row>
    <row r="256" spans="1:7" hidden="1" x14ac:dyDescent="0.25">
      <c r="A256" t="s">
        <v>924</v>
      </c>
      <c r="B256" t="s">
        <v>925</v>
      </c>
      <c r="C256" t="s">
        <v>164</v>
      </c>
      <c r="D256" t="s">
        <v>122</v>
      </c>
      <c r="E256">
        <v>0</v>
      </c>
      <c r="F256" t="s">
        <v>926</v>
      </c>
      <c r="G256">
        <v>0</v>
      </c>
    </row>
    <row r="257" spans="1:7" hidden="1" x14ac:dyDescent="0.25">
      <c r="A257" t="s">
        <v>927</v>
      </c>
      <c r="B257" t="s">
        <v>928</v>
      </c>
      <c r="C257" t="s">
        <v>164</v>
      </c>
      <c r="D257" t="s">
        <v>122</v>
      </c>
      <c r="E257">
        <v>8</v>
      </c>
      <c r="F257" t="s">
        <v>929</v>
      </c>
      <c r="G257">
        <v>0</v>
      </c>
    </row>
    <row r="258" spans="1:7" hidden="1" x14ac:dyDescent="0.25">
      <c r="A258" t="s">
        <v>930</v>
      </c>
      <c r="B258" t="s">
        <v>931</v>
      </c>
      <c r="C258" t="s">
        <v>336</v>
      </c>
      <c r="D258" t="s">
        <v>122</v>
      </c>
      <c r="E258">
        <v>0</v>
      </c>
      <c r="F258" t="s">
        <v>695</v>
      </c>
      <c r="G258">
        <v>0</v>
      </c>
    </row>
    <row r="259" spans="1:7" hidden="1" x14ac:dyDescent="0.25">
      <c r="A259" t="s">
        <v>932</v>
      </c>
      <c r="B259" t="s">
        <v>933</v>
      </c>
      <c r="C259" t="s">
        <v>785</v>
      </c>
      <c r="D259" t="s">
        <v>192</v>
      </c>
      <c r="E259">
        <v>2725</v>
      </c>
      <c r="F259" t="s">
        <v>934</v>
      </c>
      <c r="G259">
        <v>1604</v>
      </c>
    </row>
    <row r="260" spans="1:7" hidden="1" x14ac:dyDescent="0.25">
      <c r="A260" t="s">
        <v>935</v>
      </c>
      <c r="B260" t="s">
        <v>936</v>
      </c>
      <c r="C260" t="s">
        <v>311</v>
      </c>
      <c r="D260" t="s">
        <v>192</v>
      </c>
      <c r="E260">
        <v>3471</v>
      </c>
      <c r="F260" t="s">
        <v>937</v>
      </c>
      <c r="G260">
        <v>236</v>
      </c>
    </row>
    <row r="261" spans="1:7" hidden="1" x14ac:dyDescent="0.25">
      <c r="A261" t="s">
        <v>938</v>
      </c>
      <c r="B261" t="s">
        <v>939</v>
      </c>
      <c r="C261" t="s">
        <v>311</v>
      </c>
      <c r="D261" t="s">
        <v>192</v>
      </c>
      <c r="E261">
        <v>2058</v>
      </c>
      <c r="F261" t="s">
        <v>940</v>
      </c>
      <c r="G261">
        <v>160</v>
      </c>
    </row>
    <row r="262" spans="1:7" hidden="1" x14ac:dyDescent="0.25">
      <c r="A262" t="s">
        <v>941</v>
      </c>
      <c r="B262" t="s">
        <v>942</v>
      </c>
      <c r="C262" t="s">
        <v>311</v>
      </c>
      <c r="D262" t="s">
        <v>192</v>
      </c>
      <c r="E262">
        <v>312</v>
      </c>
      <c r="F262" t="s">
        <v>943</v>
      </c>
      <c r="G262">
        <v>312</v>
      </c>
    </row>
    <row r="263" spans="1:7" hidden="1" x14ac:dyDescent="0.25">
      <c r="A263" t="s">
        <v>944</v>
      </c>
      <c r="B263" t="s">
        <v>945</v>
      </c>
      <c r="C263" t="s">
        <v>311</v>
      </c>
      <c r="D263" t="s">
        <v>129</v>
      </c>
      <c r="E263">
        <v>1663</v>
      </c>
      <c r="F263" t="s">
        <v>946</v>
      </c>
      <c r="G263">
        <v>0</v>
      </c>
    </row>
    <row r="264" spans="1:7" hidden="1" x14ac:dyDescent="0.25">
      <c r="A264" t="s">
        <v>947</v>
      </c>
      <c r="B264" t="s">
        <v>948</v>
      </c>
      <c r="C264" t="s">
        <v>311</v>
      </c>
      <c r="D264" t="s">
        <v>129</v>
      </c>
      <c r="E264">
        <v>2204</v>
      </c>
      <c r="F264" t="s">
        <v>949</v>
      </c>
      <c r="G264">
        <v>0</v>
      </c>
    </row>
    <row r="265" spans="1:7" hidden="1" x14ac:dyDescent="0.25">
      <c r="A265" t="s">
        <v>950</v>
      </c>
      <c r="B265" t="s">
        <v>951</v>
      </c>
      <c r="C265" t="s">
        <v>311</v>
      </c>
      <c r="D265" t="s">
        <v>952</v>
      </c>
      <c r="E265">
        <v>24</v>
      </c>
      <c r="F265" t="s">
        <v>953</v>
      </c>
      <c r="G265">
        <v>0</v>
      </c>
    </row>
    <row r="266" spans="1:7" hidden="1" x14ac:dyDescent="0.25">
      <c r="A266" t="s">
        <v>954</v>
      </c>
      <c r="B266" t="s">
        <v>955</v>
      </c>
      <c r="C266" t="s">
        <v>956</v>
      </c>
      <c r="D266" t="s">
        <v>122</v>
      </c>
      <c r="E266">
        <v>189</v>
      </c>
      <c r="F266" t="s">
        <v>957</v>
      </c>
      <c r="G266">
        <v>184</v>
      </c>
    </row>
    <row r="267" spans="1:7" hidden="1" x14ac:dyDescent="0.25">
      <c r="A267" t="s">
        <v>958</v>
      </c>
      <c r="B267" t="s">
        <v>959</v>
      </c>
      <c r="C267" t="s">
        <v>311</v>
      </c>
      <c r="D267" t="s">
        <v>122</v>
      </c>
      <c r="E267">
        <v>810</v>
      </c>
      <c r="F267" t="s">
        <v>960</v>
      </c>
      <c r="G267">
        <v>0</v>
      </c>
    </row>
    <row r="268" spans="1:7" hidden="1" x14ac:dyDescent="0.25">
      <c r="A268" t="s">
        <v>961</v>
      </c>
      <c r="B268" t="s">
        <v>962</v>
      </c>
      <c r="C268" t="s">
        <v>963</v>
      </c>
      <c r="D268" t="s">
        <v>192</v>
      </c>
      <c r="E268">
        <v>4741</v>
      </c>
      <c r="F268" t="s">
        <v>964</v>
      </c>
      <c r="G268">
        <v>564</v>
      </c>
    </row>
    <row r="269" spans="1:7" hidden="1" x14ac:dyDescent="0.25">
      <c r="A269" t="s">
        <v>965</v>
      </c>
      <c r="B269" t="s">
        <v>966</v>
      </c>
      <c r="C269" t="s">
        <v>311</v>
      </c>
      <c r="D269" t="s">
        <v>122</v>
      </c>
      <c r="E269">
        <v>766</v>
      </c>
      <c r="F269" t="s">
        <v>967</v>
      </c>
      <c r="G269">
        <v>60</v>
      </c>
    </row>
    <row r="270" spans="1:7" hidden="1" x14ac:dyDescent="0.25">
      <c r="A270" t="s">
        <v>968</v>
      </c>
      <c r="B270" t="s">
        <v>969</v>
      </c>
      <c r="C270" t="s">
        <v>311</v>
      </c>
      <c r="D270" t="s">
        <v>129</v>
      </c>
      <c r="E270">
        <v>2159</v>
      </c>
      <c r="F270" t="s">
        <v>970</v>
      </c>
      <c r="G270">
        <v>0</v>
      </c>
    </row>
    <row r="271" spans="1:7" hidden="1" x14ac:dyDescent="0.25">
      <c r="A271" t="s">
        <v>971</v>
      </c>
      <c r="B271" t="s">
        <v>972</v>
      </c>
      <c r="C271" t="s">
        <v>311</v>
      </c>
      <c r="D271" t="s">
        <v>122</v>
      </c>
      <c r="E271">
        <v>209</v>
      </c>
      <c r="F271" t="s">
        <v>973</v>
      </c>
      <c r="G271">
        <v>0</v>
      </c>
    </row>
    <row r="272" spans="1:7" hidden="1" x14ac:dyDescent="0.25">
      <c r="A272" t="s">
        <v>974</v>
      </c>
      <c r="B272" t="s">
        <v>975</v>
      </c>
      <c r="C272" t="s">
        <v>311</v>
      </c>
      <c r="D272" t="s">
        <v>122</v>
      </c>
      <c r="E272">
        <v>155</v>
      </c>
      <c r="F272" t="s">
        <v>976</v>
      </c>
      <c r="G272">
        <v>0</v>
      </c>
    </row>
    <row r="273" spans="1:7" hidden="1" x14ac:dyDescent="0.25">
      <c r="A273" t="s">
        <v>977</v>
      </c>
      <c r="B273" t="s">
        <v>978</v>
      </c>
      <c r="C273" t="s">
        <v>311</v>
      </c>
      <c r="D273" t="s">
        <v>129</v>
      </c>
      <c r="E273">
        <v>308</v>
      </c>
      <c r="F273" t="s">
        <v>979</v>
      </c>
      <c r="G273">
        <v>0</v>
      </c>
    </row>
    <row r="274" spans="1:7" hidden="1" x14ac:dyDescent="0.25">
      <c r="A274" t="s">
        <v>980</v>
      </c>
      <c r="B274" t="s">
        <v>981</v>
      </c>
      <c r="C274" t="s">
        <v>982</v>
      </c>
      <c r="D274" t="s">
        <v>122</v>
      </c>
      <c r="E274">
        <v>2</v>
      </c>
      <c r="F274" t="s">
        <v>983</v>
      </c>
      <c r="G274">
        <v>0</v>
      </c>
    </row>
    <row r="275" spans="1:7" hidden="1" x14ac:dyDescent="0.25">
      <c r="A275" t="s">
        <v>984</v>
      </c>
      <c r="B275" t="s">
        <v>985</v>
      </c>
      <c r="C275" t="s">
        <v>986</v>
      </c>
      <c r="D275" t="s">
        <v>987</v>
      </c>
      <c r="E275">
        <v>100</v>
      </c>
      <c r="F275" t="s">
        <v>988</v>
      </c>
      <c r="G275">
        <v>0</v>
      </c>
    </row>
    <row r="276" spans="1:7" hidden="1" x14ac:dyDescent="0.25">
      <c r="A276" t="s">
        <v>989</v>
      </c>
      <c r="B276" t="s">
        <v>990</v>
      </c>
      <c r="C276" t="s">
        <v>986</v>
      </c>
      <c r="D276" t="s">
        <v>122</v>
      </c>
      <c r="E276">
        <v>6</v>
      </c>
      <c r="F276" t="s">
        <v>991</v>
      </c>
      <c r="G276">
        <v>0</v>
      </c>
    </row>
    <row r="277" spans="1:7" hidden="1" x14ac:dyDescent="0.25">
      <c r="A277" t="s">
        <v>992</v>
      </c>
      <c r="B277" t="s">
        <v>993</v>
      </c>
      <c r="C277" t="s">
        <v>994</v>
      </c>
      <c r="D277" t="s">
        <v>122</v>
      </c>
      <c r="E277">
        <v>3</v>
      </c>
      <c r="F277" t="s">
        <v>995</v>
      </c>
      <c r="G277">
        <v>0</v>
      </c>
    </row>
    <row r="278" spans="1:7" hidden="1" x14ac:dyDescent="0.25">
      <c r="A278" t="s">
        <v>996</v>
      </c>
      <c r="B278" t="s">
        <v>997</v>
      </c>
      <c r="C278" t="s">
        <v>427</v>
      </c>
      <c r="D278" t="s">
        <v>192</v>
      </c>
      <c r="E278">
        <v>1</v>
      </c>
      <c r="F278" t="s">
        <v>998</v>
      </c>
      <c r="G278">
        <v>0</v>
      </c>
    </row>
    <row r="279" spans="1:7" hidden="1" x14ac:dyDescent="0.25">
      <c r="A279" t="s">
        <v>999</v>
      </c>
      <c r="B279" t="s">
        <v>1000</v>
      </c>
      <c r="C279" t="s">
        <v>311</v>
      </c>
      <c r="D279" t="s">
        <v>168</v>
      </c>
      <c r="E279">
        <v>600</v>
      </c>
      <c r="F279" t="s">
        <v>1001</v>
      </c>
      <c r="G279">
        <v>0</v>
      </c>
    </row>
    <row r="280" spans="1:7" hidden="1" x14ac:dyDescent="0.25">
      <c r="A280" t="s">
        <v>1002</v>
      </c>
      <c r="B280" t="s">
        <v>1003</v>
      </c>
      <c r="C280" t="s">
        <v>647</v>
      </c>
      <c r="D280" t="s">
        <v>129</v>
      </c>
      <c r="E280">
        <v>11</v>
      </c>
      <c r="F280" t="s">
        <v>1004</v>
      </c>
      <c r="G280">
        <v>0</v>
      </c>
    </row>
    <row r="281" spans="1:7" hidden="1" x14ac:dyDescent="0.25">
      <c r="A281" t="s">
        <v>1005</v>
      </c>
      <c r="B281" t="s">
        <v>1006</v>
      </c>
      <c r="C281" t="s">
        <v>647</v>
      </c>
      <c r="D281" t="s">
        <v>122</v>
      </c>
      <c r="E281">
        <v>39</v>
      </c>
      <c r="F281" t="s">
        <v>1007</v>
      </c>
      <c r="G281">
        <v>0</v>
      </c>
    </row>
    <row r="282" spans="1:7" hidden="1" x14ac:dyDescent="0.25">
      <c r="A282" t="s">
        <v>1008</v>
      </c>
      <c r="B282" t="s">
        <v>1009</v>
      </c>
      <c r="C282" t="s">
        <v>647</v>
      </c>
      <c r="D282" t="s">
        <v>168</v>
      </c>
      <c r="E282">
        <v>0</v>
      </c>
      <c r="F282" t="s">
        <v>1010</v>
      </c>
      <c r="G282">
        <v>0</v>
      </c>
    </row>
    <row r="283" spans="1:7" hidden="1" x14ac:dyDescent="0.25">
      <c r="A283" t="s">
        <v>1011</v>
      </c>
      <c r="B283" t="s">
        <v>1012</v>
      </c>
      <c r="C283" t="s">
        <v>311</v>
      </c>
      <c r="D283" t="s">
        <v>129</v>
      </c>
      <c r="E283">
        <v>2609</v>
      </c>
      <c r="F283" t="s">
        <v>1013</v>
      </c>
      <c r="G283">
        <v>72</v>
      </c>
    </row>
    <row r="284" spans="1:7" hidden="1" x14ac:dyDescent="0.25">
      <c r="A284" t="s">
        <v>1014</v>
      </c>
      <c r="B284" t="s">
        <v>1015</v>
      </c>
      <c r="C284" t="s">
        <v>647</v>
      </c>
      <c r="D284" t="s">
        <v>122</v>
      </c>
      <c r="E284">
        <v>10</v>
      </c>
      <c r="F284" t="s">
        <v>1016</v>
      </c>
      <c r="G284">
        <v>0</v>
      </c>
    </row>
    <row r="285" spans="1:7" hidden="1" x14ac:dyDescent="0.25">
      <c r="A285" t="s">
        <v>1017</v>
      </c>
      <c r="B285" t="s">
        <v>1018</v>
      </c>
      <c r="C285" t="s">
        <v>647</v>
      </c>
      <c r="D285" t="s">
        <v>122</v>
      </c>
      <c r="E285">
        <v>101</v>
      </c>
      <c r="F285" t="s">
        <v>1019</v>
      </c>
      <c r="G285">
        <v>0</v>
      </c>
    </row>
    <row r="286" spans="1:7" hidden="1" x14ac:dyDescent="0.25">
      <c r="A286" t="s">
        <v>1020</v>
      </c>
      <c r="B286" t="s">
        <v>1021</v>
      </c>
      <c r="C286" t="s">
        <v>311</v>
      </c>
      <c r="D286" t="s">
        <v>122</v>
      </c>
      <c r="E286">
        <v>1368</v>
      </c>
      <c r="F286" t="s">
        <v>1022</v>
      </c>
      <c r="G286">
        <v>36</v>
      </c>
    </row>
    <row r="287" spans="1:7" hidden="1" x14ac:dyDescent="0.25">
      <c r="A287" t="s">
        <v>1023</v>
      </c>
      <c r="B287" t="s">
        <v>1024</v>
      </c>
      <c r="C287" t="s">
        <v>195</v>
      </c>
      <c r="D287" t="s">
        <v>122</v>
      </c>
      <c r="E287">
        <v>7</v>
      </c>
      <c r="F287" t="s">
        <v>1025</v>
      </c>
      <c r="G287">
        <v>0</v>
      </c>
    </row>
    <row r="288" spans="1:7" hidden="1" x14ac:dyDescent="0.25">
      <c r="A288" t="s">
        <v>1026</v>
      </c>
      <c r="B288" t="s">
        <v>1027</v>
      </c>
      <c r="C288" t="s">
        <v>526</v>
      </c>
      <c r="D288" t="s">
        <v>122</v>
      </c>
      <c r="E288">
        <v>0</v>
      </c>
      <c r="F288" t="s">
        <v>1028</v>
      </c>
      <c r="G288">
        <v>0</v>
      </c>
    </row>
    <row r="289" spans="1:7" hidden="1" x14ac:dyDescent="0.25">
      <c r="A289" t="s">
        <v>1029</v>
      </c>
      <c r="B289" t="s">
        <v>1030</v>
      </c>
      <c r="C289" t="s">
        <v>199</v>
      </c>
      <c r="D289" t="s">
        <v>122</v>
      </c>
      <c r="E289">
        <v>0</v>
      </c>
      <c r="F289" t="s">
        <v>1031</v>
      </c>
      <c r="G289">
        <v>0</v>
      </c>
    </row>
    <row r="290" spans="1:7" hidden="1" x14ac:dyDescent="0.25">
      <c r="A290" t="s">
        <v>1032</v>
      </c>
      <c r="B290" t="s">
        <v>1033</v>
      </c>
      <c r="C290" t="s">
        <v>567</v>
      </c>
      <c r="D290" t="s">
        <v>122</v>
      </c>
      <c r="E290">
        <v>49</v>
      </c>
      <c r="F290" t="s">
        <v>1034</v>
      </c>
      <c r="G290">
        <v>0</v>
      </c>
    </row>
    <row r="291" spans="1:7" hidden="1" x14ac:dyDescent="0.25">
      <c r="A291" t="s">
        <v>1035</v>
      </c>
      <c r="B291" t="s">
        <v>1036</v>
      </c>
      <c r="C291" t="s">
        <v>530</v>
      </c>
      <c r="D291" t="s">
        <v>122</v>
      </c>
      <c r="E291">
        <v>33</v>
      </c>
      <c r="F291" t="s">
        <v>1037</v>
      </c>
      <c r="G291">
        <v>0</v>
      </c>
    </row>
    <row r="292" spans="1:7" hidden="1" x14ac:dyDescent="0.25">
      <c r="A292" t="s">
        <v>1038</v>
      </c>
      <c r="B292" t="s">
        <v>1039</v>
      </c>
      <c r="C292" t="s">
        <v>199</v>
      </c>
      <c r="D292" t="s">
        <v>168</v>
      </c>
      <c r="E292">
        <v>112</v>
      </c>
      <c r="F292" t="s">
        <v>1040</v>
      </c>
      <c r="G292">
        <v>0</v>
      </c>
    </row>
    <row r="293" spans="1:7" hidden="1" x14ac:dyDescent="0.25">
      <c r="A293" t="s">
        <v>1041</v>
      </c>
      <c r="B293" t="s">
        <v>1042</v>
      </c>
      <c r="C293" t="s">
        <v>916</v>
      </c>
      <c r="D293" t="s">
        <v>122</v>
      </c>
      <c r="E293">
        <v>0</v>
      </c>
      <c r="F293" t="s">
        <v>1043</v>
      </c>
      <c r="G293">
        <v>0</v>
      </c>
    </row>
    <row r="294" spans="1:7" hidden="1" x14ac:dyDescent="0.25">
      <c r="A294" t="s">
        <v>1044</v>
      </c>
      <c r="B294" t="s">
        <v>1045</v>
      </c>
      <c r="C294" t="s">
        <v>489</v>
      </c>
      <c r="D294" t="s">
        <v>122</v>
      </c>
      <c r="E294">
        <v>23</v>
      </c>
      <c r="F294" t="s">
        <v>1046</v>
      </c>
      <c r="G294">
        <v>0</v>
      </c>
    </row>
    <row r="295" spans="1:7" hidden="1" x14ac:dyDescent="0.25">
      <c r="A295" t="s">
        <v>1047</v>
      </c>
      <c r="B295" t="s">
        <v>1048</v>
      </c>
      <c r="C295" t="s">
        <v>608</v>
      </c>
      <c r="D295" t="s">
        <v>122</v>
      </c>
      <c r="E295">
        <v>0</v>
      </c>
      <c r="F295" t="s">
        <v>1049</v>
      </c>
      <c r="G295">
        <v>0</v>
      </c>
    </row>
    <row r="296" spans="1:7" hidden="1" x14ac:dyDescent="0.25">
      <c r="A296" t="s">
        <v>1050</v>
      </c>
      <c r="B296" t="s">
        <v>1051</v>
      </c>
      <c r="C296" t="s">
        <v>1051</v>
      </c>
      <c r="D296" t="s">
        <v>122</v>
      </c>
      <c r="E296">
        <v>0</v>
      </c>
      <c r="F296" t="s">
        <v>1052</v>
      </c>
      <c r="G296">
        <v>0</v>
      </c>
    </row>
    <row r="297" spans="1:7" hidden="1" x14ac:dyDescent="0.25">
      <c r="A297" t="s">
        <v>1053</v>
      </c>
      <c r="B297" t="s">
        <v>1054</v>
      </c>
      <c r="C297" t="s">
        <v>1055</v>
      </c>
      <c r="D297" t="s">
        <v>1056</v>
      </c>
      <c r="E297">
        <v>0</v>
      </c>
      <c r="F297" t="s">
        <v>1057</v>
      </c>
      <c r="G297">
        <v>0</v>
      </c>
    </row>
    <row r="298" spans="1:7" hidden="1" x14ac:dyDescent="0.25">
      <c r="A298" t="s">
        <v>1058</v>
      </c>
      <c r="B298" t="s">
        <v>1059</v>
      </c>
      <c r="C298" t="s">
        <v>1060</v>
      </c>
      <c r="D298" t="s">
        <v>122</v>
      </c>
      <c r="E298">
        <v>2</v>
      </c>
      <c r="F298" t="s">
        <v>1061</v>
      </c>
      <c r="G298">
        <v>0</v>
      </c>
    </row>
    <row r="299" spans="1:7" hidden="1" x14ac:dyDescent="0.25">
      <c r="A299" t="s">
        <v>1062</v>
      </c>
      <c r="B299" t="s">
        <v>1063</v>
      </c>
      <c r="C299" t="s">
        <v>1064</v>
      </c>
      <c r="D299" t="s">
        <v>122</v>
      </c>
      <c r="E299">
        <v>411</v>
      </c>
      <c r="F299" t="s">
        <v>1065</v>
      </c>
      <c r="G299">
        <v>400</v>
      </c>
    </row>
    <row r="300" spans="1:7" hidden="1" x14ac:dyDescent="0.25">
      <c r="A300" t="s">
        <v>1066</v>
      </c>
      <c r="B300" t="s">
        <v>1067</v>
      </c>
      <c r="C300" t="s">
        <v>420</v>
      </c>
      <c r="D300" t="s">
        <v>168</v>
      </c>
      <c r="E300">
        <v>6</v>
      </c>
      <c r="F300" t="s">
        <v>1068</v>
      </c>
      <c r="G300">
        <v>0</v>
      </c>
    </row>
    <row r="301" spans="1:7" hidden="1" x14ac:dyDescent="0.25">
      <c r="A301" t="s">
        <v>1069</v>
      </c>
      <c r="B301" t="s">
        <v>1070</v>
      </c>
      <c r="C301" t="s">
        <v>164</v>
      </c>
      <c r="D301" t="s">
        <v>168</v>
      </c>
      <c r="E301">
        <v>11</v>
      </c>
      <c r="F301" t="s">
        <v>1071</v>
      </c>
      <c r="G301">
        <v>0</v>
      </c>
    </row>
    <row r="302" spans="1:7" hidden="1" x14ac:dyDescent="0.25">
      <c r="A302" t="s">
        <v>1072</v>
      </c>
      <c r="B302" t="s">
        <v>1073</v>
      </c>
      <c r="C302" t="s">
        <v>1074</v>
      </c>
      <c r="D302" t="s">
        <v>168</v>
      </c>
      <c r="E302">
        <v>12</v>
      </c>
      <c r="F302" t="s">
        <v>1075</v>
      </c>
      <c r="G302">
        <v>0</v>
      </c>
    </row>
    <row r="303" spans="1:7" hidden="1" x14ac:dyDescent="0.25">
      <c r="A303" t="s">
        <v>1076</v>
      </c>
      <c r="B303" t="s">
        <v>1077</v>
      </c>
      <c r="C303" t="s">
        <v>392</v>
      </c>
      <c r="D303" t="s">
        <v>168</v>
      </c>
      <c r="E303">
        <v>15</v>
      </c>
      <c r="F303" t="s">
        <v>1078</v>
      </c>
      <c r="G303">
        <v>0</v>
      </c>
    </row>
    <row r="304" spans="1:7" hidden="1" x14ac:dyDescent="0.25">
      <c r="A304" t="s">
        <v>1079</v>
      </c>
      <c r="B304" t="s">
        <v>1080</v>
      </c>
      <c r="C304" t="s">
        <v>656</v>
      </c>
      <c r="D304" t="s">
        <v>192</v>
      </c>
      <c r="E304">
        <v>66</v>
      </c>
      <c r="F304" t="s">
        <v>1081</v>
      </c>
      <c r="G304">
        <v>66</v>
      </c>
    </row>
    <row r="305" spans="1:7" hidden="1" x14ac:dyDescent="0.25">
      <c r="A305" t="s">
        <v>1082</v>
      </c>
      <c r="B305" t="s">
        <v>1083</v>
      </c>
      <c r="C305" t="s">
        <v>199</v>
      </c>
      <c r="D305" t="s">
        <v>192</v>
      </c>
      <c r="E305">
        <v>127</v>
      </c>
      <c r="F305" t="s">
        <v>1084</v>
      </c>
      <c r="G305">
        <v>127</v>
      </c>
    </row>
    <row r="306" spans="1:7" hidden="1" x14ac:dyDescent="0.25">
      <c r="A306" t="s">
        <v>1085</v>
      </c>
      <c r="B306" t="s">
        <v>1086</v>
      </c>
      <c r="C306" t="s">
        <v>427</v>
      </c>
      <c r="D306" t="s">
        <v>192</v>
      </c>
      <c r="E306">
        <v>24</v>
      </c>
      <c r="F306" t="s">
        <v>1087</v>
      </c>
      <c r="G306">
        <v>6</v>
      </c>
    </row>
    <row r="307" spans="1:7" hidden="1" x14ac:dyDescent="0.25">
      <c r="A307" t="s">
        <v>1088</v>
      </c>
      <c r="B307" t="s">
        <v>1089</v>
      </c>
      <c r="C307" t="s">
        <v>427</v>
      </c>
      <c r="D307" t="s">
        <v>192</v>
      </c>
      <c r="E307">
        <v>38</v>
      </c>
      <c r="F307" t="s">
        <v>1090</v>
      </c>
      <c r="G307">
        <v>6</v>
      </c>
    </row>
    <row r="308" spans="1:7" hidden="1" x14ac:dyDescent="0.25">
      <c r="A308" t="s">
        <v>1091</v>
      </c>
      <c r="B308" t="s">
        <v>1092</v>
      </c>
      <c r="C308" t="s">
        <v>882</v>
      </c>
      <c r="D308" t="s">
        <v>192</v>
      </c>
      <c r="E308">
        <v>38</v>
      </c>
      <c r="F308" t="s">
        <v>1093</v>
      </c>
      <c r="G308">
        <v>6</v>
      </c>
    </row>
    <row r="309" spans="1:7" hidden="1" x14ac:dyDescent="0.25">
      <c r="A309" t="s">
        <v>1094</v>
      </c>
      <c r="B309" t="s">
        <v>1095</v>
      </c>
      <c r="C309" t="s">
        <v>656</v>
      </c>
      <c r="D309" t="s">
        <v>192</v>
      </c>
      <c r="E309">
        <v>87</v>
      </c>
      <c r="F309" t="s">
        <v>1096</v>
      </c>
      <c r="G309">
        <v>87</v>
      </c>
    </row>
    <row r="310" spans="1:7" hidden="1" x14ac:dyDescent="0.25">
      <c r="A310" t="s">
        <v>1097</v>
      </c>
      <c r="B310" t="s">
        <v>1098</v>
      </c>
      <c r="C310" t="s">
        <v>656</v>
      </c>
      <c r="D310" t="s">
        <v>129</v>
      </c>
      <c r="E310">
        <v>68</v>
      </c>
      <c r="F310" t="s">
        <v>1099</v>
      </c>
      <c r="G310">
        <v>0</v>
      </c>
    </row>
    <row r="311" spans="1:7" hidden="1" x14ac:dyDescent="0.25">
      <c r="A311" t="s">
        <v>1100</v>
      </c>
      <c r="B311" t="s">
        <v>1101</v>
      </c>
      <c r="C311" t="s">
        <v>773</v>
      </c>
      <c r="D311" t="s">
        <v>122</v>
      </c>
      <c r="E311">
        <v>23</v>
      </c>
      <c r="G311">
        <v>0</v>
      </c>
    </row>
    <row r="312" spans="1:7" hidden="1" x14ac:dyDescent="0.25">
      <c r="A312" t="s">
        <v>1102</v>
      </c>
      <c r="B312" t="s">
        <v>1103</v>
      </c>
      <c r="C312" t="s">
        <v>773</v>
      </c>
      <c r="D312" t="s">
        <v>122</v>
      </c>
      <c r="E312">
        <v>0</v>
      </c>
      <c r="G312">
        <v>0</v>
      </c>
    </row>
    <row r="313" spans="1:7" hidden="1" x14ac:dyDescent="0.25">
      <c r="A313" t="s">
        <v>1104</v>
      </c>
      <c r="B313" t="s">
        <v>1105</v>
      </c>
      <c r="C313" t="s">
        <v>585</v>
      </c>
      <c r="D313" t="s">
        <v>122</v>
      </c>
      <c r="E313">
        <v>150</v>
      </c>
      <c r="F313" t="s">
        <v>1106</v>
      </c>
      <c r="G313">
        <v>150</v>
      </c>
    </row>
    <row r="314" spans="1:7" hidden="1" x14ac:dyDescent="0.25">
      <c r="A314" t="s">
        <v>1107</v>
      </c>
      <c r="B314" t="s">
        <v>1108</v>
      </c>
      <c r="C314" t="s">
        <v>366</v>
      </c>
      <c r="D314" t="s">
        <v>122</v>
      </c>
      <c r="E314">
        <v>0</v>
      </c>
      <c r="F314" t="s">
        <v>1109</v>
      </c>
      <c r="G314">
        <v>0</v>
      </c>
    </row>
    <row r="315" spans="1:7" hidden="1" x14ac:dyDescent="0.25">
      <c r="A315" t="s">
        <v>1110</v>
      </c>
      <c r="B315" t="s">
        <v>1111</v>
      </c>
      <c r="C315" t="s">
        <v>366</v>
      </c>
      <c r="D315" t="s">
        <v>122</v>
      </c>
      <c r="E315">
        <v>237</v>
      </c>
      <c r="F315" t="s">
        <v>1112</v>
      </c>
      <c r="G315">
        <v>50</v>
      </c>
    </row>
    <row r="316" spans="1:7" hidden="1" x14ac:dyDescent="0.25">
      <c r="A316" t="s">
        <v>1113</v>
      </c>
      <c r="B316" t="s">
        <v>1114</v>
      </c>
      <c r="C316" t="s">
        <v>199</v>
      </c>
      <c r="D316" t="s">
        <v>122</v>
      </c>
      <c r="E316">
        <v>100</v>
      </c>
      <c r="F316" t="s">
        <v>1115</v>
      </c>
      <c r="G316">
        <v>0</v>
      </c>
    </row>
    <row r="317" spans="1:7" hidden="1" x14ac:dyDescent="0.25">
      <c r="A317" t="s">
        <v>1116</v>
      </c>
      <c r="B317" t="s">
        <v>1117</v>
      </c>
      <c r="C317" t="s">
        <v>382</v>
      </c>
      <c r="D317" t="s">
        <v>168</v>
      </c>
      <c r="E317">
        <v>59</v>
      </c>
      <c r="F317" t="s">
        <v>1118</v>
      </c>
      <c r="G317">
        <v>44</v>
      </c>
    </row>
    <row r="318" spans="1:7" hidden="1" x14ac:dyDescent="0.25">
      <c r="A318" t="s">
        <v>1119</v>
      </c>
      <c r="B318" t="s">
        <v>1120</v>
      </c>
      <c r="C318" t="s">
        <v>647</v>
      </c>
      <c r="D318" t="s">
        <v>129</v>
      </c>
      <c r="E318">
        <v>12</v>
      </c>
      <c r="F318" t="s">
        <v>1121</v>
      </c>
      <c r="G318">
        <v>0</v>
      </c>
    </row>
    <row r="319" spans="1:7" hidden="1" x14ac:dyDescent="0.25">
      <c r="A319" t="s">
        <v>1122</v>
      </c>
      <c r="B319" t="s">
        <v>1123</v>
      </c>
      <c r="C319" t="s">
        <v>773</v>
      </c>
      <c r="D319" t="s">
        <v>122</v>
      </c>
      <c r="E319">
        <v>0</v>
      </c>
      <c r="G319">
        <v>0</v>
      </c>
    </row>
    <row r="320" spans="1:7" hidden="1" x14ac:dyDescent="0.25">
      <c r="A320" t="s">
        <v>1124</v>
      </c>
      <c r="B320" t="s">
        <v>1125</v>
      </c>
      <c r="C320" t="s">
        <v>311</v>
      </c>
      <c r="D320" t="s">
        <v>168</v>
      </c>
      <c r="E320">
        <v>2312</v>
      </c>
      <c r="F320" t="s">
        <v>1126</v>
      </c>
      <c r="G320">
        <v>0</v>
      </c>
    </row>
    <row r="321" spans="1:7" hidden="1" x14ac:dyDescent="0.25">
      <c r="A321" t="s">
        <v>1127</v>
      </c>
      <c r="B321" t="s">
        <v>1128</v>
      </c>
      <c r="C321" t="s">
        <v>195</v>
      </c>
      <c r="D321" t="s">
        <v>122</v>
      </c>
      <c r="E321">
        <v>9</v>
      </c>
      <c r="F321" t="s">
        <v>1129</v>
      </c>
      <c r="G321">
        <v>0</v>
      </c>
    </row>
    <row r="322" spans="1:7" hidden="1" x14ac:dyDescent="0.25">
      <c r="A322" t="s">
        <v>1130</v>
      </c>
      <c r="B322" t="s">
        <v>1131</v>
      </c>
      <c r="C322" t="s">
        <v>195</v>
      </c>
      <c r="D322" t="s">
        <v>122</v>
      </c>
      <c r="E322">
        <v>34</v>
      </c>
      <c r="F322" t="s">
        <v>1132</v>
      </c>
      <c r="G322">
        <v>0</v>
      </c>
    </row>
    <row r="323" spans="1:7" hidden="1" x14ac:dyDescent="0.25">
      <c r="A323" t="s">
        <v>1133</v>
      </c>
      <c r="B323" t="s">
        <v>1134</v>
      </c>
      <c r="C323" t="s">
        <v>195</v>
      </c>
      <c r="D323" t="s">
        <v>122</v>
      </c>
      <c r="E323">
        <v>0</v>
      </c>
      <c r="F323" t="s">
        <v>1135</v>
      </c>
      <c r="G323">
        <v>0</v>
      </c>
    </row>
    <row r="324" spans="1:7" hidden="1" x14ac:dyDescent="0.25">
      <c r="A324" t="s">
        <v>1136</v>
      </c>
      <c r="B324" t="s">
        <v>1137</v>
      </c>
      <c r="C324" t="s">
        <v>311</v>
      </c>
      <c r="D324" t="s">
        <v>192</v>
      </c>
      <c r="E324">
        <v>121</v>
      </c>
      <c r="F324" t="s">
        <v>1138</v>
      </c>
      <c r="G324">
        <v>0</v>
      </c>
    </row>
    <row r="325" spans="1:7" hidden="1" x14ac:dyDescent="0.25">
      <c r="A325" t="s">
        <v>1139</v>
      </c>
      <c r="B325" t="s">
        <v>1140</v>
      </c>
      <c r="C325" t="s">
        <v>882</v>
      </c>
      <c r="D325" t="s">
        <v>168</v>
      </c>
      <c r="E325">
        <v>101</v>
      </c>
      <c r="F325" t="s">
        <v>1141</v>
      </c>
      <c r="G325">
        <v>76</v>
      </c>
    </row>
    <row r="326" spans="1:7" hidden="1" x14ac:dyDescent="0.25">
      <c r="A326" t="s">
        <v>1142</v>
      </c>
      <c r="B326" t="s">
        <v>1143</v>
      </c>
      <c r="C326" t="s">
        <v>199</v>
      </c>
      <c r="D326" t="s">
        <v>168</v>
      </c>
      <c r="E326">
        <v>49</v>
      </c>
      <c r="F326" t="s">
        <v>1144</v>
      </c>
      <c r="G326">
        <v>4</v>
      </c>
    </row>
    <row r="327" spans="1:7" hidden="1" x14ac:dyDescent="0.25">
      <c r="A327" t="s">
        <v>1145</v>
      </c>
      <c r="B327" t="s">
        <v>1146</v>
      </c>
      <c r="C327" t="s">
        <v>199</v>
      </c>
      <c r="D327" t="s">
        <v>168</v>
      </c>
      <c r="E327">
        <v>16</v>
      </c>
      <c r="F327" t="s">
        <v>1147</v>
      </c>
      <c r="G327">
        <v>4</v>
      </c>
    </row>
    <row r="328" spans="1:7" hidden="1" x14ac:dyDescent="0.25">
      <c r="A328" t="s">
        <v>1148</v>
      </c>
      <c r="B328" t="s">
        <v>1149</v>
      </c>
      <c r="C328" t="s">
        <v>1150</v>
      </c>
      <c r="D328" t="s">
        <v>168</v>
      </c>
      <c r="E328">
        <v>5</v>
      </c>
      <c r="F328" t="s">
        <v>1151</v>
      </c>
      <c r="G328">
        <v>5</v>
      </c>
    </row>
    <row r="329" spans="1:7" hidden="1" x14ac:dyDescent="0.25">
      <c r="A329" t="s">
        <v>1152</v>
      </c>
      <c r="B329" t="s">
        <v>1153</v>
      </c>
      <c r="C329" t="s">
        <v>199</v>
      </c>
      <c r="D329" t="s">
        <v>168</v>
      </c>
      <c r="E329">
        <v>32</v>
      </c>
      <c r="F329" t="s">
        <v>1154</v>
      </c>
      <c r="G329">
        <v>22</v>
      </c>
    </row>
    <row r="330" spans="1:7" hidden="1" x14ac:dyDescent="0.25">
      <c r="A330" t="s">
        <v>1155</v>
      </c>
      <c r="B330" t="s">
        <v>1156</v>
      </c>
      <c r="C330" t="s">
        <v>199</v>
      </c>
      <c r="D330" t="s">
        <v>168</v>
      </c>
      <c r="E330">
        <v>33</v>
      </c>
      <c r="F330" t="s">
        <v>1157</v>
      </c>
      <c r="G330">
        <v>22</v>
      </c>
    </row>
    <row r="331" spans="1:7" hidden="1" x14ac:dyDescent="0.25">
      <c r="A331" t="s">
        <v>1158</v>
      </c>
      <c r="B331" t="s">
        <v>1159</v>
      </c>
      <c r="C331" t="s">
        <v>427</v>
      </c>
      <c r="D331" t="s">
        <v>192</v>
      </c>
      <c r="E331">
        <v>7</v>
      </c>
      <c r="F331" t="s">
        <v>1160</v>
      </c>
      <c r="G331">
        <v>7</v>
      </c>
    </row>
    <row r="332" spans="1:7" hidden="1" x14ac:dyDescent="0.25">
      <c r="A332" t="s">
        <v>1161</v>
      </c>
      <c r="B332" t="s">
        <v>1162</v>
      </c>
      <c r="C332" t="s">
        <v>1163</v>
      </c>
      <c r="D332" t="s">
        <v>1164</v>
      </c>
      <c r="E332">
        <v>0</v>
      </c>
      <c r="F332" t="s">
        <v>804</v>
      </c>
      <c r="G332">
        <v>0</v>
      </c>
    </row>
    <row r="333" spans="1:7" hidden="1" x14ac:dyDescent="0.25">
      <c r="A333" t="s">
        <v>1165</v>
      </c>
      <c r="B333" t="s">
        <v>1166</v>
      </c>
      <c r="C333" t="s">
        <v>1074</v>
      </c>
      <c r="D333" t="s">
        <v>122</v>
      </c>
      <c r="E333">
        <v>0</v>
      </c>
      <c r="F333" t="s">
        <v>804</v>
      </c>
      <c r="G333">
        <v>0</v>
      </c>
    </row>
    <row r="334" spans="1:7" hidden="1" x14ac:dyDescent="0.25">
      <c r="A334" t="s">
        <v>1167</v>
      </c>
      <c r="B334" t="s">
        <v>1168</v>
      </c>
      <c r="C334" t="s">
        <v>1169</v>
      </c>
      <c r="D334" t="s">
        <v>1164</v>
      </c>
      <c r="E334">
        <v>0</v>
      </c>
      <c r="F334" t="s">
        <v>804</v>
      </c>
      <c r="G334">
        <v>0</v>
      </c>
    </row>
    <row r="335" spans="1:7" hidden="1" x14ac:dyDescent="0.25">
      <c r="A335" t="s">
        <v>1170</v>
      </c>
      <c r="B335" t="s">
        <v>1171</v>
      </c>
      <c r="C335" t="s">
        <v>1172</v>
      </c>
      <c r="D335" t="s">
        <v>1164</v>
      </c>
      <c r="E335">
        <v>0</v>
      </c>
      <c r="G335">
        <v>0</v>
      </c>
    </row>
    <row r="336" spans="1:7" hidden="1" x14ac:dyDescent="0.25">
      <c r="A336" t="s">
        <v>1173</v>
      </c>
      <c r="B336" t="s">
        <v>1174</v>
      </c>
      <c r="C336" t="s">
        <v>1175</v>
      </c>
      <c r="D336" t="s">
        <v>1164</v>
      </c>
      <c r="E336">
        <v>0</v>
      </c>
      <c r="G336">
        <v>0</v>
      </c>
    </row>
    <row r="337" spans="1:7" hidden="1" x14ac:dyDescent="0.25">
      <c r="A337" t="s">
        <v>1176</v>
      </c>
      <c r="B337" t="s">
        <v>1177</v>
      </c>
      <c r="C337" t="s">
        <v>1178</v>
      </c>
      <c r="D337" t="s">
        <v>122</v>
      </c>
      <c r="E337">
        <v>0</v>
      </c>
      <c r="G337">
        <v>0</v>
      </c>
    </row>
    <row r="338" spans="1:7" hidden="1" x14ac:dyDescent="0.25">
      <c r="A338" t="s">
        <v>1179</v>
      </c>
      <c r="B338" t="s">
        <v>1180</v>
      </c>
      <c r="C338" t="s">
        <v>175</v>
      </c>
      <c r="D338" t="s">
        <v>122</v>
      </c>
      <c r="E338">
        <v>0</v>
      </c>
      <c r="F338" t="s">
        <v>1181</v>
      </c>
      <c r="G338">
        <v>0</v>
      </c>
    </row>
    <row r="339" spans="1:7" hidden="1" x14ac:dyDescent="0.25">
      <c r="A339" t="s">
        <v>1182</v>
      </c>
      <c r="B339" t="s">
        <v>1183</v>
      </c>
      <c r="C339" t="s">
        <v>336</v>
      </c>
      <c r="D339" t="s">
        <v>122</v>
      </c>
      <c r="E339">
        <v>600</v>
      </c>
      <c r="F339" t="s">
        <v>1184</v>
      </c>
      <c r="G339">
        <v>144</v>
      </c>
    </row>
    <row r="340" spans="1:7" hidden="1" x14ac:dyDescent="0.25">
      <c r="A340" t="s">
        <v>1185</v>
      </c>
      <c r="B340" t="s">
        <v>1186</v>
      </c>
      <c r="C340" t="s">
        <v>427</v>
      </c>
      <c r="D340" t="s">
        <v>129</v>
      </c>
      <c r="E340">
        <v>8</v>
      </c>
      <c r="F340" t="s">
        <v>1187</v>
      </c>
      <c r="G340">
        <v>0</v>
      </c>
    </row>
    <row r="341" spans="1:7" hidden="1" x14ac:dyDescent="0.25">
      <c r="A341" t="s">
        <v>1188</v>
      </c>
      <c r="B341" t="s">
        <v>1189</v>
      </c>
      <c r="C341" t="s">
        <v>647</v>
      </c>
      <c r="D341" t="s">
        <v>192</v>
      </c>
      <c r="E341">
        <v>2</v>
      </c>
      <c r="F341" t="s">
        <v>1190</v>
      </c>
      <c r="G341">
        <v>0</v>
      </c>
    </row>
    <row r="342" spans="1:7" hidden="1" x14ac:dyDescent="0.25">
      <c r="A342" t="s">
        <v>1191</v>
      </c>
      <c r="B342" t="s">
        <v>1192</v>
      </c>
      <c r="C342" t="s">
        <v>1193</v>
      </c>
      <c r="D342" t="s">
        <v>192</v>
      </c>
      <c r="E342">
        <v>9</v>
      </c>
      <c r="F342" t="s">
        <v>1194</v>
      </c>
      <c r="G342">
        <v>8</v>
      </c>
    </row>
    <row r="343" spans="1:7" hidden="1" x14ac:dyDescent="0.25">
      <c r="A343" t="s">
        <v>1195</v>
      </c>
      <c r="B343" t="s">
        <v>1196</v>
      </c>
      <c r="C343" t="s">
        <v>1197</v>
      </c>
      <c r="D343" t="s">
        <v>192</v>
      </c>
      <c r="E343">
        <v>11</v>
      </c>
      <c r="F343" t="s">
        <v>1198</v>
      </c>
      <c r="G343">
        <v>8</v>
      </c>
    </row>
    <row r="344" spans="1:7" hidden="1" x14ac:dyDescent="0.25">
      <c r="A344" t="s">
        <v>1199</v>
      </c>
      <c r="B344" t="s">
        <v>1200</v>
      </c>
      <c r="C344" t="s">
        <v>1201</v>
      </c>
      <c r="D344" t="s">
        <v>122</v>
      </c>
      <c r="E344">
        <v>0</v>
      </c>
      <c r="G344">
        <v>0</v>
      </c>
    </row>
    <row r="345" spans="1:7" hidden="1" x14ac:dyDescent="0.25">
      <c r="A345" t="s">
        <v>1202</v>
      </c>
      <c r="B345" t="s">
        <v>1203</v>
      </c>
      <c r="C345" t="s">
        <v>1204</v>
      </c>
      <c r="D345" t="s">
        <v>122</v>
      </c>
      <c r="E345">
        <v>0</v>
      </c>
      <c r="G345">
        <v>0</v>
      </c>
    </row>
    <row r="346" spans="1:7" hidden="1" x14ac:dyDescent="0.25">
      <c r="A346" t="s">
        <v>1205</v>
      </c>
      <c r="B346" t="s">
        <v>1206</v>
      </c>
      <c r="C346" t="s">
        <v>311</v>
      </c>
      <c r="D346" t="s">
        <v>122</v>
      </c>
      <c r="E346">
        <v>2748</v>
      </c>
      <c r="F346" t="s">
        <v>1207</v>
      </c>
      <c r="G346">
        <v>0</v>
      </c>
    </row>
    <row r="347" spans="1:7" hidden="1" x14ac:dyDescent="0.25">
      <c r="A347" t="s">
        <v>1208</v>
      </c>
      <c r="B347" t="s">
        <v>1209</v>
      </c>
      <c r="C347" t="s">
        <v>1210</v>
      </c>
      <c r="D347" t="s">
        <v>122</v>
      </c>
      <c r="E347">
        <v>0</v>
      </c>
      <c r="G347">
        <v>0</v>
      </c>
    </row>
    <row r="348" spans="1:7" hidden="1" x14ac:dyDescent="0.25">
      <c r="A348" t="s">
        <v>1211</v>
      </c>
      <c r="B348" t="s">
        <v>1212</v>
      </c>
      <c r="C348" t="s">
        <v>195</v>
      </c>
      <c r="D348" t="s">
        <v>192</v>
      </c>
      <c r="E348">
        <v>20</v>
      </c>
      <c r="F348" t="s">
        <v>1213</v>
      </c>
      <c r="G348">
        <v>19</v>
      </c>
    </row>
    <row r="349" spans="1:7" hidden="1" x14ac:dyDescent="0.25">
      <c r="A349" t="s">
        <v>1214</v>
      </c>
      <c r="B349" t="s">
        <v>1215</v>
      </c>
      <c r="C349" t="s">
        <v>647</v>
      </c>
      <c r="D349" t="s">
        <v>129</v>
      </c>
      <c r="E349">
        <v>32</v>
      </c>
      <c r="F349" t="s">
        <v>1216</v>
      </c>
      <c r="G349">
        <v>0</v>
      </c>
    </row>
    <row r="350" spans="1:7" hidden="1" x14ac:dyDescent="0.25">
      <c r="A350" t="s">
        <v>1217</v>
      </c>
      <c r="B350" t="s">
        <v>1218</v>
      </c>
      <c r="C350" t="s">
        <v>647</v>
      </c>
      <c r="D350" t="s">
        <v>129</v>
      </c>
      <c r="E350">
        <v>19</v>
      </c>
      <c r="F350" t="s">
        <v>1219</v>
      </c>
      <c r="G350">
        <v>0</v>
      </c>
    </row>
    <row r="351" spans="1:7" hidden="1" x14ac:dyDescent="0.25">
      <c r="A351" t="s">
        <v>1220</v>
      </c>
      <c r="B351" t="s">
        <v>1221</v>
      </c>
      <c r="C351" t="s">
        <v>311</v>
      </c>
      <c r="D351" t="s">
        <v>122</v>
      </c>
      <c r="E351">
        <v>0</v>
      </c>
      <c r="G351">
        <v>0</v>
      </c>
    </row>
    <row r="352" spans="1:7" hidden="1" x14ac:dyDescent="0.25">
      <c r="A352" t="s">
        <v>1222</v>
      </c>
      <c r="B352" t="s">
        <v>1223</v>
      </c>
      <c r="C352" t="s">
        <v>647</v>
      </c>
      <c r="D352" t="s">
        <v>122</v>
      </c>
      <c r="E352">
        <v>0</v>
      </c>
      <c r="F352" t="s">
        <v>1224</v>
      </c>
      <c r="G352">
        <v>0</v>
      </c>
    </row>
    <row r="353" spans="1:7" hidden="1" x14ac:dyDescent="0.25">
      <c r="A353" t="s">
        <v>1225</v>
      </c>
      <c r="B353" t="s">
        <v>1226</v>
      </c>
      <c r="C353" t="s">
        <v>1226</v>
      </c>
      <c r="D353" t="s">
        <v>122</v>
      </c>
      <c r="E353">
        <v>0</v>
      </c>
      <c r="G353">
        <v>0</v>
      </c>
    </row>
    <row r="354" spans="1:7" hidden="1" x14ac:dyDescent="0.25">
      <c r="A354" t="s">
        <v>1227</v>
      </c>
      <c r="B354" t="s">
        <v>1228</v>
      </c>
      <c r="C354" t="s">
        <v>199</v>
      </c>
      <c r="D354" t="s">
        <v>122</v>
      </c>
      <c r="E354">
        <v>27</v>
      </c>
      <c r="F354" t="s">
        <v>1229</v>
      </c>
      <c r="G354">
        <v>0</v>
      </c>
    </row>
    <row r="355" spans="1:7" hidden="1" x14ac:dyDescent="0.25">
      <c r="A355" t="s">
        <v>1230</v>
      </c>
      <c r="B355" t="s">
        <v>1231</v>
      </c>
      <c r="C355" t="s">
        <v>1232</v>
      </c>
      <c r="D355" t="s">
        <v>122</v>
      </c>
      <c r="E355">
        <v>0</v>
      </c>
      <c r="G355">
        <v>0</v>
      </c>
    </row>
    <row r="356" spans="1:7" hidden="1" x14ac:dyDescent="0.25">
      <c r="A356" t="s">
        <v>1233</v>
      </c>
      <c r="B356" t="s">
        <v>1234</v>
      </c>
      <c r="C356" t="s">
        <v>1235</v>
      </c>
      <c r="D356" t="s">
        <v>122</v>
      </c>
      <c r="E356">
        <v>0</v>
      </c>
      <c r="G356">
        <v>0</v>
      </c>
    </row>
    <row r="357" spans="1:7" hidden="1" x14ac:dyDescent="0.25">
      <c r="A357" t="s">
        <v>1236</v>
      </c>
      <c r="B357" t="s">
        <v>1237</v>
      </c>
      <c r="C357" t="s">
        <v>1238</v>
      </c>
      <c r="D357" t="s">
        <v>122</v>
      </c>
      <c r="E357">
        <v>315</v>
      </c>
      <c r="F357" t="s">
        <v>1239</v>
      </c>
      <c r="G357">
        <v>144</v>
      </c>
    </row>
    <row r="358" spans="1:7" hidden="1" x14ac:dyDescent="0.25">
      <c r="A358" t="s">
        <v>1240</v>
      </c>
      <c r="B358" t="s">
        <v>1241</v>
      </c>
      <c r="C358" t="s">
        <v>1242</v>
      </c>
      <c r="D358" t="s">
        <v>122</v>
      </c>
      <c r="E358">
        <v>690</v>
      </c>
      <c r="G358">
        <v>0</v>
      </c>
    </row>
    <row r="359" spans="1:7" hidden="1" x14ac:dyDescent="0.25">
      <c r="A359" t="s">
        <v>1243</v>
      </c>
      <c r="B359" t="s">
        <v>1244</v>
      </c>
      <c r="C359" t="s">
        <v>1245</v>
      </c>
      <c r="D359" t="s">
        <v>122</v>
      </c>
      <c r="E359">
        <v>4</v>
      </c>
      <c r="F359" t="s">
        <v>1246</v>
      </c>
      <c r="G359">
        <v>0</v>
      </c>
    </row>
    <row r="360" spans="1:7" hidden="1" x14ac:dyDescent="0.25">
      <c r="A360" t="s">
        <v>1247</v>
      </c>
      <c r="B360" t="s">
        <v>1248</v>
      </c>
      <c r="C360" t="s">
        <v>1245</v>
      </c>
      <c r="D360" t="s">
        <v>122</v>
      </c>
      <c r="E360">
        <v>11</v>
      </c>
      <c r="F360" t="s">
        <v>1249</v>
      </c>
      <c r="G360">
        <v>0</v>
      </c>
    </row>
    <row r="361" spans="1:7" hidden="1" x14ac:dyDescent="0.25">
      <c r="A361" t="s">
        <v>1250</v>
      </c>
      <c r="B361" t="s">
        <v>1251</v>
      </c>
      <c r="C361" t="s">
        <v>1252</v>
      </c>
      <c r="D361" t="s">
        <v>122</v>
      </c>
      <c r="E361">
        <v>17</v>
      </c>
      <c r="F361" t="s">
        <v>1253</v>
      </c>
      <c r="G361">
        <v>0</v>
      </c>
    </row>
    <row r="362" spans="1:7" hidden="1" x14ac:dyDescent="0.25">
      <c r="A362" t="s">
        <v>1254</v>
      </c>
      <c r="B362" t="s">
        <v>1255</v>
      </c>
      <c r="C362" t="s">
        <v>1255</v>
      </c>
      <c r="D362" t="s">
        <v>115</v>
      </c>
      <c r="E362">
        <v>0</v>
      </c>
      <c r="G362">
        <v>0</v>
      </c>
    </row>
    <row r="363" spans="1:7" hidden="1" x14ac:dyDescent="0.25">
      <c r="A363" t="s">
        <v>1256</v>
      </c>
      <c r="B363" t="s">
        <v>1257</v>
      </c>
      <c r="C363" t="s">
        <v>1245</v>
      </c>
      <c r="D363" t="s">
        <v>122</v>
      </c>
      <c r="E363">
        <v>45</v>
      </c>
      <c r="F363" t="s">
        <v>1258</v>
      </c>
      <c r="G363">
        <v>0</v>
      </c>
    </row>
    <row r="364" spans="1:7" hidden="1" x14ac:dyDescent="0.25">
      <c r="A364" t="s">
        <v>1259</v>
      </c>
      <c r="B364" t="s">
        <v>1260</v>
      </c>
      <c r="C364" t="s">
        <v>336</v>
      </c>
      <c r="D364" t="s">
        <v>122</v>
      </c>
      <c r="E364">
        <v>0</v>
      </c>
      <c r="G364">
        <v>0</v>
      </c>
    </row>
    <row r="365" spans="1:7" hidden="1" x14ac:dyDescent="0.25">
      <c r="A365" t="s">
        <v>1261</v>
      </c>
      <c r="B365" t="s">
        <v>1262</v>
      </c>
      <c r="C365" t="s">
        <v>882</v>
      </c>
      <c r="D365" t="s">
        <v>122</v>
      </c>
      <c r="E365">
        <v>2</v>
      </c>
      <c r="F365" t="s">
        <v>1263</v>
      </c>
      <c r="G365">
        <v>0</v>
      </c>
    </row>
    <row r="366" spans="1:7" hidden="1" x14ac:dyDescent="0.25">
      <c r="A366" t="s">
        <v>1264</v>
      </c>
      <c r="B366" t="s">
        <v>1265</v>
      </c>
      <c r="C366" t="s">
        <v>1266</v>
      </c>
      <c r="D366" t="s">
        <v>122</v>
      </c>
      <c r="E366">
        <v>0</v>
      </c>
      <c r="G366">
        <v>0</v>
      </c>
    </row>
    <row r="367" spans="1:7" hidden="1" x14ac:dyDescent="0.25">
      <c r="A367" t="s">
        <v>1267</v>
      </c>
      <c r="B367" t="s">
        <v>1268</v>
      </c>
      <c r="C367" t="s">
        <v>647</v>
      </c>
      <c r="D367" t="s">
        <v>122</v>
      </c>
      <c r="E367">
        <v>17</v>
      </c>
      <c r="F367" t="s">
        <v>1269</v>
      </c>
      <c r="G367">
        <v>15</v>
      </c>
    </row>
    <row r="368" spans="1:7" hidden="1" x14ac:dyDescent="0.25">
      <c r="A368" t="s">
        <v>1270</v>
      </c>
      <c r="B368" t="s">
        <v>1271</v>
      </c>
      <c r="C368" t="s">
        <v>336</v>
      </c>
      <c r="D368" t="s">
        <v>122</v>
      </c>
      <c r="E368">
        <v>38</v>
      </c>
      <c r="F368" t="s">
        <v>1272</v>
      </c>
      <c r="G368">
        <v>0</v>
      </c>
    </row>
    <row r="369" spans="1:7" hidden="1" x14ac:dyDescent="0.25">
      <c r="A369" t="s">
        <v>1273</v>
      </c>
      <c r="B369" t="s">
        <v>1274</v>
      </c>
      <c r="C369" t="s">
        <v>773</v>
      </c>
      <c r="D369" t="s">
        <v>122</v>
      </c>
      <c r="E369">
        <v>0</v>
      </c>
      <c r="G369">
        <v>0</v>
      </c>
    </row>
    <row r="370" spans="1:7" hidden="1" x14ac:dyDescent="0.25">
      <c r="A370" t="s">
        <v>1275</v>
      </c>
      <c r="B370" t="s">
        <v>1276</v>
      </c>
      <c r="C370" t="s">
        <v>311</v>
      </c>
      <c r="D370" t="s">
        <v>122</v>
      </c>
      <c r="E370">
        <v>100</v>
      </c>
      <c r="F370" t="s">
        <v>1277</v>
      </c>
      <c r="G370">
        <v>0</v>
      </c>
    </row>
    <row r="371" spans="1:7" hidden="1" x14ac:dyDescent="0.25">
      <c r="A371" t="s">
        <v>1278</v>
      </c>
      <c r="B371" t="s">
        <v>1279</v>
      </c>
      <c r="C371" t="s">
        <v>195</v>
      </c>
      <c r="D371" t="s">
        <v>122</v>
      </c>
      <c r="E371">
        <v>0</v>
      </c>
      <c r="F371" t="s">
        <v>1135</v>
      </c>
      <c r="G371">
        <v>0</v>
      </c>
    </row>
    <row r="372" spans="1:7" hidden="1" x14ac:dyDescent="0.25">
      <c r="A372" t="s">
        <v>1280</v>
      </c>
      <c r="B372" t="s">
        <v>1281</v>
      </c>
      <c r="C372" t="s">
        <v>336</v>
      </c>
      <c r="D372" t="s">
        <v>122</v>
      </c>
      <c r="E372">
        <v>0</v>
      </c>
      <c r="F372" t="s">
        <v>1282</v>
      </c>
      <c r="G372">
        <v>0</v>
      </c>
    </row>
    <row r="373" spans="1:7" hidden="1" x14ac:dyDescent="0.25">
      <c r="A373" t="s">
        <v>1283</v>
      </c>
      <c r="B373" t="s">
        <v>784</v>
      </c>
      <c r="C373" t="s">
        <v>336</v>
      </c>
      <c r="D373" t="s">
        <v>247</v>
      </c>
      <c r="E373">
        <v>0</v>
      </c>
      <c r="F373" t="s">
        <v>1135</v>
      </c>
      <c r="G373">
        <v>0</v>
      </c>
    </row>
    <row r="374" spans="1:7" hidden="1" x14ac:dyDescent="0.25">
      <c r="A374" t="s">
        <v>1284</v>
      </c>
      <c r="B374" t="s">
        <v>1285</v>
      </c>
      <c r="C374" t="s">
        <v>1286</v>
      </c>
      <c r="D374" t="s">
        <v>192</v>
      </c>
      <c r="E374">
        <v>22</v>
      </c>
      <c r="F374" t="s">
        <v>1287</v>
      </c>
      <c r="G374">
        <v>22</v>
      </c>
    </row>
    <row r="375" spans="1:7" hidden="1" x14ac:dyDescent="0.25">
      <c r="A375" t="s">
        <v>1288</v>
      </c>
      <c r="B375" t="s">
        <v>1289</v>
      </c>
      <c r="C375" t="s">
        <v>336</v>
      </c>
      <c r="D375" t="s">
        <v>122</v>
      </c>
      <c r="E375">
        <v>0</v>
      </c>
      <c r="F375" t="s">
        <v>1135</v>
      </c>
      <c r="G375">
        <v>0</v>
      </c>
    </row>
    <row r="376" spans="1:7" hidden="1" x14ac:dyDescent="0.25">
      <c r="A376" t="s">
        <v>1290</v>
      </c>
      <c r="B376" t="s">
        <v>1291</v>
      </c>
      <c r="C376" t="s">
        <v>1292</v>
      </c>
      <c r="D376" t="s">
        <v>122</v>
      </c>
      <c r="E376">
        <v>0</v>
      </c>
      <c r="G376">
        <v>0</v>
      </c>
    </row>
    <row r="377" spans="1:7" hidden="1" x14ac:dyDescent="0.25">
      <c r="A377" t="s">
        <v>1293</v>
      </c>
      <c r="B377" t="s">
        <v>1294</v>
      </c>
      <c r="C377" t="s">
        <v>427</v>
      </c>
      <c r="D377" t="s">
        <v>192</v>
      </c>
      <c r="E377">
        <v>6</v>
      </c>
      <c r="F377" t="s">
        <v>1295</v>
      </c>
      <c r="G377">
        <v>6</v>
      </c>
    </row>
    <row r="378" spans="1:7" hidden="1" x14ac:dyDescent="0.25">
      <c r="A378" t="s">
        <v>1296</v>
      </c>
      <c r="B378" t="s">
        <v>1297</v>
      </c>
      <c r="C378" t="s">
        <v>195</v>
      </c>
      <c r="D378" t="s">
        <v>122</v>
      </c>
      <c r="E378">
        <v>180</v>
      </c>
      <c r="F378" t="s">
        <v>1298</v>
      </c>
      <c r="G378">
        <v>83</v>
      </c>
    </row>
    <row r="379" spans="1:7" hidden="1" x14ac:dyDescent="0.25">
      <c r="A379" t="s">
        <v>1299</v>
      </c>
      <c r="B379" t="s">
        <v>1300</v>
      </c>
      <c r="C379" t="s">
        <v>1301</v>
      </c>
      <c r="D379" t="s">
        <v>1302</v>
      </c>
      <c r="E379">
        <v>0</v>
      </c>
      <c r="G379">
        <v>0</v>
      </c>
    </row>
    <row r="380" spans="1:7" hidden="1" x14ac:dyDescent="0.25">
      <c r="A380" t="s">
        <v>1303</v>
      </c>
      <c r="B380" t="s">
        <v>1304</v>
      </c>
      <c r="C380" t="s">
        <v>1245</v>
      </c>
      <c r="D380" t="s">
        <v>122</v>
      </c>
      <c r="E380">
        <v>351</v>
      </c>
      <c r="F380" t="s">
        <v>1305</v>
      </c>
      <c r="G380">
        <v>0</v>
      </c>
    </row>
    <row r="381" spans="1:7" hidden="1" x14ac:dyDescent="0.25">
      <c r="A381" t="s">
        <v>1306</v>
      </c>
      <c r="B381" t="s">
        <v>1307</v>
      </c>
      <c r="C381" t="s">
        <v>647</v>
      </c>
      <c r="D381" t="s">
        <v>129</v>
      </c>
      <c r="E381">
        <v>1</v>
      </c>
      <c r="F381" t="s">
        <v>1308</v>
      </c>
      <c r="G381">
        <v>0</v>
      </c>
    </row>
    <row r="382" spans="1:7" hidden="1" x14ac:dyDescent="0.25">
      <c r="A382" t="s">
        <v>1309</v>
      </c>
      <c r="B382" t="s">
        <v>1310</v>
      </c>
      <c r="C382" t="s">
        <v>199</v>
      </c>
      <c r="D382" t="s">
        <v>129</v>
      </c>
      <c r="E382">
        <v>4</v>
      </c>
      <c r="F382" t="s">
        <v>1311</v>
      </c>
      <c r="G382">
        <v>0</v>
      </c>
    </row>
    <row r="383" spans="1:7" hidden="1" x14ac:dyDescent="0.25">
      <c r="A383" t="s">
        <v>1312</v>
      </c>
      <c r="B383" t="s">
        <v>842</v>
      </c>
      <c r="C383" t="s">
        <v>199</v>
      </c>
      <c r="D383" t="s">
        <v>122</v>
      </c>
      <c r="E383">
        <v>162</v>
      </c>
      <c r="F383" t="s">
        <v>1313</v>
      </c>
      <c r="G383">
        <v>81</v>
      </c>
    </row>
    <row r="384" spans="1:7" hidden="1" x14ac:dyDescent="0.25">
      <c r="A384" t="s">
        <v>1314</v>
      </c>
      <c r="B384" t="s">
        <v>1315</v>
      </c>
      <c r="C384" t="s">
        <v>1316</v>
      </c>
      <c r="D384" t="s">
        <v>122</v>
      </c>
      <c r="E384">
        <v>2540</v>
      </c>
      <c r="G384">
        <v>0</v>
      </c>
    </row>
    <row r="385" spans="1:7" hidden="1" x14ac:dyDescent="0.25">
      <c r="A385" t="s">
        <v>1317</v>
      </c>
      <c r="B385" t="s">
        <v>1318</v>
      </c>
      <c r="C385" t="s">
        <v>1319</v>
      </c>
      <c r="D385" t="s">
        <v>129</v>
      </c>
      <c r="E385">
        <v>4</v>
      </c>
      <c r="F385" t="s">
        <v>1320</v>
      </c>
      <c r="G385">
        <v>0</v>
      </c>
    </row>
    <row r="386" spans="1:7" hidden="1" x14ac:dyDescent="0.25">
      <c r="A386" t="s">
        <v>1321</v>
      </c>
      <c r="B386" t="s">
        <v>1322</v>
      </c>
      <c r="C386" t="s">
        <v>1055</v>
      </c>
      <c r="D386" t="s">
        <v>122</v>
      </c>
      <c r="E386">
        <v>91</v>
      </c>
      <c r="F386" t="s">
        <v>1323</v>
      </c>
      <c r="G386">
        <v>66</v>
      </c>
    </row>
    <row r="387" spans="1:7" hidden="1" x14ac:dyDescent="0.25">
      <c r="A387" t="s">
        <v>1324</v>
      </c>
      <c r="B387" t="s">
        <v>1325</v>
      </c>
      <c r="C387" t="s">
        <v>1326</v>
      </c>
      <c r="D387" t="s">
        <v>115</v>
      </c>
      <c r="E387">
        <v>0</v>
      </c>
      <c r="G387">
        <v>0</v>
      </c>
    </row>
    <row r="388" spans="1:7" hidden="1" x14ac:dyDescent="0.25">
      <c r="A388" t="s">
        <v>1327</v>
      </c>
      <c r="B388" t="s">
        <v>1328</v>
      </c>
      <c r="C388" t="s">
        <v>1329</v>
      </c>
      <c r="D388" t="s">
        <v>122</v>
      </c>
      <c r="E388">
        <v>131</v>
      </c>
      <c r="F388" t="s">
        <v>1330</v>
      </c>
      <c r="G388">
        <v>0</v>
      </c>
    </row>
    <row r="389" spans="1:7" hidden="1" x14ac:dyDescent="0.25">
      <c r="A389" t="s">
        <v>1331</v>
      </c>
      <c r="B389" t="s">
        <v>1332</v>
      </c>
      <c r="C389" t="s">
        <v>1245</v>
      </c>
      <c r="D389" t="s">
        <v>122</v>
      </c>
      <c r="E389">
        <v>496</v>
      </c>
      <c r="F389" t="s">
        <v>1333</v>
      </c>
      <c r="G389">
        <v>0</v>
      </c>
    </row>
    <row r="390" spans="1:7" hidden="1" x14ac:dyDescent="0.25">
      <c r="A390" t="s">
        <v>1334</v>
      </c>
      <c r="B390" t="s">
        <v>1335</v>
      </c>
      <c r="C390" t="s">
        <v>1238</v>
      </c>
      <c r="D390" t="s">
        <v>122</v>
      </c>
      <c r="E390">
        <v>96</v>
      </c>
      <c r="F390" t="s">
        <v>1336</v>
      </c>
      <c r="G390">
        <v>92</v>
      </c>
    </row>
    <row r="391" spans="1:7" hidden="1" x14ac:dyDescent="0.25">
      <c r="A391" t="s">
        <v>1337</v>
      </c>
      <c r="B391" t="s">
        <v>1338</v>
      </c>
      <c r="C391" t="s">
        <v>1339</v>
      </c>
      <c r="D391" t="s">
        <v>122</v>
      </c>
      <c r="E391">
        <v>244</v>
      </c>
      <c r="F391" t="s">
        <v>1336</v>
      </c>
      <c r="G391">
        <v>244</v>
      </c>
    </row>
    <row r="392" spans="1:7" hidden="1" x14ac:dyDescent="0.25">
      <c r="A392" t="s">
        <v>1340</v>
      </c>
      <c r="B392" t="s">
        <v>1341</v>
      </c>
      <c r="C392" t="s">
        <v>1342</v>
      </c>
      <c r="D392" t="s">
        <v>122</v>
      </c>
      <c r="E392">
        <v>105</v>
      </c>
      <c r="F392" t="s">
        <v>1343</v>
      </c>
      <c r="G392">
        <v>0</v>
      </c>
    </row>
    <row r="393" spans="1:7" hidden="1" x14ac:dyDescent="0.25">
      <c r="A393" t="s">
        <v>1344</v>
      </c>
      <c r="B393" t="s">
        <v>1345</v>
      </c>
      <c r="C393" t="s">
        <v>195</v>
      </c>
      <c r="D393" t="s">
        <v>129</v>
      </c>
      <c r="E393">
        <v>33</v>
      </c>
      <c r="F393" t="s">
        <v>1346</v>
      </c>
      <c r="G393">
        <v>0</v>
      </c>
    </row>
    <row r="394" spans="1:7" hidden="1" x14ac:dyDescent="0.25">
      <c r="A394" t="s">
        <v>1347</v>
      </c>
      <c r="B394" t="s">
        <v>1348</v>
      </c>
      <c r="C394" t="s">
        <v>1245</v>
      </c>
      <c r="D394" t="s">
        <v>122</v>
      </c>
      <c r="E394">
        <v>165</v>
      </c>
      <c r="F394" t="s">
        <v>1349</v>
      </c>
      <c r="G394">
        <v>0</v>
      </c>
    </row>
    <row r="395" spans="1:7" hidden="1" x14ac:dyDescent="0.25">
      <c r="A395" t="s">
        <v>1350</v>
      </c>
      <c r="B395" t="s">
        <v>1351</v>
      </c>
      <c r="C395" t="s">
        <v>1329</v>
      </c>
      <c r="D395" t="s">
        <v>122</v>
      </c>
      <c r="E395">
        <v>100</v>
      </c>
      <c r="F395" t="s">
        <v>1352</v>
      </c>
      <c r="G395">
        <v>0</v>
      </c>
    </row>
    <row r="396" spans="1:7" hidden="1" x14ac:dyDescent="0.25">
      <c r="A396" t="s">
        <v>1353</v>
      </c>
      <c r="B396" t="s">
        <v>1354</v>
      </c>
      <c r="C396" t="s">
        <v>1355</v>
      </c>
      <c r="D396" t="s">
        <v>122</v>
      </c>
      <c r="E396">
        <v>60</v>
      </c>
      <c r="F396" t="s">
        <v>1356</v>
      </c>
      <c r="G396">
        <v>0</v>
      </c>
    </row>
    <row r="397" spans="1:7" hidden="1" x14ac:dyDescent="0.25">
      <c r="A397" t="s">
        <v>1357</v>
      </c>
      <c r="B397" t="s">
        <v>1358</v>
      </c>
      <c r="C397" t="s">
        <v>311</v>
      </c>
      <c r="D397" t="s">
        <v>192</v>
      </c>
      <c r="E397">
        <v>274</v>
      </c>
      <c r="F397" t="s">
        <v>1359</v>
      </c>
      <c r="G397">
        <v>198</v>
      </c>
    </row>
    <row r="398" spans="1:7" hidden="1" x14ac:dyDescent="0.25">
      <c r="A398" t="s">
        <v>1360</v>
      </c>
      <c r="B398" t="s">
        <v>1361</v>
      </c>
      <c r="C398" t="s">
        <v>1319</v>
      </c>
      <c r="D398" t="s">
        <v>122</v>
      </c>
      <c r="E398">
        <v>0</v>
      </c>
      <c r="G398">
        <v>0</v>
      </c>
    </row>
    <row r="399" spans="1:7" hidden="1" x14ac:dyDescent="0.25">
      <c r="A399" t="s">
        <v>1362</v>
      </c>
      <c r="B399" t="s">
        <v>1363</v>
      </c>
      <c r="C399" t="s">
        <v>1245</v>
      </c>
      <c r="D399" t="s">
        <v>122</v>
      </c>
      <c r="E399">
        <v>259</v>
      </c>
      <c r="F399" t="s">
        <v>1364</v>
      </c>
      <c r="G399">
        <v>0</v>
      </c>
    </row>
    <row r="400" spans="1:7" hidden="1" x14ac:dyDescent="0.25">
      <c r="A400" t="s">
        <v>1365</v>
      </c>
      <c r="B400" t="s">
        <v>1366</v>
      </c>
      <c r="C400" t="s">
        <v>1329</v>
      </c>
      <c r="D400" t="s">
        <v>122</v>
      </c>
      <c r="E400">
        <v>0</v>
      </c>
      <c r="G400">
        <v>0</v>
      </c>
    </row>
    <row r="401" spans="1:7" hidden="1" x14ac:dyDescent="0.25">
      <c r="A401" t="s">
        <v>1367</v>
      </c>
      <c r="B401" t="s">
        <v>1368</v>
      </c>
      <c r="C401" t="s">
        <v>1245</v>
      </c>
      <c r="D401" t="s">
        <v>122</v>
      </c>
      <c r="E401">
        <v>0</v>
      </c>
      <c r="G401">
        <v>0</v>
      </c>
    </row>
    <row r="402" spans="1:7" hidden="1" x14ac:dyDescent="0.25">
      <c r="A402" t="s">
        <v>1369</v>
      </c>
      <c r="B402" t="s">
        <v>1370</v>
      </c>
      <c r="C402" t="s">
        <v>1245</v>
      </c>
      <c r="D402" t="s">
        <v>122</v>
      </c>
      <c r="E402">
        <v>18</v>
      </c>
      <c r="F402" t="s">
        <v>1371</v>
      </c>
      <c r="G402">
        <v>0</v>
      </c>
    </row>
    <row r="403" spans="1:7" hidden="1" x14ac:dyDescent="0.25">
      <c r="A403" t="s">
        <v>1372</v>
      </c>
      <c r="B403" t="s">
        <v>1373</v>
      </c>
      <c r="C403" t="s">
        <v>1245</v>
      </c>
      <c r="D403" t="s">
        <v>122</v>
      </c>
      <c r="E403">
        <v>40</v>
      </c>
      <c r="F403" t="s">
        <v>1374</v>
      </c>
      <c r="G403">
        <v>0</v>
      </c>
    </row>
    <row r="404" spans="1:7" hidden="1" x14ac:dyDescent="0.25">
      <c r="A404" t="s">
        <v>1375</v>
      </c>
      <c r="B404" t="s">
        <v>1376</v>
      </c>
      <c r="C404" t="s">
        <v>1245</v>
      </c>
      <c r="D404" t="s">
        <v>122</v>
      </c>
      <c r="E404">
        <v>200</v>
      </c>
      <c r="F404" t="s">
        <v>1377</v>
      </c>
      <c r="G404">
        <v>0</v>
      </c>
    </row>
    <row r="405" spans="1:7" hidden="1" x14ac:dyDescent="0.25">
      <c r="A405" t="s">
        <v>1378</v>
      </c>
      <c r="B405" t="s">
        <v>1379</v>
      </c>
      <c r="C405" t="s">
        <v>1245</v>
      </c>
      <c r="D405" t="s">
        <v>122</v>
      </c>
      <c r="E405">
        <v>519</v>
      </c>
      <c r="F405" t="s">
        <v>1380</v>
      </c>
      <c r="G405">
        <v>0</v>
      </c>
    </row>
    <row r="406" spans="1:7" hidden="1" x14ac:dyDescent="0.25">
      <c r="A406" t="s">
        <v>1381</v>
      </c>
      <c r="B406" t="s">
        <v>1382</v>
      </c>
      <c r="C406" t="s">
        <v>1245</v>
      </c>
      <c r="D406" t="s">
        <v>122</v>
      </c>
      <c r="E406">
        <v>31</v>
      </c>
      <c r="F406" t="s">
        <v>1383</v>
      </c>
      <c r="G406">
        <v>0</v>
      </c>
    </row>
    <row r="407" spans="1:7" hidden="1" x14ac:dyDescent="0.25">
      <c r="A407" t="s">
        <v>1384</v>
      </c>
      <c r="B407" t="s">
        <v>1385</v>
      </c>
      <c r="C407" t="s">
        <v>1245</v>
      </c>
      <c r="D407" t="s">
        <v>122</v>
      </c>
      <c r="E407">
        <v>79</v>
      </c>
      <c r="F407" t="s">
        <v>1386</v>
      </c>
      <c r="G407">
        <v>0</v>
      </c>
    </row>
    <row r="408" spans="1:7" hidden="1" x14ac:dyDescent="0.25">
      <c r="A408" t="s">
        <v>1387</v>
      </c>
      <c r="B408" t="s">
        <v>1388</v>
      </c>
      <c r="C408" t="s">
        <v>1389</v>
      </c>
      <c r="D408" t="s">
        <v>122</v>
      </c>
      <c r="E408">
        <v>58</v>
      </c>
      <c r="F408" t="s">
        <v>1390</v>
      </c>
      <c r="G408">
        <v>0</v>
      </c>
    </row>
    <row r="409" spans="1:7" hidden="1" x14ac:dyDescent="0.25">
      <c r="A409" t="s">
        <v>1391</v>
      </c>
      <c r="B409" t="s">
        <v>1392</v>
      </c>
      <c r="C409" t="s">
        <v>1392</v>
      </c>
      <c r="D409" t="s">
        <v>168</v>
      </c>
      <c r="E409">
        <v>0</v>
      </c>
      <c r="G409">
        <v>0</v>
      </c>
    </row>
    <row r="410" spans="1:7" hidden="1" x14ac:dyDescent="0.25">
      <c r="A410" t="s">
        <v>1393</v>
      </c>
      <c r="B410" t="s">
        <v>745</v>
      </c>
      <c r="C410" t="s">
        <v>741</v>
      </c>
      <c r="D410" t="s">
        <v>122</v>
      </c>
      <c r="E410">
        <v>57</v>
      </c>
      <c r="F410" t="s">
        <v>1394</v>
      </c>
      <c r="G410">
        <v>22</v>
      </c>
    </row>
    <row r="411" spans="1:7" hidden="1" x14ac:dyDescent="0.25">
      <c r="A411" t="s">
        <v>1395</v>
      </c>
      <c r="B411" t="s">
        <v>1396</v>
      </c>
      <c r="C411" t="s">
        <v>1397</v>
      </c>
      <c r="D411" t="s">
        <v>122</v>
      </c>
      <c r="E411">
        <v>0</v>
      </c>
      <c r="F411" t="s">
        <v>995</v>
      </c>
      <c r="G411">
        <v>0</v>
      </c>
    </row>
    <row r="412" spans="1:7" hidden="1" x14ac:dyDescent="0.25">
      <c r="A412" t="s">
        <v>1398</v>
      </c>
      <c r="B412" t="s">
        <v>1399</v>
      </c>
      <c r="C412" t="s">
        <v>1400</v>
      </c>
      <c r="D412" t="s">
        <v>122</v>
      </c>
      <c r="E412">
        <v>0</v>
      </c>
      <c r="G412">
        <v>0</v>
      </c>
    </row>
    <row r="413" spans="1:7" hidden="1" x14ac:dyDescent="0.25">
      <c r="A413" t="s">
        <v>1401</v>
      </c>
      <c r="B413" t="s">
        <v>1402</v>
      </c>
      <c r="C413" t="s">
        <v>1403</v>
      </c>
      <c r="D413" t="s">
        <v>122</v>
      </c>
      <c r="E413">
        <v>0</v>
      </c>
      <c r="G413">
        <v>0</v>
      </c>
    </row>
    <row r="414" spans="1:7" hidden="1" x14ac:dyDescent="0.25">
      <c r="A414" t="s">
        <v>1404</v>
      </c>
      <c r="B414" t="s">
        <v>1405</v>
      </c>
      <c r="C414" t="s">
        <v>1405</v>
      </c>
      <c r="D414" t="s">
        <v>122</v>
      </c>
      <c r="E414">
        <v>0</v>
      </c>
      <c r="G414">
        <v>0</v>
      </c>
    </row>
    <row r="415" spans="1:7" hidden="1" x14ac:dyDescent="0.25">
      <c r="A415" t="s">
        <v>1406</v>
      </c>
      <c r="B415" t="s">
        <v>1407</v>
      </c>
      <c r="C415" t="s">
        <v>1408</v>
      </c>
      <c r="D415" t="s">
        <v>122</v>
      </c>
      <c r="E415">
        <v>0</v>
      </c>
      <c r="G415">
        <v>0</v>
      </c>
    </row>
    <row r="416" spans="1:7" hidden="1" x14ac:dyDescent="0.25">
      <c r="A416" t="s">
        <v>1409</v>
      </c>
      <c r="B416" t="s">
        <v>1410</v>
      </c>
      <c r="C416" t="s">
        <v>1411</v>
      </c>
      <c r="D416" t="s">
        <v>122</v>
      </c>
      <c r="E416">
        <v>1</v>
      </c>
      <c r="G416">
        <v>0</v>
      </c>
    </row>
    <row r="417" spans="1:7" hidden="1" x14ac:dyDescent="0.25">
      <c r="A417" t="s">
        <v>1412</v>
      </c>
      <c r="B417" t="s">
        <v>1413</v>
      </c>
      <c r="C417" t="s">
        <v>1414</v>
      </c>
      <c r="D417" t="s">
        <v>122</v>
      </c>
      <c r="E417">
        <v>0</v>
      </c>
      <c r="G417">
        <v>0</v>
      </c>
    </row>
    <row r="418" spans="1:7" hidden="1" x14ac:dyDescent="0.25">
      <c r="A418" t="s">
        <v>1415</v>
      </c>
      <c r="B418" t="s">
        <v>1416</v>
      </c>
      <c r="C418" t="s">
        <v>1245</v>
      </c>
      <c r="D418" t="s">
        <v>122</v>
      </c>
      <c r="E418">
        <v>0</v>
      </c>
      <c r="F418" t="s">
        <v>1417</v>
      </c>
      <c r="G418">
        <v>0</v>
      </c>
    </row>
    <row r="419" spans="1:7" hidden="1" x14ac:dyDescent="0.25">
      <c r="A419" t="s">
        <v>1418</v>
      </c>
      <c r="B419" t="s">
        <v>1419</v>
      </c>
      <c r="C419" t="s">
        <v>656</v>
      </c>
      <c r="D419" t="s">
        <v>192</v>
      </c>
      <c r="E419">
        <v>0</v>
      </c>
      <c r="F419" t="s">
        <v>1420</v>
      </c>
      <c r="G419">
        <v>0</v>
      </c>
    </row>
    <row r="420" spans="1:7" hidden="1" x14ac:dyDescent="0.25">
      <c r="A420" t="s">
        <v>1421</v>
      </c>
      <c r="B420" t="s">
        <v>1422</v>
      </c>
      <c r="C420" t="s">
        <v>1252</v>
      </c>
      <c r="D420" t="s">
        <v>122</v>
      </c>
      <c r="E420">
        <v>100</v>
      </c>
      <c r="F420" t="s">
        <v>1423</v>
      </c>
      <c r="G420">
        <v>0</v>
      </c>
    </row>
    <row r="421" spans="1:7" hidden="1" x14ac:dyDescent="0.25">
      <c r="A421" t="s">
        <v>1424</v>
      </c>
      <c r="B421" t="s">
        <v>1425</v>
      </c>
      <c r="C421" t="s">
        <v>1245</v>
      </c>
      <c r="D421" t="s">
        <v>122</v>
      </c>
      <c r="E421">
        <v>168</v>
      </c>
      <c r="F421" t="s">
        <v>1426</v>
      </c>
      <c r="G421">
        <v>0</v>
      </c>
    </row>
    <row r="422" spans="1:7" hidden="1" x14ac:dyDescent="0.25">
      <c r="A422" t="s">
        <v>1427</v>
      </c>
      <c r="B422" t="s">
        <v>1428</v>
      </c>
      <c r="C422" t="s">
        <v>1245</v>
      </c>
      <c r="D422" t="s">
        <v>122</v>
      </c>
      <c r="E422">
        <v>231</v>
      </c>
      <c r="F422" t="s">
        <v>1429</v>
      </c>
      <c r="G422">
        <v>0</v>
      </c>
    </row>
    <row r="423" spans="1:7" hidden="1" x14ac:dyDescent="0.25">
      <c r="A423" t="s">
        <v>1430</v>
      </c>
      <c r="B423" t="s">
        <v>1431</v>
      </c>
      <c r="C423" t="s">
        <v>1252</v>
      </c>
      <c r="D423" t="s">
        <v>122</v>
      </c>
      <c r="E423">
        <v>674</v>
      </c>
      <c r="F423" t="s">
        <v>1432</v>
      </c>
      <c r="G423">
        <v>0</v>
      </c>
    </row>
    <row r="424" spans="1:7" hidden="1" x14ac:dyDescent="0.25">
      <c r="A424" t="s">
        <v>1433</v>
      </c>
      <c r="B424" t="s">
        <v>1434</v>
      </c>
      <c r="C424" t="s">
        <v>1252</v>
      </c>
      <c r="D424" t="s">
        <v>122</v>
      </c>
      <c r="E424">
        <v>0</v>
      </c>
      <c r="F424" t="s">
        <v>1435</v>
      </c>
      <c r="G424">
        <v>0</v>
      </c>
    </row>
    <row r="425" spans="1:7" hidden="1" x14ac:dyDescent="0.25">
      <c r="A425" t="s">
        <v>1436</v>
      </c>
      <c r="B425" t="s">
        <v>1437</v>
      </c>
      <c r="C425" t="s">
        <v>1252</v>
      </c>
      <c r="D425" t="s">
        <v>122</v>
      </c>
      <c r="E425">
        <v>40</v>
      </c>
      <c r="F425" t="s">
        <v>1438</v>
      </c>
      <c r="G425">
        <v>0</v>
      </c>
    </row>
    <row r="426" spans="1:7" hidden="1" x14ac:dyDescent="0.25">
      <c r="A426" t="s">
        <v>1439</v>
      </c>
      <c r="B426" t="s">
        <v>1440</v>
      </c>
      <c r="C426" t="s">
        <v>427</v>
      </c>
      <c r="D426" t="s">
        <v>122</v>
      </c>
      <c r="E426">
        <v>24</v>
      </c>
      <c r="F426" t="s">
        <v>1441</v>
      </c>
      <c r="G426">
        <v>14</v>
      </c>
    </row>
    <row r="427" spans="1:7" hidden="1" x14ac:dyDescent="0.25">
      <c r="A427" t="s">
        <v>1442</v>
      </c>
      <c r="B427" t="s">
        <v>1443</v>
      </c>
      <c r="C427" t="s">
        <v>199</v>
      </c>
      <c r="D427" t="s">
        <v>122</v>
      </c>
      <c r="E427">
        <v>33</v>
      </c>
      <c r="F427" t="s">
        <v>1444</v>
      </c>
      <c r="G427">
        <v>29</v>
      </c>
    </row>
    <row r="428" spans="1:7" hidden="1" x14ac:dyDescent="0.25">
      <c r="A428" t="s">
        <v>1445</v>
      </c>
      <c r="B428" t="s">
        <v>1446</v>
      </c>
      <c r="C428" t="s">
        <v>199</v>
      </c>
      <c r="D428" t="s">
        <v>122</v>
      </c>
      <c r="E428">
        <v>33</v>
      </c>
      <c r="F428" t="s">
        <v>1447</v>
      </c>
      <c r="G428">
        <v>29</v>
      </c>
    </row>
    <row r="429" spans="1:7" hidden="1" x14ac:dyDescent="0.25">
      <c r="A429" t="s">
        <v>1448</v>
      </c>
      <c r="B429" t="s">
        <v>1449</v>
      </c>
      <c r="C429" t="s">
        <v>392</v>
      </c>
      <c r="D429" t="s">
        <v>122</v>
      </c>
      <c r="E429">
        <v>16</v>
      </c>
      <c r="F429" t="s">
        <v>1450</v>
      </c>
      <c r="G429">
        <v>16</v>
      </c>
    </row>
    <row r="430" spans="1:7" hidden="1" x14ac:dyDescent="0.25">
      <c r="A430" t="s">
        <v>1451</v>
      </c>
      <c r="B430" t="s">
        <v>1452</v>
      </c>
      <c r="C430" t="s">
        <v>1197</v>
      </c>
      <c r="D430" t="s">
        <v>122</v>
      </c>
      <c r="E430">
        <v>14</v>
      </c>
      <c r="F430" t="s">
        <v>1453</v>
      </c>
      <c r="G430">
        <v>14</v>
      </c>
    </row>
    <row r="431" spans="1:7" hidden="1" x14ac:dyDescent="0.25">
      <c r="A431" t="s">
        <v>1454</v>
      </c>
      <c r="B431" t="s">
        <v>1455</v>
      </c>
      <c r="C431" t="s">
        <v>741</v>
      </c>
      <c r="D431" t="s">
        <v>122</v>
      </c>
      <c r="E431">
        <v>16</v>
      </c>
      <c r="F431" t="s">
        <v>1456</v>
      </c>
      <c r="G431">
        <v>16</v>
      </c>
    </row>
    <row r="432" spans="1:7" hidden="1" x14ac:dyDescent="0.25">
      <c r="A432" t="s">
        <v>1457</v>
      </c>
      <c r="B432" t="s">
        <v>1458</v>
      </c>
      <c r="C432" t="s">
        <v>1197</v>
      </c>
      <c r="D432" t="s">
        <v>122</v>
      </c>
      <c r="E432">
        <v>50</v>
      </c>
      <c r="F432" t="s">
        <v>1459</v>
      </c>
      <c r="G432">
        <v>44</v>
      </c>
    </row>
    <row r="433" spans="1:7" hidden="1" x14ac:dyDescent="0.25">
      <c r="A433" t="s">
        <v>1460</v>
      </c>
      <c r="B433" t="s">
        <v>1461</v>
      </c>
      <c r="C433" t="s">
        <v>1197</v>
      </c>
      <c r="D433" t="s">
        <v>122</v>
      </c>
      <c r="E433">
        <v>3</v>
      </c>
      <c r="F433" t="s">
        <v>1462</v>
      </c>
      <c r="G433">
        <v>3</v>
      </c>
    </row>
    <row r="434" spans="1:7" hidden="1" x14ac:dyDescent="0.25">
      <c r="A434" t="s">
        <v>1463</v>
      </c>
      <c r="B434" t="s">
        <v>355</v>
      </c>
      <c r="C434" t="s">
        <v>356</v>
      </c>
      <c r="D434" t="s">
        <v>122</v>
      </c>
      <c r="E434">
        <v>495</v>
      </c>
      <c r="F434" t="s">
        <v>1464</v>
      </c>
      <c r="G434">
        <v>420</v>
      </c>
    </row>
    <row r="435" spans="1:7" hidden="1" x14ac:dyDescent="0.25">
      <c r="A435" t="s">
        <v>1465</v>
      </c>
      <c r="B435" t="s">
        <v>1466</v>
      </c>
      <c r="C435" t="s">
        <v>1466</v>
      </c>
      <c r="D435" t="s">
        <v>122</v>
      </c>
      <c r="E435">
        <v>0</v>
      </c>
      <c r="G435">
        <v>0</v>
      </c>
    </row>
    <row r="436" spans="1:7" hidden="1" x14ac:dyDescent="0.25">
      <c r="A436" t="s">
        <v>1467</v>
      </c>
      <c r="B436" t="s">
        <v>1468</v>
      </c>
      <c r="C436" t="s">
        <v>1468</v>
      </c>
      <c r="D436" t="s">
        <v>122</v>
      </c>
      <c r="E436">
        <v>0</v>
      </c>
      <c r="G436">
        <v>0</v>
      </c>
    </row>
    <row r="437" spans="1:7" hidden="1" x14ac:dyDescent="0.25">
      <c r="A437" t="s">
        <v>1469</v>
      </c>
      <c r="B437" t="s">
        <v>1470</v>
      </c>
      <c r="C437" t="s">
        <v>1471</v>
      </c>
      <c r="D437" t="s">
        <v>122</v>
      </c>
      <c r="E437">
        <v>0</v>
      </c>
      <c r="G437">
        <v>0</v>
      </c>
    </row>
    <row r="438" spans="1:7" hidden="1" x14ac:dyDescent="0.25">
      <c r="A438" t="s">
        <v>1472</v>
      </c>
      <c r="B438" t="s">
        <v>1473</v>
      </c>
      <c r="C438" t="s">
        <v>199</v>
      </c>
      <c r="D438" t="s">
        <v>122</v>
      </c>
      <c r="E438">
        <v>0</v>
      </c>
      <c r="G438">
        <v>0</v>
      </c>
    </row>
    <row r="439" spans="1:7" hidden="1" x14ac:dyDescent="0.25">
      <c r="A439" t="s">
        <v>1474</v>
      </c>
      <c r="B439" t="s">
        <v>1475</v>
      </c>
      <c r="C439" t="s">
        <v>828</v>
      </c>
      <c r="D439" t="s">
        <v>129</v>
      </c>
      <c r="E439">
        <v>98</v>
      </c>
      <c r="F439" t="s">
        <v>1476</v>
      </c>
      <c r="G439">
        <v>0</v>
      </c>
    </row>
    <row r="440" spans="1:7" hidden="1" x14ac:dyDescent="0.25">
      <c r="A440" t="s">
        <v>1477</v>
      </c>
      <c r="B440" t="s">
        <v>1478</v>
      </c>
      <c r="C440" t="s">
        <v>1479</v>
      </c>
      <c r="D440" t="s">
        <v>168</v>
      </c>
      <c r="E440">
        <v>181</v>
      </c>
      <c r="F440" t="s">
        <v>1480</v>
      </c>
      <c r="G440">
        <v>104</v>
      </c>
    </row>
    <row r="441" spans="1:7" hidden="1" x14ac:dyDescent="0.25">
      <c r="A441" t="s">
        <v>1481</v>
      </c>
      <c r="B441" t="s">
        <v>1482</v>
      </c>
      <c r="C441" t="s">
        <v>1483</v>
      </c>
      <c r="D441" t="s">
        <v>168</v>
      </c>
      <c r="E441">
        <v>181</v>
      </c>
      <c r="F441" t="s">
        <v>1484</v>
      </c>
      <c r="G441">
        <v>104</v>
      </c>
    </row>
    <row r="442" spans="1:7" hidden="1" x14ac:dyDescent="0.25">
      <c r="A442" t="s">
        <v>1485</v>
      </c>
      <c r="B442" t="s">
        <v>1486</v>
      </c>
      <c r="C442" t="s">
        <v>1487</v>
      </c>
      <c r="D442" t="s">
        <v>122</v>
      </c>
      <c r="E442">
        <v>148</v>
      </c>
      <c r="F442" t="s">
        <v>1488</v>
      </c>
      <c r="G442">
        <v>0</v>
      </c>
    </row>
    <row r="443" spans="1:7" hidden="1" x14ac:dyDescent="0.25">
      <c r="A443" t="s">
        <v>1489</v>
      </c>
      <c r="B443" t="s">
        <v>1490</v>
      </c>
      <c r="C443" t="s">
        <v>1491</v>
      </c>
      <c r="D443" t="s">
        <v>122</v>
      </c>
      <c r="E443">
        <v>0</v>
      </c>
      <c r="F443" t="s">
        <v>804</v>
      </c>
      <c r="G443">
        <v>0</v>
      </c>
    </row>
    <row r="444" spans="1:7" hidden="1" x14ac:dyDescent="0.25">
      <c r="A444" t="s">
        <v>1492</v>
      </c>
      <c r="B444" t="s">
        <v>1493</v>
      </c>
      <c r="C444" t="s">
        <v>199</v>
      </c>
      <c r="D444" t="s">
        <v>129</v>
      </c>
      <c r="E444">
        <v>3</v>
      </c>
      <c r="F444" t="s">
        <v>1494</v>
      </c>
      <c r="G444">
        <v>0</v>
      </c>
    </row>
    <row r="445" spans="1:7" hidden="1" x14ac:dyDescent="0.25">
      <c r="A445" t="s">
        <v>1495</v>
      </c>
      <c r="B445" t="s">
        <v>1496</v>
      </c>
      <c r="C445" t="s">
        <v>1316</v>
      </c>
      <c r="D445" t="s">
        <v>122</v>
      </c>
      <c r="E445">
        <v>500</v>
      </c>
      <c r="G445">
        <v>0</v>
      </c>
    </row>
    <row r="446" spans="1:7" hidden="1" x14ac:dyDescent="0.25">
      <c r="A446" t="s">
        <v>1497</v>
      </c>
      <c r="B446" t="s">
        <v>1498</v>
      </c>
      <c r="C446" t="s">
        <v>1245</v>
      </c>
      <c r="D446" t="s">
        <v>122</v>
      </c>
      <c r="E446">
        <v>66</v>
      </c>
      <c r="F446" t="s">
        <v>1499</v>
      </c>
      <c r="G446">
        <v>0</v>
      </c>
    </row>
    <row r="447" spans="1:7" hidden="1" x14ac:dyDescent="0.25">
      <c r="A447" t="s">
        <v>1500</v>
      </c>
      <c r="B447" t="s">
        <v>1501</v>
      </c>
      <c r="C447" t="s">
        <v>1502</v>
      </c>
      <c r="D447" t="s">
        <v>122</v>
      </c>
      <c r="E447">
        <v>25</v>
      </c>
      <c r="F447" t="s">
        <v>1503</v>
      </c>
      <c r="G447">
        <v>0</v>
      </c>
    </row>
    <row r="448" spans="1:7" hidden="1" x14ac:dyDescent="0.25">
      <c r="A448" t="s">
        <v>1504</v>
      </c>
      <c r="B448" t="s">
        <v>1505</v>
      </c>
      <c r="C448" t="s">
        <v>1506</v>
      </c>
      <c r="D448" t="s">
        <v>122</v>
      </c>
      <c r="E448">
        <v>25</v>
      </c>
      <c r="F448" t="s">
        <v>1507</v>
      </c>
      <c r="G448">
        <v>0</v>
      </c>
    </row>
    <row r="449" spans="1:7" hidden="1" x14ac:dyDescent="0.25">
      <c r="A449" t="s">
        <v>1508</v>
      </c>
      <c r="B449" t="s">
        <v>1509</v>
      </c>
      <c r="C449" t="s">
        <v>336</v>
      </c>
      <c r="D449" t="s">
        <v>192</v>
      </c>
      <c r="E449">
        <v>1325</v>
      </c>
      <c r="F449" t="s">
        <v>1510</v>
      </c>
      <c r="G449">
        <v>0</v>
      </c>
    </row>
    <row r="450" spans="1:7" hidden="1" x14ac:dyDescent="0.25">
      <c r="A450" t="s">
        <v>1511</v>
      </c>
      <c r="B450" t="s">
        <v>1512</v>
      </c>
      <c r="C450" t="s">
        <v>1252</v>
      </c>
      <c r="D450" t="s">
        <v>122</v>
      </c>
      <c r="E450">
        <v>1</v>
      </c>
      <c r="F450" t="s">
        <v>1513</v>
      </c>
      <c r="G450">
        <v>0</v>
      </c>
    </row>
    <row r="451" spans="1:7" hidden="1" x14ac:dyDescent="0.25">
      <c r="A451" t="s">
        <v>1514</v>
      </c>
      <c r="B451" t="s">
        <v>1515</v>
      </c>
      <c r="C451" t="s">
        <v>1516</v>
      </c>
      <c r="D451" t="s">
        <v>122</v>
      </c>
      <c r="E451">
        <v>0</v>
      </c>
      <c r="F451" t="s">
        <v>1517</v>
      </c>
      <c r="G451">
        <v>0</v>
      </c>
    </row>
    <row r="452" spans="1:7" hidden="1" x14ac:dyDescent="0.25">
      <c r="A452" t="s">
        <v>1518</v>
      </c>
      <c r="B452" t="s">
        <v>1519</v>
      </c>
      <c r="C452" t="s">
        <v>1520</v>
      </c>
      <c r="D452" t="s">
        <v>122</v>
      </c>
      <c r="E452">
        <v>0</v>
      </c>
      <c r="F452" t="s">
        <v>1521</v>
      </c>
      <c r="G452">
        <v>0</v>
      </c>
    </row>
    <row r="453" spans="1:7" hidden="1" x14ac:dyDescent="0.25">
      <c r="A453" t="s">
        <v>1522</v>
      </c>
      <c r="B453" t="s">
        <v>1523</v>
      </c>
      <c r="C453" t="s">
        <v>1523</v>
      </c>
      <c r="D453" t="s">
        <v>122</v>
      </c>
      <c r="E453">
        <v>1</v>
      </c>
      <c r="G453">
        <v>0</v>
      </c>
    </row>
    <row r="454" spans="1:7" hidden="1" x14ac:dyDescent="0.25">
      <c r="A454" t="s">
        <v>1524</v>
      </c>
      <c r="B454" t="s">
        <v>1196</v>
      </c>
      <c r="C454" t="s">
        <v>1197</v>
      </c>
      <c r="D454" t="s">
        <v>122</v>
      </c>
      <c r="E454">
        <v>32</v>
      </c>
      <c r="F454" t="s">
        <v>1525</v>
      </c>
      <c r="G454">
        <v>0</v>
      </c>
    </row>
    <row r="455" spans="1:7" hidden="1" x14ac:dyDescent="0.25">
      <c r="A455" t="s">
        <v>1526</v>
      </c>
      <c r="B455" t="s">
        <v>1527</v>
      </c>
      <c r="C455" t="s">
        <v>1197</v>
      </c>
      <c r="D455" t="s">
        <v>122</v>
      </c>
      <c r="E455">
        <v>44</v>
      </c>
      <c r="F455" t="s">
        <v>1528</v>
      </c>
      <c r="G455">
        <v>0</v>
      </c>
    </row>
    <row r="456" spans="1:7" hidden="1" x14ac:dyDescent="0.25">
      <c r="A456" t="s">
        <v>1529</v>
      </c>
      <c r="B456" t="s">
        <v>1530</v>
      </c>
      <c r="C456" t="s">
        <v>1516</v>
      </c>
      <c r="D456" t="s">
        <v>122</v>
      </c>
      <c r="E456">
        <v>0</v>
      </c>
      <c r="G456">
        <v>0</v>
      </c>
    </row>
    <row r="457" spans="1:7" hidden="1" x14ac:dyDescent="0.25">
      <c r="A457" t="s">
        <v>1531</v>
      </c>
      <c r="B457" t="s">
        <v>1532</v>
      </c>
      <c r="C457" t="s">
        <v>1533</v>
      </c>
      <c r="D457" t="s">
        <v>122</v>
      </c>
      <c r="E457">
        <v>0</v>
      </c>
      <c r="G457">
        <v>0</v>
      </c>
    </row>
    <row r="458" spans="1:7" hidden="1" x14ac:dyDescent="0.25">
      <c r="A458" t="s">
        <v>1534</v>
      </c>
      <c r="B458" t="s">
        <v>1535</v>
      </c>
      <c r="C458" t="s">
        <v>199</v>
      </c>
      <c r="D458" t="s">
        <v>168</v>
      </c>
      <c r="E458">
        <v>119</v>
      </c>
      <c r="F458" t="s">
        <v>1536</v>
      </c>
      <c r="G458">
        <v>78</v>
      </c>
    </row>
    <row r="459" spans="1:7" hidden="1" x14ac:dyDescent="0.25">
      <c r="A459" t="s">
        <v>1537</v>
      </c>
      <c r="B459" t="s">
        <v>285</v>
      </c>
      <c r="C459" t="s">
        <v>195</v>
      </c>
      <c r="D459" t="s">
        <v>1164</v>
      </c>
      <c r="E459">
        <v>0</v>
      </c>
      <c r="G459">
        <v>0</v>
      </c>
    </row>
    <row r="460" spans="1:7" hidden="1" x14ac:dyDescent="0.25">
      <c r="A460" t="s">
        <v>1538</v>
      </c>
      <c r="B460" t="s">
        <v>288</v>
      </c>
      <c r="C460" t="s">
        <v>199</v>
      </c>
      <c r="D460" t="s">
        <v>1164</v>
      </c>
      <c r="E460">
        <v>0</v>
      </c>
      <c r="G460">
        <v>0</v>
      </c>
    </row>
    <row r="461" spans="1:7" hidden="1" x14ac:dyDescent="0.25">
      <c r="A461" t="s">
        <v>1539</v>
      </c>
      <c r="B461" t="s">
        <v>1540</v>
      </c>
      <c r="C461" t="s">
        <v>311</v>
      </c>
      <c r="D461" t="s">
        <v>1164</v>
      </c>
      <c r="E461">
        <v>0</v>
      </c>
      <c r="G461">
        <v>0</v>
      </c>
    </row>
    <row r="462" spans="1:7" hidden="1" x14ac:dyDescent="0.25">
      <c r="A462" t="s">
        <v>1541</v>
      </c>
      <c r="B462" t="s">
        <v>1542</v>
      </c>
      <c r="C462" t="s">
        <v>1543</v>
      </c>
      <c r="D462" t="s">
        <v>122</v>
      </c>
      <c r="E462">
        <v>10</v>
      </c>
      <c r="F462" t="s">
        <v>1544</v>
      </c>
      <c r="G462">
        <v>0</v>
      </c>
    </row>
    <row r="463" spans="1:7" hidden="1" x14ac:dyDescent="0.25">
      <c r="A463" t="s">
        <v>1545</v>
      </c>
      <c r="B463" t="s">
        <v>1546</v>
      </c>
      <c r="C463" t="s">
        <v>1547</v>
      </c>
      <c r="D463" t="s">
        <v>122</v>
      </c>
      <c r="E463">
        <v>100</v>
      </c>
      <c r="G463">
        <v>0</v>
      </c>
    </row>
    <row r="464" spans="1:7" hidden="1" x14ac:dyDescent="0.25">
      <c r="A464" t="s">
        <v>1548</v>
      </c>
      <c r="B464" t="s">
        <v>1549</v>
      </c>
      <c r="C464" t="s">
        <v>1549</v>
      </c>
      <c r="D464" t="s">
        <v>122</v>
      </c>
      <c r="E464">
        <v>99</v>
      </c>
      <c r="F464" t="s">
        <v>1550</v>
      </c>
      <c r="G464">
        <v>0</v>
      </c>
    </row>
    <row r="465" spans="1:7" hidden="1" x14ac:dyDescent="0.25">
      <c r="A465" t="s">
        <v>1551</v>
      </c>
      <c r="B465" t="s">
        <v>1552</v>
      </c>
      <c r="C465" t="s">
        <v>356</v>
      </c>
      <c r="D465" t="s">
        <v>129</v>
      </c>
      <c r="E465">
        <v>197</v>
      </c>
      <c r="F465" t="s">
        <v>1553</v>
      </c>
      <c r="G465">
        <v>0</v>
      </c>
    </row>
    <row r="466" spans="1:7" hidden="1" x14ac:dyDescent="0.25">
      <c r="A466" t="s">
        <v>1554</v>
      </c>
      <c r="B466" t="s">
        <v>1555</v>
      </c>
      <c r="C466" t="s">
        <v>1245</v>
      </c>
      <c r="D466" t="s">
        <v>122</v>
      </c>
      <c r="E466">
        <v>86</v>
      </c>
      <c r="F466" t="s">
        <v>1556</v>
      </c>
      <c r="G466">
        <v>0</v>
      </c>
    </row>
    <row r="467" spans="1:7" hidden="1" x14ac:dyDescent="0.25">
      <c r="A467" t="s">
        <v>1557</v>
      </c>
      <c r="B467" t="s">
        <v>1558</v>
      </c>
      <c r="C467" t="s">
        <v>1559</v>
      </c>
      <c r="D467" t="s">
        <v>122</v>
      </c>
      <c r="E467">
        <v>50</v>
      </c>
      <c r="G467">
        <v>0</v>
      </c>
    </row>
    <row r="468" spans="1:7" hidden="1" x14ac:dyDescent="0.25">
      <c r="A468" t="s">
        <v>1560</v>
      </c>
      <c r="B468" t="s">
        <v>1561</v>
      </c>
      <c r="C468" t="s">
        <v>1562</v>
      </c>
      <c r="D468" t="s">
        <v>122</v>
      </c>
      <c r="E468">
        <v>50</v>
      </c>
      <c r="G468">
        <v>0</v>
      </c>
    </row>
    <row r="469" spans="1:7" hidden="1" x14ac:dyDescent="0.25">
      <c r="A469" t="s">
        <v>1563</v>
      </c>
      <c r="B469" t="s">
        <v>1564</v>
      </c>
      <c r="C469" t="s">
        <v>1565</v>
      </c>
      <c r="D469" t="s">
        <v>122</v>
      </c>
      <c r="E469">
        <v>50</v>
      </c>
      <c r="G469">
        <v>0</v>
      </c>
    </row>
    <row r="470" spans="1:7" hidden="1" x14ac:dyDescent="0.25">
      <c r="A470" t="s">
        <v>1566</v>
      </c>
      <c r="B470" t="s">
        <v>1567</v>
      </c>
      <c r="C470" t="s">
        <v>1568</v>
      </c>
      <c r="D470" t="s">
        <v>122</v>
      </c>
      <c r="E470">
        <v>50</v>
      </c>
      <c r="G470">
        <v>0</v>
      </c>
    </row>
    <row r="471" spans="1:7" hidden="1" x14ac:dyDescent="0.25">
      <c r="A471" t="s">
        <v>1569</v>
      </c>
      <c r="B471" t="s">
        <v>1570</v>
      </c>
      <c r="C471" t="s">
        <v>1571</v>
      </c>
      <c r="D471" t="s">
        <v>122</v>
      </c>
      <c r="E471">
        <v>0</v>
      </c>
      <c r="G471">
        <v>0</v>
      </c>
    </row>
    <row r="472" spans="1:7" hidden="1" x14ac:dyDescent="0.25">
      <c r="A472" t="s">
        <v>1572</v>
      </c>
      <c r="B472" t="s">
        <v>1573</v>
      </c>
      <c r="C472" t="s">
        <v>366</v>
      </c>
      <c r="D472" t="s">
        <v>129</v>
      </c>
      <c r="E472">
        <v>37</v>
      </c>
      <c r="F472" t="s">
        <v>1574</v>
      </c>
      <c r="G472">
        <v>0</v>
      </c>
    </row>
    <row r="473" spans="1:7" hidden="1" x14ac:dyDescent="0.25">
      <c r="A473" t="s">
        <v>1575</v>
      </c>
      <c r="B473" t="s">
        <v>1576</v>
      </c>
      <c r="C473" t="s">
        <v>199</v>
      </c>
      <c r="D473" t="s">
        <v>129</v>
      </c>
      <c r="E473">
        <v>0</v>
      </c>
      <c r="F473" t="s">
        <v>1577</v>
      </c>
      <c r="G473">
        <v>0</v>
      </c>
    </row>
    <row r="474" spans="1:7" hidden="1" x14ac:dyDescent="0.25">
      <c r="A474" t="s">
        <v>1578</v>
      </c>
      <c r="B474" t="s">
        <v>1579</v>
      </c>
      <c r="C474" t="s">
        <v>1580</v>
      </c>
      <c r="D474" t="s">
        <v>122</v>
      </c>
      <c r="E474">
        <v>50</v>
      </c>
      <c r="G474">
        <v>0</v>
      </c>
    </row>
    <row r="475" spans="1:7" hidden="1" x14ac:dyDescent="0.25">
      <c r="A475" t="s">
        <v>1581</v>
      </c>
      <c r="B475" t="s">
        <v>1582</v>
      </c>
      <c r="C475" t="s">
        <v>1583</v>
      </c>
      <c r="D475" t="s">
        <v>122</v>
      </c>
      <c r="E475">
        <v>50</v>
      </c>
      <c r="G475">
        <v>0</v>
      </c>
    </row>
    <row r="476" spans="1:7" hidden="1" x14ac:dyDescent="0.25">
      <c r="A476" t="s">
        <v>1584</v>
      </c>
      <c r="B476" t="s">
        <v>1585</v>
      </c>
      <c r="C476" t="s">
        <v>672</v>
      </c>
      <c r="D476" t="s">
        <v>129</v>
      </c>
      <c r="E476">
        <v>274</v>
      </c>
      <c r="F476" t="s">
        <v>1586</v>
      </c>
      <c r="G476">
        <v>0</v>
      </c>
    </row>
    <row r="477" spans="1:7" hidden="1" x14ac:dyDescent="0.25">
      <c r="A477" t="s">
        <v>1587</v>
      </c>
      <c r="B477" t="s">
        <v>1588</v>
      </c>
      <c r="C477" t="s">
        <v>647</v>
      </c>
      <c r="D477" t="s">
        <v>192</v>
      </c>
      <c r="E477">
        <v>4</v>
      </c>
      <c r="F477" t="s">
        <v>1589</v>
      </c>
      <c r="G477">
        <v>0</v>
      </c>
    </row>
    <row r="478" spans="1:7" hidden="1" x14ac:dyDescent="0.25">
      <c r="A478" t="s">
        <v>1590</v>
      </c>
      <c r="B478" t="s">
        <v>1591</v>
      </c>
      <c r="C478" t="s">
        <v>647</v>
      </c>
      <c r="D478" t="s">
        <v>192</v>
      </c>
      <c r="E478">
        <v>12</v>
      </c>
      <c r="F478" t="s">
        <v>1592</v>
      </c>
      <c r="G478">
        <v>0</v>
      </c>
    </row>
    <row r="479" spans="1:7" hidden="1" x14ac:dyDescent="0.25">
      <c r="A479" t="s">
        <v>1593</v>
      </c>
      <c r="B479" t="s">
        <v>1594</v>
      </c>
      <c r="C479" t="s">
        <v>647</v>
      </c>
      <c r="D479" t="s">
        <v>192</v>
      </c>
      <c r="E479">
        <v>70</v>
      </c>
      <c r="F479" t="s">
        <v>1595</v>
      </c>
      <c r="G479">
        <v>70</v>
      </c>
    </row>
    <row r="480" spans="1:7" hidden="1" x14ac:dyDescent="0.25">
      <c r="A480" t="s">
        <v>1596</v>
      </c>
      <c r="B480" t="s">
        <v>1597</v>
      </c>
      <c r="C480" t="s">
        <v>1339</v>
      </c>
      <c r="D480" t="s">
        <v>192</v>
      </c>
      <c r="E480">
        <v>15</v>
      </c>
      <c r="F480" t="s">
        <v>1598</v>
      </c>
      <c r="G480">
        <v>12</v>
      </c>
    </row>
    <row r="481" spans="1:7" hidden="1" x14ac:dyDescent="0.25">
      <c r="A481" t="s">
        <v>1599</v>
      </c>
      <c r="B481" t="s">
        <v>857</v>
      </c>
      <c r="C481" t="s">
        <v>199</v>
      </c>
      <c r="D481" t="s">
        <v>122</v>
      </c>
      <c r="E481">
        <v>398</v>
      </c>
      <c r="F481" t="s">
        <v>1600</v>
      </c>
      <c r="G481">
        <v>232</v>
      </c>
    </row>
    <row r="482" spans="1:7" hidden="1" x14ac:dyDescent="0.25">
      <c r="A482" t="s">
        <v>1601</v>
      </c>
      <c r="B482" t="s">
        <v>1095</v>
      </c>
      <c r="C482" t="s">
        <v>656</v>
      </c>
      <c r="D482" t="s">
        <v>122</v>
      </c>
      <c r="E482">
        <v>30</v>
      </c>
      <c r="F482" t="s">
        <v>1602</v>
      </c>
      <c r="G482">
        <v>0</v>
      </c>
    </row>
    <row r="483" spans="1:7" hidden="1" x14ac:dyDescent="0.25">
      <c r="A483" t="s">
        <v>1603</v>
      </c>
      <c r="B483" t="s">
        <v>1604</v>
      </c>
      <c r="C483" t="s">
        <v>512</v>
      </c>
      <c r="D483" t="s">
        <v>129</v>
      </c>
      <c r="E483">
        <v>17</v>
      </c>
      <c r="F483" t="s">
        <v>1605</v>
      </c>
      <c r="G483">
        <v>0</v>
      </c>
    </row>
    <row r="484" spans="1:7" hidden="1" x14ac:dyDescent="0.25">
      <c r="A484" t="s">
        <v>1606</v>
      </c>
      <c r="B484" t="s">
        <v>1607</v>
      </c>
      <c r="C484" t="s">
        <v>1608</v>
      </c>
      <c r="D484" t="s">
        <v>122</v>
      </c>
      <c r="E484">
        <v>717</v>
      </c>
      <c r="F484" t="s">
        <v>1609</v>
      </c>
      <c r="G484">
        <v>0</v>
      </c>
    </row>
    <row r="485" spans="1:7" hidden="1" x14ac:dyDescent="0.25">
      <c r="A485" t="s">
        <v>1610</v>
      </c>
      <c r="B485" t="s">
        <v>1611</v>
      </c>
      <c r="C485" t="s">
        <v>1197</v>
      </c>
      <c r="D485" t="s">
        <v>129</v>
      </c>
      <c r="E485">
        <v>1</v>
      </c>
      <c r="F485" t="s">
        <v>1612</v>
      </c>
      <c r="G485">
        <v>0</v>
      </c>
    </row>
    <row r="486" spans="1:7" hidden="1" x14ac:dyDescent="0.25">
      <c r="A486" t="s">
        <v>1613</v>
      </c>
      <c r="B486" t="s">
        <v>1614</v>
      </c>
      <c r="C486" t="s">
        <v>1197</v>
      </c>
      <c r="D486" t="s">
        <v>129</v>
      </c>
      <c r="E486">
        <v>1</v>
      </c>
      <c r="F486" t="s">
        <v>1615</v>
      </c>
      <c r="G486">
        <v>0</v>
      </c>
    </row>
    <row r="487" spans="1:7" hidden="1" x14ac:dyDescent="0.25">
      <c r="A487" t="s">
        <v>1616</v>
      </c>
      <c r="B487" t="s">
        <v>1617</v>
      </c>
      <c r="C487" t="s">
        <v>1339</v>
      </c>
      <c r="D487" t="s">
        <v>192</v>
      </c>
      <c r="E487">
        <v>9</v>
      </c>
      <c r="F487" t="s">
        <v>1618</v>
      </c>
      <c r="G487">
        <v>7</v>
      </c>
    </row>
    <row r="488" spans="1:7" hidden="1" x14ac:dyDescent="0.25">
      <c r="A488" t="s">
        <v>1619</v>
      </c>
      <c r="B488" t="s">
        <v>1620</v>
      </c>
      <c r="C488" t="s">
        <v>336</v>
      </c>
      <c r="D488" t="s">
        <v>129</v>
      </c>
      <c r="E488">
        <v>1350</v>
      </c>
      <c r="F488" t="s">
        <v>1621</v>
      </c>
      <c r="G488">
        <v>0</v>
      </c>
    </row>
    <row r="489" spans="1:7" hidden="1" x14ac:dyDescent="0.25">
      <c r="A489" t="s">
        <v>1622</v>
      </c>
      <c r="B489" t="s">
        <v>1623</v>
      </c>
      <c r="C489" t="s">
        <v>195</v>
      </c>
      <c r="D489" t="s">
        <v>129</v>
      </c>
      <c r="E489">
        <v>22</v>
      </c>
      <c r="F489" t="s">
        <v>1624</v>
      </c>
      <c r="G489">
        <v>0</v>
      </c>
    </row>
    <row r="490" spans="1:7" hidden="1" x14ac:dyDescent="0.25">
      <c r="A490" t="s">
        <v>1625</v>
      </c>
      <c r="B490" t="s">
        <v>1626</v>
      </c>
      <c r="C490" t="s">
        <v>1516</v>
      </c>
      <c r="D490" t="s">
        <v>122</v>
      </c>
      <c r="E490">
        <v>41</v>
      </c>
      <c r="F490" t="s">
        <v>1627</v>
      </c>
      <c r="G490">
        <v>0</v>
      </c>
    </row>
    <row r="491" spans="1:7" hidden="1" x14ac:dyDescent="0.25">
      <c r="A491" t="s">
        <v>1628</v>
      </c>
      <c r="B491" t="s">
        <v>1304</v>
      </c>
      <c r="C491" t="s">
        <v>1516</v>
      </c>
      <c r="D491" t="s">
        <v>1629</v>
      </c>
      <c r="E491">
        <v>0</v>
      </c>
      <c r="G491">
        <v>0</v>
      </c>
    </row>
    <row r="492" spans="1:7" hidden="1" x14ac:dyDescent="0.25">
      <c r="A492" t="s">
        <v>1630</v>
      </c>
      <c r="B492" t="s">
        <v>1631</v>
      </c>
      <c r="C492" t="s">
        <v>1631</v>
      </c>
      <c r="D492" t="s">
        <v>122</v>
      </c>
      <c r="E492">
        <v>26</v>
      </c>
      <c r="F492" t="s">
        <v>1632</v>
      </c>
      <c r="G492">
        <v>0</v>
      </c>
    </row>
    <row r="493" spans="1:7" hidden="1" x14ac:dyDescent="0.25">
      <c r="A493" t="s">
        <v>1633</v>
      </c>
      <c r="B493" t="s">
        <v>1634</v>
      </c>
      <c r="C493" t="s">
        <v>1635</v>
      </c>
      <c r="D493" t="s">
        <v>122</v>
      </c>
      <c r="E493">
        <v>16</v>
      </c>
      <c r="G493">
        <v>16</v>
      </c>
    </row>
    <row r="494" spans="1:7" hidden="1" x14ac:dyDescent="0.25">
      <c r="A494" t="s">
        <v>1636</v>
      </c>
      <c r="B494" t="s">
        <v>1637</v>
      </c>
      <c r="C494" t="s">
        <v>882</v>
      </c>
      <c r="D494" t="s">
        <v>122</v>
      </c>
      <c r="E494">
        <v>0</v>
      </c>
      <c r="F494" t="s">
        <v>1638</v>
      </c>
      <c r="G494">
        <v>0</v>
      </c>
    </row>
    <row r="495" spans="1:7" hidden="1" x14ac:dyDescent="0.25">
      <c r="A495" t="s">
        <v>1639</v>
      </c>
      <c r="B495" t="s">
        <v>1640</v>
      </c>
      <c r="C495" t="s">
        <v>882</v>
      </c>
      <c r="D495" t="s">
        <v>122</v>
      </c>
      <c r="E495">
        <v>0</v>
      </c>
      <c r="F495" t="s">
        <v>1641</v>
      </c>
      <c r="G495">
        <v>0</v>
      </c>
    </row>
    <row r="496" spans="1:7" hidden="1" x14ac:dyDescent="0.25">
      <c r="A496" t="s">
        <v>1642</v>
      </c>
      <c r="B496" t="s">
        <v>1643</v>
      </c>
      <c r="C496" t="s">
        <v>882</v>
      </c>
      <c r="D496" t="s">
        <v>192</v>
      </c>
      <c r="E496">
        <v>0</v>
      </c>
      <c r="F496" t="s">
        <v>1644</v>
      </c>
      <c r="G496">
        <v>0</v>
      </c>
    </row>
    <row r="497" spans="1:7" hidden="1" x14ac:dyDescent="0.25">
      <c r="A497" t="s">
        <v>1645</v>
      </c>
      <c r="B497" t="s">
        <v>1646</v>
      </c>
      <c r="C497" t="s">
        <v>882</v>
      </c>
      <c r="D497" t="s">
        <v>122</v>
      </c>
      <c r="E497">
        <v>0</v>
      </c>
      <c r="F497" t="s">
        <v>1647</v>
      </c>
      <c r="G497">
        <v>0</v>
      </c>
    </row>
    <row r="498" spans="1:7" hidden="1" x14ac:dyDescent="0.25">
      <c r="A498" t="s">
        <v>1648</v>
      </c>
      <c r="B498" t="s">
        <v>1649</v>
      </c>
      <c r="C498" t="s">
        <v>199</v>
      </c>
      <c r="D498" t="s">
        <v>129</v>
      </c>
      <c r="E498">
        <v>17</v>
      </c>
      <c r="F498" t="s">
        <v>1650</v>
      </c>
      <c r="G498">
        <v>0</v>
      </c>
    </row>
    <row r="499" spans="1:7" hidden="1" x14ac:dyDescent="0.25">
      <c r="A499" t="s">
        <v>1651</v>
      </c>
      <c r="B499" t="s">
        <v>1652</v>
      </c>
      <c r="C499" t="s">
        <v>1652</v>
      </c>
      <c r="D499" t="s">
        <v>122</v>
      </c>
      <c r="E499">
        <v>17</v>
      </c>
      <c r="F499" t="s">
        <v>1653</v>
      </c>
      <c r="G499">
        <v>0</v>
      </c>
    </row>
    <row r="500" spans="1:7" hidden="1" x14ac:dyDescent="0.25">
      <c r="A500" t="s">
        <v>1654</v>
      </c>
      <c r="B500" t="s">
        <v>745</v>
      </c>
      <c r="C500" t="s">
        <v>366</v>
      </c>
      <c r="D500" t="s">
        <v>168</v>
      </c>
      <c r="E500">
        <v>183</v>
      </c>
      <c r="F500" t="s">
        <v>1655</v>
      </c>
      <c r="G500">
        <v>96</v>
      </c>
    </row>
    <row r="501" spans="1:7" hidden="1" x14ac:dyDescent="0.25">
      <c r="A501" t="s">
        <v>1656</v>
      </c>
      <c r="B501" t="s">
        <v>1657</v>
      </c>
      <c r="C501" t="s">
        <v>1658</v>
      </c>
      <c r="D501" t="s">
        <v>122</v>
      </c>
      <c r="E501">
        <v>130</v>
      </c>
      <c r="G501">
        <v>0</v>
      </c>
    </row>
    <row r="502" spans="1:7" hidden="1" x14ac:dyDescent="0.25">
      <c r="A502" t="s">
        <v>1659</v>
      </c>
      <c r="B502" t="s">
        <v>1660</v>
      </c>
      <c r="C502" t="s">
        <v>656</v>
      </c>
      <c r="D502" t="s">
        <v>192</v>
      </c>
      <c r="E502">
        <v>2</v>
      </c>
      <c r="F502" t="s">
        <v>1661</v>
      </c>
      <c r="G502">
        <v>0</v>
      </c>
    </row>
    <row r="503" spans="1:7" hidden="1" x14ac:dyDescent="0.25">
      <c r="A503" t="s">
        <v>1662</v>
      </c>
      <c r="B503" t="s">
        <v>1663</v>
      </c>
      <c r="C503" t="s">
        <v>1319</v>
      </c>
      <c r="D503" t="s">
        <v>129</v>
      </c>
      <c r="E503">
        <v>0</v>
      </c>
      <c r="F503" t="s">
        <v>1664</v>
      </c>
      <c r="G503">
        <v>0</v>
      </c>
    </row>
    <row r="504" spans="1:7" hidden="1" x14ac:dyDescent="0.25">
      <c r="A504" t="s">
        <v>1665</v>
      </c>
      <c r="B504" t="s">
        <v>1666</v>
      </c>
      <c r="C504" t="s">
        <v>311</v>
      </c>
      <c r="D504" t="s">
        <v>168</v>
      </c>
      <c r="E504">
        <v>2277</v>
      </c>
      <c r="F504" t="s">
        <v>1667</v>
      </c>
      <c r="G504">
        <v>0</v>
      </c>
    </row>
    <row r="505" spans="1:7" hidden="1" x14ac:dyDescent="0.25">
      <c r="A505" t="s">
        <v>1668</v>
      </c>
      <c r="B505" t="s">
        <v>1669</v>
      </c>
      <c r="C505" t="s">
        <v>1670</v>
      </c>
      <c r="D505" t="s">
        <v>1671</v>
      </c>
      <c r="E505">
        <v>6</v>
      </c>
      <c r="F505" t="s">
        <v>1672</v>
      </c>
      <c r="G505">
        <v>0</v>
      </c>
    </row>
    <row r="506" spans="1:7" hidden="1" x14ac:dyDescent="0.25">
      <c r="A506" t="s">
        <v>1673</v>
      </c>
      <c r="B506" t="s">
        <v>1674</v>
      </c>
      <c r="C506" t="s">
        <v>199</v>
      </c>
      <c r="D506" t="s">
        <v>247</v>
      </c>
      <c r="E506">
        <v>0</v>
      </c>
      <c r="G506">
        <v>0</v>
      </c>
    </row>
    <row r="507" spans="1:7" hidden="1" x14ac:dyDescent="0.25">
      <c r="A507" t="s">
        <v>1675</v>
      </c>
      <c r="B507" t="s">
        <v>1676</v>
      </c>
      <c r="C507" t="s">
        <v>1197</v>
      </c>
      <c r="D507" t="s">
        <v>129</v>
      </c>
      <c r="E507">
        <v>0</v>
      </c>
      <c r="F507" t="s">
        <v>1677</v>
      </c>
      <c r="G507">
        <v>0</v>
      </c>
    </row>
    <row r="508" spans="1:7" hidden="1" x14ac:dyDescent="0.25">
      <c r="A508" t="s">
        <v>1678</v>
      </c>
      <c r="B508" t="s">
        <v>1128</v>
      </c>
      <c r="C508" t="s">
        <v>195</v>
      </c>
      <c r="D508" t="s">
        <v>1679</v>
      </c>
      <c r="E508">
        <v>0</v>
      </c>
      <c r="G508">
        <v>0</v>
      </c>
    </row>
    <row r="509" spans="1:7" hidden="1" x14ac:dyDescent="0.25">
      <c r="A509" t="s">
        <v>1680</v>
      </c>
      <c r="B509" t="s">
        <v>1681</v>
      </c>
      <c r="C509" t="s">
        <v>1681</v>
      </c>
      <c r="D509" t="s">
        <v>122</v>
      </c>
      <c r="E509">
        <v>30</v>
      </c>
      <c r="G509">
        <v>0</v>
      </c>
    </row>
    <row r="510" spans="1:7" hidden="1" x14ac:dyDescent="0.25">
      <c r="A510" t="s">
        <v>1682</v>
      </c>
      <c r="B510" t="s">
        <v>1683</v>
      </c>
      <c r="C510" t="s">
        <v>1684</v>
      </c>
      <c r="D510" t="s">
        <v>122</v>
      </c>
      <c r="E510">
        <v>0</v>
      </c>
      <c r="F510" t="s">
        <v>1343</v>
      </c>
      <c r="G510">
        <v>0</v>
      </c>
    </row>
    <row r="511" spans="1:7" hidden="1" x14ac:dyDescent="0.25">
      <c r="A511" t="s">
        <v>1685</v>
      </c>
      <c r="B511" t="s">
        <v>1686</v>
      </c>
      <c r="C511" t="s">
        <v>1686</v>
      </c>
      <c r="D511" t="s">
        <v>122</v>
      </c>
      <c r="E511">
        <v>0</v>
      </c>
      <c r="F511" t="s">
        <v>1343</v>
      </c>
      <c r="G511">
        <v>0</v>
      </c>
    </row>
    <row r="512" spans="1:7" hidden="1" x14ac:dyDescent="0.25">
      <c r="A512" t="s">
        <v>1687</v>
      </c>
      <c r="B512" t="s">
        <v>1688</v>
      </c>
      <c r="C512" t="s">
        <v>741</v>
      </c>
      <c r="D512" t="s">
        <v>122</v>
      </c>
      <c r="E512">
        <v>0</v>
      </c>
      <c r="F512" t="s">
        <v>1343</v>
      </c>
      <c r="G512">
        <v>0</v>
      </c>
    </row>
    <row r="513" spans="1:7" hidden="1" x14ac:dyDescent="0.25">
      <c r="A513" t="s">
        <v>1689</v>
      </c>
      <c r="B513" t="s">
        <v>1690</v>
      </c>
      <c r="C513" t="s">
        <v>1691</v>
      </c>
      <c r="D513" t="s">
        <v>122</v>
      </c>
      <c r="E513">
        <v>0</v>
      </c>
      <c r="F513" t="s">
        <v>1343</v>
      </c>
      <c r="G513">
        <v>0</v>
      </c>
    </row>
    <row r="514" spans="1:7" hidden="1" x14ac:dyDescent="0.25">
      <c r="A514" t="s">
        <v>1692</v>
      </c>
      <c r="B514" t="s">
        <v>1693</v>
      </c>
      <c r="C514" t="s">
        <v>1694</v>
      </c>
      <c r="D514" t="s">
        <v>122</v>
      </c>
      <c r="E514">
        <v>84</v>
      </c>
      <c r="F514" t="s">
        <v>1695</v>
      </c>
      <c r="G514">
        <v>0</v>
      </c>
    </row>
    <row r="515" spans="1:7" hidden="1" x14ac:dyDescent="0.25">
      <c r="A515" t="s">
        <v>1696</v>
      </c>
      <c r="B515" t="s">
        <v>1697</v>
      </c>
      <c r="C515" t="s">
        <v>199</v>
      </c>
      <c r="D515" t="s">
        <v>122</v>
      </c>
      <c r="E515">
        <v>0</v>
      </c>
      <c r="F515" t="s">
        <v>1698</v>
      </c>
      <c r="G515">
        <v>0</v>
      </c>
    </row>
    <row r="516" spans="1:7" hidden="1" x14ac:dyDescent="0.25">
      <c r="A516" t="s">
        <v>1699</v>
      </c>
      <c r="B516" t="s">
        <v>1700</v>
      </c>
      <c r="C516" t="s">
        <v>1701</v>
      </c>
      <c r="D516" t="s">
        <v>122</v>
      </c>
      <c r="E516">
        <v>60</v>
      </c>
      <c r="F516" t="s">
        <v>1702</v>
      </c>
      <c r="G516">
        <v>0</v>
      </c>
    </row>
    <row r="517" spans="1:7" hidden="1" x14ac:dyDescent="0.25">
      <c r="A517" t="s">
        <v>1703</v>
      </c>
      <c r="B517" t="s">
        <v>1704</v>
      </c>
      <c r="C517" t="s">
        <v>175</v>
      </c>
      <c r="D517" t="s">
        <v>122</v>
      </c>
      <c r="E517">
        <v>56</v>
      </c>
      <c r="F517" t="s">
        <v>1702</v>
      </c>
      <c r="G517">
        <v>0</v>
      </c>
    </row>
    <row r="518" spans="1:7" hidden="1" x14ac:dyDescent="0.25">
      <c r="A518" t="s">
        <v>1705</v>
      </c>
      <c r="B518" t="s">
        <v>1706</v>
      </c>
      <c r="C518" t="s">
        <v>1707</v>
      </c>
      <c r="D518" t="s">
        <v>122</v>
      </c>
      <c r="E518">
        <v>91</v>
      </c>
      <c r="F518" t="s">
        <v>1702</v>
      </c>
      <c r="G518">
        <v>0</v>
      </c>
    </row>
    <row r="519" spans="1:7" hidden="1" x14ac:dyDescent="0.25">
      <c r="A519" t="s">
        <v>1708</v>
      </c>
      <c r="B519" t="s">
        <v>1709</v>
      </c>
      <c r="C519" t="s">
        <v>175</v>
      </c>
      <c r="D519" t="s">
        <v>122</v>
      </c>
      <c r="E519">
        <v>18</v>
      </c>
      <c r="F519" t="s">
        <v>1702</v>
      </c>
      <c r="G519">
        <v>0</v>
      </c>
    </row>
    <row r="520" spans="1:7" hidden="1" x14ac:dyDescent="0.25">
      <c r="A520" t="s">
        <v>1710</v>
      </c>
      <c r="B520" t="s">
        <v>1711</v>
      </c>
      <c r="C520" t="s">
        <v>1712</v>
      </c>
      <c r="D520" t="s">
        <v>122</v>
      </c>
      <c r="E520">
        <v>0</v>
      </c>
      <c r="F520" t="s">
        <v>1702</v>
      </c>
      <c r="G520">
        <v>0</v>
      </c>
    </row>
    <row r="521" spans="1:7" hidden="1" x14ac:dyDescent="0.25">
      <c r="A521" t="s">
        <v>1713</v>
      </c>
      <c r="B521" t="s">
        <v>1714</v>
      </c>
      <c r="C521" t="s">
        <v>1714</v>
      </c>
      <c r="D521" t="s">
        <v>122</v>
      </c>
      <c r="E521">
        <v>40</v>
      </c>
      <c r="F521" t="s">
        <v>1715</v>
      </c>
      <c r="G521">
        <v>0</v>
      </c>
    </row>
    <row r="522" spans="1:7" hidden="1" x14ac:dyDescent="0.25">
      <c r="A522" t="s">
        <v>1716</v>
      </c>
      <c r="B522" t="s">
        <v>1717</v>
      </c>
      <c r="C522" t="s">
        <v>1717</v>
      </c>
      <c r="D522" t="s">
        <v>122</v>
      </c>
      <c r="E522">
        <v>138</v>
      </c>
      <c r="F522" t="s">
        <v>1718</v>
      </c>
      <c r="G522">
        <v>0</v>
      </c>
    </row>
    <row r="523" spans="1:7" hidden="1" x14ac:dyDescent="0.25">
      <c r="A523" t="s">
        <v>1719</v>
      </c>
      <c r="B523" t="s">
        <v>1720</v>
      </c>
      <c r="C523" t="s">
        <v>1721</v>
      </c>
      <c r="D523" t="s">
        <v>122</v>
      </c>
      <c r="E523">
        <v>0</v>
      </c>
      <c r="F523" t="s">
        <v>1722</v>
      </c>
      <c r="G523">
        <v>0</v>
      </c>
    </row>
    <row r="524" spans="1:7" hidden="1" x14ac:dyDescent="0.25">
      <c r="A524" t="s">
        <v>1723</v>
      </c>
      <c r="B524" t="s">
        <v>1724</v>
      </c>
      <c r="C524" t="s">
        <v>1725</v>
      </c>
      <c r="D524" t="s">
        <v>122</v>
      </c>
      <c r="E524">
        <v>0</v>
      </c>
      <c r="F524" t="s">
        <v>1722</v>
      </c>
      <c r="G524">
        <v>0</v>
      </c>
    </row>
    <row r="525" spans="1:7" hidden="1" x14ac:dyDescent="0.25">
      <c r="A525" t="s">
        <v>1726</v>
      </c>
      <c r="B525" t="s">
        <v>1727</v>
      </c>
      <c r="C525" t="s">
        <v>1728</v>
      </c>
      <c r="D525" t="s">
        <v>122</v>
      </c>
      <c r="E525">
        <v>0</v>
      </c>
      <c r="F525" t="s">
        <v>1722</v>
      </c>
      <c r="G525">
        <v>0</v>
      </c>
    </row>
    <row r="526" spans="1:7" hidden="1" x14ac:dyDescent="0.25">
      <c r="A526" t="s">
        <v>1729</v>
      </c>
      <c r="B526" t="s">
        <v>1730</v>
      </c>
      <c r="C526" t="s">
        <v>1731</v>
      </c>
      <c r="D526" t="s">
        <v>1732</v>
      </c>
      <c r="E526">
        <v>0</v>
      </c>
      <c r="F526" t="s">
        <v>1722</v>
      </c>
      <c r="G526">
        <v>0</v>
      </c>
    </row>
    <row r="527" spans="1:7" hidden="1" x14ac:dyDescent="0.25">
      <c r="A527" t="s">
        <v>1733</v>
      </c>
      <c r="B527" t="s">
        <v>1734</v>
      </c>
      <c r="C527" t="s">
        <v>1735</v>
      </c>
      <c r="D527" t="s">
        <v>1732</v>
      </c>
      <c r="E527">
        <v>0</v>
      </c>
      <c r="F527" t="s">
        <v>1722</v>
      </c>
      <c r="G527">
        <v>0</v>
      </c>
    </row>
    <row r="528" spans="1:7" hidden="1" x14ac:dyDescent="0.25">
      <c r="A528" t="s">
        <v>1736</v>
      </c>
      <c r="B528" t="s">
        <v>1737</v>
      </c>
      <c r="C528" t="s">
        <v>1738</v>
      </c>
      <c r="D528" t="s">
        <v>1732</v>
      </c>
      <c r="E528">
        <v>0</v>
      </c>
      <c r="F528" t="s">
        <v>1722</v>
      </c>
      <c r="G528">
        <v>0</v>
      </c>
    </row>
    <row r="529" spans="1:7" hidden="1" x14ac:dyDescent="0.25">
      <c r="A529" t="s">
        <v>1739</v>
      </c>
      <c r="B529" t="s">
        <v>1740</v>
      </c>
      <c r="C529" t="s">
        <v>1741</v>
      </c>
      <c r="D529" t="s">
        <v>1732</v>
      </c>
      <c r="E529">
        <v>0</v>
      </c>
      <c r="F529" t="s">
        <v>1722</v>
      </c>
      <c r="G529">
        <v>0</v>
      </c>
    </row>
    <row r="530" spans="1:7" hidden="1" x14ac:dyDescent="0.25">
      <c r="A530" t="s">
        <v>1742</v>
      </c>
      <c r="B530" t="s">
        <v>1743</v>
      </c>
      <c r="C530" t="s">
        <v>1744</v>
      </c>
      <c r="D530" t="s">
        <v>122</v>
      </c>
      <c r="E530">
        <v>0</v>
      </c>
      <c r="F530" t="s">
        <v>1722</v>
      </c>
      <c r="G530">
        <v>0</v>
      </c>
    </row>
    <row r="531" spans="1:7" hidden="1" x14ac:dyDescent="0.25">
      <c r="A531" t="s">
        <v>1745</v>
      </c>
      <c r="B531" t="s">
        <v>1746</v>
      </c>
      <c r="C531" t="s">
        <v>1747</v>
      </c>
      <c r="D531" t="s">
        <v>1732</v>
      </c>
      <c r="E531">
        <v>0</v>
      </c>
      <c r="F531" t="s">
        <v>1722</v>
      </c>
      <c r="G531">
        <v>0</v>
      </c>
    </row>
    <row r="532" spans="1:7" hidden="1" x14ac:dyDescent="0.25">
      <c r="A532" t="s">
        <v>1748</v>
      </c>
      <c r="B532" t="s">
        <v>1749</v>
      </c>
      <c r="C532" t="s">
        <v>764</v>
      </c>
      <c r="D532" t="s">
        <v>1732</v>
      </c>
      <c r="E532">
        <v>0</v>
      </c>
      <c r="F532" t="s">
        <v>1722</v>
      </c>
      <c r="G532">
        <v>0</v>
      </c>
    </row>
    <row r="533" spans="1:7" hidden="1" x14ac:dyDescent="0.25">
      <c r="A533" t="s">
        <v>1750</v>
      </c>
      <c r="B533" t="s">
        <v>1751</v>
      </c>
      <c r="C533" t="s">
        <v>1752</v>
      </c>
      <c r="D533" t="s">
        <v>1732</v>
      </c>
      <c r="E533">
        <v>0</v>
      </c>
      <c r="F533" t="s">
        <v>1722</v>
      </c>
      <c r="G533">
        <v>0</v>
      </c>
    </row>
    <row r="534" spans="1:7" hidden="1" x14ac:dyDescent="0.25">
      <c r="A534" t="s">
        <v>1753</v>
      </c>
      <c r="B534" t="s">
        <v>1754</v>
      </c>
      <c r="C534" t="s">
        <v>1755</v>
      </c>
      <c r="D534" t="s">
        <v>1732</v>
      </c>
      <c r="E534">
        <v>0</v>
      </c>
      <c r="F534" t="s">
        <v>1722</v>
      </c>
      <c r="G534">
        <v>0</v>
      </c>
    </row>
    <row r="535" spans="1:7" hidden="1" x14ac:dyDescent="0.25">
      <c r="A535" t="s">
        <v>1756</v>
      </c>
      <c r="B535" t="s">
        <v>1757</v>
      </c>
      <c r="C535" t="s">
        <v>1747</v>
      </c>
      <c r="D535" t="s">
        <v>1732</v>
      </c>
      <c r="E535">
        <v>0</v>
      </c>
      <c r="F535" t="s">
        <v>1722</v>
      </c>
      <c r="G535">
        <v>0</v>
      </c>
    </row>
    <row r="536" spans="1:7" hidden="1" x14ac:dyDescent="0.25">
      <c r="A536" t="s">
        <v>1758</v>
      </c>
      <c r="B536" t="s">
        <v>1759</v>
      </c>
      <c r="C536" t="s">
        <v>764</v>
      </c>
      <c r="D536" t="s">
        <v>1732</v>
      </c>
      <c r="E536">
        <v>0</v>
      </c>
      <c r="F536" t="s">
        <v>1722</v>
      </c>
      <c r="G536">
        <v>0</v>
      </c>
    </row>
    <row r="537" spans="1:7" hidden="1" x14ac:dyDescent="0.25">
      <c r="A537" t="s">
        <v>1760</v>
      </c>
      <c r="B537" t="s">
        <v>1761</v>
      </c>
      <c r="C537" t="s">
        <v>1752</v>
      </c>
      <c r="D537" t="s">
        <v>1732</v>
      </c>
      <c r="E537">
        <v>0</v>
      </c>
      <c r="F537" t="s">
        <v>1722</v>
      </c>
      <c r="G537">
        <v>0</v>
      </c>
    </row>
    <row r="538" spans="1:7" hidden="1" x14ac:dyDescent="0.25">
      <c r="A538" t="s">
        <v>1762</v>
      </c>
      <c r="B538" t="s">
        <v>1763</v>
      </c>
      <c r="C538" t="s">
        <v>1755</v>
      </c>
      <c r="D538" t="s">
        <v>1732</v>
      </c>
      <c r="E538">
        <v>0</v>
      </c>
      <c r="F538" t="s">
        <v>1722</v>
      </c>
      <c r="G538">
        <v>0</v>
      </c>
    </row>
    <row r="539" spans="1:7" hidden="1" x14ac:dyDescent="0.25">
      <c r="A539" t="s">
        <v>1764</v>
      </c>
      <c r="B539" t="s">
        <v>1765</v>
      </c>
      <c r="C539" t="s">
        <v>1766</v>
      </c>
      <c r="D539" t="s">
        <v>122</v>
      </c>
      <c r="E539">
        <v>3</v>
      </c>
      <c r="F539" t="s">
        <v>1722</v>
      </c>
      <c r="G539">
        <v>0</v>
      </c>
    </row>
    <row r="540" spans="1:7" hidden="1" x14ac:dyDescent="0.25">
      <c r="A540" t="s">
        <v>1767</v>
      </c>
      <c r="B540" t="s">
        <v>1768</v>
      </c>
      <c r="C540" t="s">
        <v>1769</v>
      </c>
      <c r="D540" t="s">
        <v>122</v>
      </c>
      <c r="E540">
        <v>0</v>
      </c>
      <c r="F540" t="s">
        <v>1722</v>
      </c>
      <c r="G540">
        <v>0</v>
      </c>
    </row>
    <row r="541" spans="1:7" hidden="1" x14ac:dyDescent="0.25">
      <c r="A541" t="s">
        <v>1770</v>
      </c>
      <c r="B541" t="s">
        <v>1771</v>
      </c>
      <c r="C541" t="s">
        <v>1772</v>
      </c>
      <c r="D541" t="s">
        <v>122</v>
      </c>
      <c r="E541">
        <v>0</v>
      </c>
      <c r="F541" t="s">
        <v>1722</v>
      </c>
      <c r="G541">
        <v>0</v>
      </c>
    </row>
    <row r="542" spans="1:7" hidden="1" x14ac:dyDescent="0.25">
      <c r="A542" t="s">
        <v>1773</v>
      </c>
      <c r="B542" t="s">
        <v>1774</v>
      </c>
      <c r="C542" t="s">
        <v>1775</v>
      </c>
      <c r="D542" t="s">
        <v>122</v>
      </c>
      <c r="E542">
        <v>0</v>
      </c>
      <c r="F542" t="s">
        <v>1722</v>
      </c>
      <c r="G542">
        <v>0</v>
      </c>
    </row>
    <row r="543" spans="1:7" hidden="1" x14ac:dyDescent="0.25">
      <c r="A543" t="s">
        <v>1776</v>
      </c>
      <c r="B543" t="s">
        <v>1777</v>
      </c>
      <c r="C543" t="s">
        <v>1778</v>
      </c>
      <c r="D543" t="s">
        <v>122</v>
      </c>
      <c r="E543">
        <v>8</v>
      </c>
      <c r="F543" t="s">
        <v>1722</v>
      </c>
      <c r="G543">
        <v>0</v>
      </c>
    </row>
    <row r="544" spans="1:7" hidden="1" x14ac:dyDescent="0.25">
      <c r="A544" t="s">
        <v>1779</v>
      </c>
      <c r="B544" t="s">
        <v>1780</v>
      </c>
      <c r="C544" t="s">
        <v>1781</v>
      </c>
      <c r="D544" t="s">
        <v>122</v>
      </c>
      <c r="E544">
        <v>0</v>
      </c>
      <c r="F544" t="s">
        <v>1722</v>
      </c>
      <c r="G544">
        <v>0</v>
      </c>
    </row>
    <row r="545" spans="1:7" hidden="1" x14ac:dyDescent="0.25">
      <c r="A545" t="s">
        <v>1782</v>
      </c>
      <c r="B545" t="s">
        <v>1783</v>
      </c>
      <c r="C545" t="s">
        <v>1784</v>
      </c>
      <c r="D545" t="s">
        <v>122</v>
      </c>
      <c r="E545">
        <v>0</v>
      </c>
      <c r="F545" t="s">
        <v>1722</v>
      </c>
      <c r="G545">
        <v>0</v>
      </c>
    </row>
    <row r="546" spans="1:7" hidden="1" x14ac:dyDescent="0.25">
      <c r="A546" t="s">
        <v>1785</v>
      </c>
      <c r="B546" t="s">
        <v>1786</v>
      </c>
      <c r="C546" t="s">
        <v>1787</v>
      </c>
      <c r="D546" t="s">
        <v>122</v>
      </c>
      <c r="E546">
        <v>147</v>
      </c>
      <c r="F546" t="s">
        <v>1788</v>
      </c>
      <c r="G546">
        <v>0</v>
      </c>
    </row>
    <row r="547" spans="1:7" hidden="1" x14ac:dyDescent="0.25">
      <c r="A547" t="s">
        <v>1789</v>
      </c>
      <c r="B547" t="s">
        <v>1790</v>
      </c>
      <c r="C547" t="s">
        <v>1791</v>
      </c>
      <c r="D547" t="s">
        <v>122</v>
      </c>
      <c r="E547">
        <v>0</v>
      </c>
      <c r="F547" t="s">
        <v>1722</v>
      </c>
      <c r="G547">
        <v>0</v>
      </c>
    </row>
    <row r="548" spans="1:7" hidden="1" x14ac:dyDescent="0.25">
      <c r="A548" t="s">
        <v>1792</v>
      </c>
      <c r="B548" t="s">
        <v>1793</v>
      </c>
      <c r="C548" t="s">
        <v>1794</v>
      </c>
      <c r="D548" t="s">
        <v>122</v>
      </c>
      <c r="E548">
        <v>0</v>
      </c>
      <c r="F548" t="s">
        <v>1722</v>
      </c>
      <c r="G548">
        <v>0</v>
      </c>
    </row>
    <row r="549" spans="1:7" hidden="1" x14ac:dyDescent="0.25">
      <c r="A549" t="s">
        <v>1795</v>
      </c>
      <c r="B549" t="s">
        <v>1796</v>
      </c>
      <c r="C549" t="s">
        <v>1797</v>
      </c>
      <c r="D549" t="s">
        <v>122</v>
      </c>
      <c r="E549">
        <v>0</v>
      </c>
      <c r="F549" t="s">
        <v>1722</v>
      </c>
      <c r="G549">
        <v>0</v>
      </c>
    </row>
    <row r="550" spans="1:7" hidden="1" x14ac:dyDescent="0.25">
      <c r="A550" t="s">
        <v>1798</v>
      </c>
      <c r="B550" t="s">
        <v>1799</v>
      </c>
      <c r="C550" t="s">
        <v>1800</v>
      </c>
      <c r="D550" t="s">
        <v>122</v>
      </c>
      <c r="E550">
        <v>0</v>
      </c>
      <c r="F550" t="s">
        <v>1722</v>
      </c>
      <c r="G550">
        <v>0</v>
      </c>
    </row>
    <row r="551" spans="1:7" hidden="1" x14ac:dyDescent="0.25">
      <c r="A551" t="s">
        <v>1801</v>
      </c>
      <c r="B551" t="s">
        <v>1802</v>
      </c>
      <c r="C551" t="s">
        <v>1803</v>
      </c>
      <c r="D551" t="s">
        <v>122</v>
      </c>
      <c r="E551">
        <v>0</v>
      </c>
      <c r="F551" t="s">
        <v>1722</v>
      </c>
      <c r="G551">
        <v>0</v>
      </c>
    </row>
    <row r="552" spans="1:7" hidden="1" x14ac:dyDescent="0.25">
      <c r="A552" t="s">
        <v>1804</v>
      </c>
      <c r="B552" t="s">
        <v>1805</v>
      </c>
      <c r="C552" t="s">
        <v>1806</v>
      </c>
      <c r="D552" t="s">
        <v>122</v>
      </c>
      <c r="E552">
        <v>0</v>
      </c>
      <c r="F552" t="s">
        <v>1722</v>
      </c>
      <c r="G552">
        <v>0</v>
      </c>
    </row>
    <row r="553" spans="1:7" hidden="1" x14ac:dyDescent="0.25">
      <c r="A553" t="s">
        <v>1807</v>
      </c>
      <c r="B553" t="s">
        <v>1808</v>
      </c>
      <c r="C553" t="s">
        <v>1809</v>
      </c>
      <c r="D553" t="s">
        <v>122</v>
      </c>
      <c r="E553">
        <v>0</v>
      </c>
      <c r="F553" t="s">
        <v>1722</v>
      </c>
      <c r="G553">
        <v>0</v>
      </c>
    </row>
    <row r="554" spans="1:7" hidden="1" x14ac:dyDescent="0.25">
      <c r="A554" t="s">
        <v>1810</v>
      </c>
      <c r="B554" t="s">
        <v>1811</v>
      </c>
      <c r="C554" t="s">
        <v>1812</v>
      </c>
      <c r="D554" t="s">
        <v>122</v>
      </c>
      <c r="E554">
        <v>0</v>
      </c>
      <c r="F554" t="s">
        <v>1722</v>
      </c>
      <c r="G554">
        <v>0</v>
      </c>
    </row>
    <row r="555" spans="1:7" hidden="1" x14ac:dyDescent="0.25">
      <c r="A555" t="s">
        <v>1813</v>
      </c>
      <c r="B555" t="s">
        <v>1814</v>
      </c>
      <c r="C555" t="s">
        <v>1815</v>
      </c>
      <c r="D555" t="s">
        <v>1732</v>
      </c>
      <c r="E555">
        <v>0</v>
      </c>
      <c r="F555" t="s">
        <v>1722</v>
      </c>
      <c r="G555">
        <v>0</v>
      </c>
    </row>
    <row r="556" spans="1:7" hidden="1" x14ac:dyDescent="0.25">
      <c r="A556" t="s">
        <v>1816</v>
      </c>
      <c r="B556" t="s">
        <v>1817</v>
      </c>
      <c r="C556" t="s">
        <v>1818</v>
      </c>
      <c r="D556" t="s">
        <v>1732</v>
      </c>
      <c r="E556">
        <v>0</v>
      </c>
      <c r="F556" t="s">
        <v>1722</v>
      </c>
      <c r="G556">
        <v>0</v>
      </c>
    </row>
    <row r="557" spans="1:7" hidden="1" x14ac:dyDescent="0.25">
      <c r="A557" t="s">
        <v>1819</v>
      </c>
      <c r="B557" t="s">
        <v>1820</v>
      </c>
      <c r="C557" t="s">
        <v>1821</v>
      </c>
      <c r="D557" t="s">
        <v>1732</v>
      </c>
      <c r="E557">
        <v>0</v>
      </c>
      <c r="F557" t="s">
        <v>1722</v>
      </c>
      <c r="G557">
        <v>0</v>
      </c>
    </row>
    <row r="558" spans="1:7" hidden="1" x14ac:dyDescent="0.25">
      <c r="A558" t="s">
        <v>1822</v>
      </c>
      <c r="B558" t="s">
        <v>1823</v>
      </c>
      <c r="C558" t="s">
        <v>1824</v>
      </c>
      <c r="D558" t="s">
        <v>1732</v>
      </c>
      <c r="E558">
        <v>0</v>
      </c>
      <c r="F558" t="s">
        <v>1722</v>
      </c>
      <c r="G558">
        <v>0</v>
      </c>
    </row>
    <row r="559" spans="1:7" hidden="1" x14ac:dyDescent="0.25">
      <c r="A559" t="s">
        <v>1825</v>
      </c>
      <c r="B559" t="s">
        <v>1826</v>
      </c>
      <c r="C559" t="s">
        <v>1827</v>
      </c>
      <c r="D559" t="s">
        <v>122</v>
      </c>
      <c r="E559">
        <v>0</v>
      </c>
      <c r="F559" t="s">
        <v>1722</v>
      </c>
      <c r="G559">
        <v>0</v>
      </c>
    </row>
    <row r="560" spans="1:7" hidden="1" x14ac:dyDescent="0.25">
      <c r="A560" t="s">
        <v>1828</v>
      </c>
      <c r="B560" t="s">
        <v>1829</v>
      </c>
      <c r="C560" t="s">
        <v>1830</v>
      </c>
      <c r="D560" t="s">
        <v>122</v>
      </c>
      <c r="E560">
        <v>0</v>
      </c>
      <c r="F560" t="s">
        <v>1722</v>
      </c>
      <c r="G560">
        <v>0</v>
      </c>
    </row>
    <row r="561" spans="1:7" hidden="1" x14ac:dyDescent="0.25">
      <c r="A561" t="s">
        <v>1831</v>
      </c>
      <c r="B561" t="s">
        <v>1832</v>
      </c>
      <c r="C561" t="s">
        <v>1833</v>
      </c>
      <c r="D561" t="s">
        <v>122</v>
      </c>
      <c r="E561">
        <v>0</v>
      </c>
      <c r="F561" t="s">
        <v>1834</v>
      </c>
      <c r="G561">
        <v>0</v>
      </c>
    </row>
    <row r="562" spans="1:7" hidden="1" x14ac:dyDescent="0.25">
      <c r="A562" t="s">
        <v>1835</v>
      </c>
      <c r="B562" t="s">
        <v>1836</v>
      </c>
      <c r="C562" t="s">
        <v>1837</v>
      </c>
      <c r="D562" t="s">
        <v>122</v>
      </c>
      <c r="E562">
        <v>0</v>
      </c>
      <c r="F562" t="s">
        <v>1722</v>
      </c>
      <c r="G562">
        <v>0</v>
      </c>
    </row>
    <row r="563" spans="1:7" hidden="1" x14ac:dyDescent="0.25">
      <c r="A563" t="s">
        <v>1838</v>
      </c>
      <c r="B563" t="s">
        <v>1839</v>
      </c>
      <c r="C563" t="s">
        <v>1840</v>
      </c>
      <c r="D563" t="s">
        <v>122</v>
      </c>
      <c r="E563">
        <v>0</v>
      </c>
      <c r="F563" t="s">
        <v>1722</v>
      </c>
      <c r="G563">
        <v>0</v>
      </c>
    </row>
    <row r="564" spans="1:7" hidden="1" x14ac:dyDescent="0.25">
      <c r="A564" t="s">
        <v>1841</v>
      </c>
      <c r="B564" t="s">
        <v>1842</v>
      </c>
      <c r="C564" t="s">
        <v>1830</v>
      </c>
      <c r="D564" t="s">
        <v>122</v>
      </c>
      <c r="E564">
        <v>0</v>
      </c>
      <c r="F564" t="s">
        <v>1722</v>
      </c>
      <c r="G564">
        <v>0</v>
      </c>
    </row>
    <row r="565" spans="1:7" hidden="1" x14ac:dyDescent="0.25">
      <c r="A565" t="s">
        <v>1843</v>
      </c>
      <c r="B565" t="s">
        <v>1844</v>
      </c>
      <c r="C565" t="s">
        <v>1845</v>
      </c>
      <c r="D565" t="s">
        <v>1732</v>
      </c>
      <c r="E565">
        <v>0</v>
      </c>
      <c r="F565" t="s">
        <v>1722</v>
      </c>
      <c r="G565">
        <v>0</v>
      </c>
    </row>
    <row r="566" spans="1:7" hidden="1" x14ac:dyDescent="0.25">
      <c r="A566" t="s">
        <v>1846</v>
      </c>
      <c r="B566" t="s">
        <v>1847</v>
      </c>
      <c r="C566" t="s">
        <v>1848</v>
      </c>
      <c r="D566" t="s">
        <v>1732</v>
      </c>
      <c r="E566">
        <v>0</v>
      </c>
      <c r="F566" t="s">
        <v>1722</v>
      </c>
      <c r="G566">
        <v>0</v>
      </c>
    </row>
    <row r="567" spans="1:7" hidden="1" x14ac:dyDescent="0.25">
      <c r="A567" t="s">
        <v>1849</v>
      </c>
      <c r="B567" t="s">
        <v>1850</v>
      </c>
      <c r="C567" t="s">
        <v>1821</v>
      </c>
      <c r="D567" t="s">
        <v>1732</v>
      </c>
      <c r="E567">
        <v>0</v>
      </c>
      <c r="F567" t="s">
        <v>1722</v>
      </c>
      <c r="G567">
        <v>0</v>
      </c>
    </row>
    <row r="568" spans="1:7" hidden="1" x14ac:dyDescent="0.25">
      <c r="A568" t="s">
        <v>1851</v>
      </c>
      <c r="B568" t="s">
        <v>1852</v>
      </c>
      <c r="C568" t="s">
        <v>1853</v>
      </c>
      <c r="D568" t="s">
        <v>1732</v>
      </c>
      <c r="E568">
        <v>0</v>
      </c>
      <c r="G568">
        <v>0</v>
      </c>
    </row>
    <row r="569" spans="1:7" hidden="1" x14ac:dyDescent="0.25">
      <c r="A569" t="s">
        <v>1854</v>
      </c>
      <c r="B569" t="s">
        <v>1855</v>
      </c>
      <c r="C569" t="s">
        <v>1856</v>
      </c>
      <c r="D569" t="s">
        <v>1732</v>
      </c>
      <c r="E569">
        <v>0</v>
      </c>
      <c r="F569" t="s">
        <v>1722</v>
      </c>
      <c r="G569">
        <v>0</v>
      </c>
    </row>
    <row r="570" spans="1:7" hidden="1" x14ac:dyDescent="0.25">
      <c r="A570" t="s">
        <v>1857</v>
      </c>
      <c r="B570" t="s">
        <v>1858</v>
      </c>
      <c r="C570" t="s">
        <v>1859</v>
      </c>
      <c r="D570" t="s">
        <v>1732</v>
      </c>
      <c r="E570">
        <v>0</v>
      </c>
      <c r="F570" t="s">
        <v>1722</v>
      </c>
      <c r="G570">
        <v>0</v>
      </c>
    </row>
    <row r="571" spans="1:7" hidden="1" x14ac:dyDescent="0.25">
      <c r="A571" t="s">
        <v>1860</v>
      </c>
      <c r="B571" t="s">
        <v>1861</v>
      </c>
      <c r="C571" t="s">
        <v>1862</v>
      </c>
      <c r="D571" t="s">
        <v>122</v>
      </c>
      <c r="E571">
        <v>2</v>
      </c>
      <c r="F571" t="s">
        <v>1722</v>
      </c>
      <c r="G571">
        <v>0</v>
      </c>
    </row>
    <row r="572" spans="1:7" hidden="1" x14ac:dyDescent="0.25">
      <c r="A572" t="s">
        <v>1863</v>
      </c>
      <c r="B572" t="s">
        <v>1864</v>
      </c>
      <c r="C572" t="s">
        <v>1865</v>
      </c>
      <c r="D572" t="s">
        <v>122</v>
      </c>
      <c r="E572">
        <v>0</v>
      </c>
      <c r="F572" t="s">
        <v>1722</v>
      </c>
      <c r="G572">
        <v>0</v>
      </c>
    </row>
    <row r="573" spans="1:7" hidden="1" x14ac:dyDescent="0.25">
      <c r="A573" t="s">
        <v>1866</v>
      </c>
      <c r="B573" t="s">
        <v>1867</v>
      </c>
      <c r="C573" t="s">
        <v>1868</v>
      </c>
      <c r="D573" t="s">
        <v>122</v>
      </c>
      <c r="E573">
        <v>0</v>
      </c>
      <c r="F573" t="s">
        <v>1722</v>
      </c>
      <c r="G573">
        <v>0</v>
      </c>
    </row>
    <row r="574" spans="1:7" hidden="1" x14ac:dyDescent="0.25">
      <c r="A574" t="s">
        <v>1869</v>
      </c>
      <c r="B574" t="s">
        <v>1870</v>
      </c>
      <c r="C574" t="s">
        <v>1871</v>
      </c>
      <c r="D574" t="s">
        <v>122</v>
      </c>
      <c r="E574">
        <v>0</v>
      </c>
      <c r="F574" t="s">
        <v>1722</v>
      </c>
      <c r="G574">
        <v>0</v>
      </c>
    </row>
    <row r="575" spans="1:7" hidden="1" x14ac:dyDescent="0.25">
      <c r="A575" t="s">
        <v>1872</v>
      </c>
      <c r="B575" t="s">
        <v>1873</v>
      </c>
      <c r="C575" t="s">
        <v>1874</v>
      </c>
      <c r="D575" t="s">
        <v>122</v>
      </c>
      <c r="E575">
        <v>0</v>
      </c>
      <c r="F575" t="s">
        <v>1722</v>
      </c>
      <c r="G575">
        <v>0</v>
      </c>
    </row>
    <row r="576" spans="1:7" hidden="1" x14ac:dyDescent="0.25">
      <c r="A576" t="s">
        <v>1875</v>
      </c>
      <c r="B576" t="s">
        <v>1876</v>
      </c>
      <c r="C576" t="s">
        <v>1877</v>
      </c>
      <c r="D576" t="s">
        <v>122</v>
      </c>
      <c r="E576">
        <v>0</v>
      </c>
      <c r="F576" t="s">
        <v>1722</v>
      </c>
      <c r="G576">
        <v>0</v>
      </c>
    </row>
    <row r="577" spans="1:7" hidden="1" x14ac:dyDescent="0.25">
      <c r="A577" t="s">
        <v>1878</v>
      </c>
      <c r="B577" t="s">
        <v>1879</v>
      </c>
      <c r="C577" t="s">
        <v>1880</v>
      </c>
      <c r="D577" t="s">
        <v>122</v>
      </c>
      <c r="E577">
        <v>0</v>
      </c>
      <c r="F577" t="s">
        <v>1722</v>
      </c>
      <c r="G577">
        <v>0</v>
      </c>
    </row>
    <row r="578" spans="1:7" hidden="1" x14ac:dyDescent="0.25">
      <c r="A578" t="s">
        <v>1881</v>
      </c>
      <c r="B578" t="s">
        <v>1882</v>
      </c>
      <c r="C578" t="s">
        <v>1883</v>
      </c>
      <c r="D578" t="s">
        <v>122</v>
      </c>
      <c r="E578">
        <v>0</v>
      </c>
      <c r="F578" t="s">
        <v>1722</v>
      </c>
      <c r="G578">
        <v>0</v>
      </c>
    </row>
    <row r="579" spans="1:7" hidden="1" x14ac:dyDescent="0.25">
      <c r="A579" t="s">
        <v>1884</v>
      </c>
      <c r="B579" t="s">
        <v>1885</v>
      </c>
      <c r="C579" t="s">
        <v>1886</v>
      </c>
      <c r="D579" t="s">
        <v>1732</v>
      </c>
      <c r="E579">
        <v>0</v>
      </c>
      <c r="F579" t="s">
        <v>1722</v>
      </c>
      <c r="G579">
        <v>0</v>
      </c>
    </row>
    <row r="580" spans="1:7" hidden="1" x14ac:dyDescent="0.25">
      <c r="A580" t="s">
        <v>1887</v>
      </c>
      <c r="B580" t="s">
        <v>1888</v>
      </c>
      <c r="C580" t="s">
        <v>1889</v>
      </c>
      <c r="D580" t="s">
        <v>122</v>
      </c>
      <c r="E580">
        <v>0</v>
      </c>
      <c r="F580" t="s">
        <v>1722</v>
      </c>
      <c r="G580">
        <v>0</v>
      </c>
    </row>
    <row r="581" spans="1:7" hidden="1" x14ac:dyDescent="0.25">
      <c r="A581" t="s">
        <v>1890</v>
      </c>
      <c r="B581" t="s">
        <v>1891</v>
      </c>
      <c r="C581" t="s">
        <v>1892</v>
      </c>
      <c r="D581" t="s">
        <v>122</v>
      </c>
      <c r="E581">
        <v>0</v>
      </c>
      <c r="F581" t="s">
        <v>1722</v>
      </c>
      <c r="G581">
        <v>0</v>
      </c>
    </row>
    <row r="582" spans="1:7" hidden="1" x14ac:dyDescent="0.25">
      <c r="A582" t="s">
        <v>1893</v>
      </c>
      <c r="B582" t="s">
        <v>1894</v>
      </c>
      <c r="C582" t="s">
        <v>1895</v>
      </c>
      <c r="D582" t="s">
        <v>122</v>
      </c>
      <c r="E582">
        <v>0</v>
      </c>
      <c r="F582" t="s">
        <v>1722</v>
      </c>
      <c r="G582">
        <v>0</v>
      </c>
    </row>
    <row r="583" spans="1:7" hidden="1" x14ac:dyDescent="0.25">
      <c r="A583" t="s">
        <v>1896</v>
      </c>
      <c r="B583" t="s">
        <v>1897</v>
      </c>
      <c r="C583" t="s">
        <v>1898</v>
      </c>
      <c r="D583" t="s">
        <v>122</v>
      </c>
      <c r="E583">
        <v>0</v>
      </c>
      <c r="F583" t="s">
        <v>1722</v>
      </c>
      <c r="G583">
        <v>0</v>
      </c>
    </row>
    <row r="584" spans="1:7" hidden="1" x14ac:dyDescent="0.25">
      <c r="A584" t="s">
        <v>1899</v>
      </c>
      <c r="B584" t="s">
        <v>1900</v>
      </c>
      <c r="C584" t="s">
        <v>1725</v>
      </c>
      <c r="D584" t="s">
        <v>122</v>
      </c>
      <c r="E584">
        <v>0</v>
      </c>
      <c r="F584" t="s">
        <v>1722</v>
      </c>
      <c r="G584">
        <v>0</v>
      </c>
    </row>
    <row r="585" spans="1:7" hidden="1" x14ac:dyDescent="0.25">
      <c r="A585" t="s">
        <v>1901</v>
      </c>
      <c r="B585" t="s">
        <v>1902</v>
      </c>
      <c r="C585" t="s">
        <v>1725</v>
      </c>
      <c r="D585" t="s">
        <v>122</v>
      </c>
      <c r="E585">
        <v>0</v>
      </c>
      <c r="F585" t="s">
        <v>1722</v>
      </c>
      <c r="G585">
        <v>0</v>
      </c>
    </row>
    <row r="586" spans="1:7" hidden="1" x14ac:dyDescent="0.25">
      <c r="A586" t="s">
        <v>1903</v>
      </c>
      <c r="B586" t="s">
        <v>1904</v>
      </c>
      <c r="C586" t="s">
        <v>1725</v>
      </c>
      <c r="D586" t="s">
        <v>122</v>
      </c>
      <c r="E586">
        <v>0</v>
      </c>
      <c r="F586" t="s">
        <v>1722</v>
      </c>
      <c r="G586">
        <v>0</v>
      </c>
    </row>
    <row r="587" spans="1:7" hidden="1" x14ac:dyDescent="0.25">
      <c r="A587" t="s">
        <v>1905</v>
      </c>
      <c r="B587" t="s">
        <v>1906</v>
      </c>
      <c r="C587" t="s">
        <v>1886</v>
      </c>
      <c r="D587" t="s">
        <v>1732</v>
      </c>
      <c r="E587">
        <v>0</v>
      </c>
      <c r="F587" t="s">
        <v>1722</v>
      </c>
      <c r="G587">
        <v>0</v>
      </c>
    </row>
    <row r="588" spans="1:7" hidden="1" x14ac:dyDescent="0.25">
      <c r="A588" t="s">
        <v>1907</v>
      </c>
      <c r="B588" t="s">
        <v>1908</v>
      </c>
      <c r="C588" t="s">
        <v>1909</v>
      </c>
      <c r="D588" t="s">
        <v>1732</v>
      </c>
      <c r="E588">
        <v>0</v>
      </c>
      <c r="F588" t="s">
        <v>1722</v>
      </c>
      <c r="G588">
        <v>0</v>
      </c>
    </row>
    <row r="589" spans="1:7" hidden="1" x14ac:dyDescent="0.25">
      <c r="A589" t="s">
        <v>1910</v>
      </c>
      <c r="B589" t="s">
        <v>1911</v>
      </c>
      <c r="C589" t="s">
        <v>1725</v>
      </c>
      <c r="D589" t="s">
        <v>122</v>
      </c>
      <c r="E589">
        <v>0</v>
      </c>
      <c r="F589" t="s">
        <v>1722</v>
      </c>
      <c r="G589">
        <v>0</v>
      </c>
    </row>
    <row r="590" spans="1:7" hidden="1" x14ac:dyDescent="0.25">
      <c r="A590" t="s">
        <v>1912</v>
      </c>
      <c r="B590" t="s">
        <v>1913</v>
      </c>
      <c r="C590" t="s">
        <v>1744</v>
      </c>
      <c r="D590" t="s">
        <v>122</v>
      </c>
      <c r="E590">
        <v>0</v>
      </c>
      <c r="F590" t="s">
        <v>1722</v>
      </c>
      <c r="G590">
        <v>0</v>
      </c>
    </row>
    <row r="591" spans="1:7" hidden="1" x14ac:dyDescent="0.25">
      <c r="A591" t="s">
        <v>1914</v>
      </c>
      <c r="B591" t="s">
        <v>1915</v>
      </c>
      <c r="C591" t="s">
        <v>1915</v>
      </c>
      <c r="D591" t="s">
        <v>1732</v>
      </c>
      <c r="E591">
        <v>0</v>
      </c>
      <c r="G591">
        <v>0</v>
      </c>
    </row>
    <row r="592" spans="1:7" hidden="1" x14ac:dyDescent="0.25">
      <c r="A592" t="s">
        <v>1916</v>
      </c>
      <c r="B592" t="s">
        <v>1917</v>
      </c>
      <c r="C592" t="s">
        <v>1918</v>
      </c>
      <c r="D592" t="s">
        <v>122</v>
      </c>
      <c r="E592">
        <v>14</v>
      </c>
      <c r="F592" t="s">
        <v>1919</v>
      </c>
      <c r="G592">
        <v>0</v>
      </c>
    </row>
    <row r="593" spans="1:7" hidden="1" x14ac:dyDescent="0.25">
      <c r="A593" t="s">
        <v>1920</v>
      </c>
      <c r="B593" t="s">
        <v>1921</v>
      </c>
      <c r="C593" t="s">
        <v>1921</v>
      </c>
      <c r="D593" t="s">
        <v>122</v>
      </c>
      <c r="E593">
        <v>4</v>
      </c>
      <c r="F593" t="s">
        <v>1919</v>
      </c>
      <c r="G593">
        <v>0</v>
      </c>
    </row>
    <row r="594" spans="1:7" hidden="1" x14ac:dyDescent="0.25">
      <c r="A594" t="s">
        <v>1922</v>
      </c>
      <c r="B594" t="s">
        <v>1923</v>
      </c>
      <c r="C594" t="s">
        <v>1245</v>
      </c>
      <c r="D594" t="s">
        <v>122</v>
      </c>
      <c r="E594">
        <v>0</v>
      </c>
      <c r="F594" t="s">
        <v>1919</v>
      </c>
      <c r="G594">
        <v>0</v>
      </c>
    </row>
    <row r="595" spans="1:7" hidden="1" x14ac:dyDescent="0.25">
      <c r="A595" t="s">
        <v>1924</v>
      </c>
      <c r="B595" t="s">
        <v>1925</v>
      </c>
      <c r="C595" t="s">
        <v>1926</v>
      </c>
      <c r="D595" t="s">
        <v>122</v>
      </c>
      <c r="E595">
        <v>1</v>
      </c>
      <c r="G595">
        <v>0</v>
      </c>
    </row>
    <row r="596" spans="1:7" hidden="1" x14ac:dyDescent="0.25">
      <c r="A596" t="s">
        <v>1927</v>
      </c>
      <c r="B596" t="s">
        <v>1928</v>
      </c>
      <c r="C596" t="s">
        <v>1926</v>
      </c>
      <c r="D596" t="s">
        <v>122</v>
      </c>
      <c r="E596">
        <v>2</v>
      </c>
      <c r="G596">
        <v>0</v>
      </c>
    </row>
    <row r="597" spans="1:7" hidden="1" x14ac:dyDescent="0.25">
      <c r="A597" t="s">
        <v>1929</v>
      </c>
      <c r="B597" t="s">
        <v>1930</v>
      </c>
      <c r="C597" t="s">
        <v>1926</v>
      </c>
      <c r="D597" t="s">
        <v>122</v>
      </c>
      <c r="E597">
        <v>1</v>
      </c>
      <c r="G597">
        <v>0</v>
      </c>
    </row>
    <row r="598" spans="1:7" hidden="1" x14ac:dyDescent="0.25">
      <c r="A598" t="s">
        <v>1931</v>
      </c>
      <c r="B598" t="s">
        <v>1932</v>
      </c>
      <c r="C598" t="s">
        <v>1933</v>
      </c>
      <c r="D598" t="s">
        <v>122</v>
      </c>
      <c r="E598">
        <v>0</v>
      </c>
      <c r="F598" t="s">
        <v>1722</v>
      </c>
      <c r="G598">
        <v>0</v>
      </c>
    </row>
    <row r="599" spans="1:7" hidden="1" x14ac:dyDescent="0.25">
      <c r="A599" t="s">
        <v>1934</v>
      </c>
      <c r="B599" t="s">
        <v>1935</v>
      </c>
      <c r="C599" t="s">
        <v>1936</v>
      </c>
      <c r="D599" t="s">
        <v>122</v>
      </c>
      <c r="E599">
        <v>0</v>
      </c>
      <c r="F599" t="s">
        <v>1722</v>
      </c>
      <c r="G599">
        <v>0</v>
      </c>
    </row>
    <row r="600" spans="1:7" hidden="1" x14ac:dyDescent="0.25">
      <c r="A600" t="s">
        <v>1937</v>
      </c>
      <c r="B600" t="s">
        <v>1938</v>
      </c>
      <c r="C600" t="s">
        <v>1939</v>
      </c>
      <c r="D600" t="s">
        <v>122</v>
      </c>
      <c r="E600">
        <v>0</v>
      </c>
      <c r="F600" t="s">
        <v>1722</v>
      </c>
      <c r="G600">
        <v>0</v>
      </c>
    </row>
    <row r="601" spans="1:7" hidden="1" x14ac:dyDescent="0.25">
      <c r="A601" t="s">
        <v>1940</v>
      </c>
      <c r="B601" t="s">
        <v>1941</v>
      </c>
      <c r="C601" t="s">
        <v>1942</v>
      </c>
      <c r="D601" t="s">
        <v>122</v>
      </c>
      <c r="E601">
        <v>0</v>
      </c>
      <c r="F601" t="s">
        <v>1722</v>
      </c>
      <c r="G601">
        <v>0</v>
      </c>
    </row>
    <row r="602" spans="1:7" hidden="1" x14ac:dyDescent="0.25">
      <c r="A602" t="s">
        <v>1943</v>
      </c>
      <c r="B602" t="s">
        <v>1944</v>
      </c>
      <c r="C602" t="s">
        <v>1945</v>
      </c>
      <c r="D602" t="s">
        <v>122</v>
      </c>
      <c r="E602">
        <v>0</v>
      </c>
      <c r="F602" t="s">
        <v>1722</v>
      </c>
      <c r="G602">
        <v>0</v>
      </c>
    </row>
    <row r="603" spans="1:7" hidden="1" x14ac:dyDescent="0.25">
      <c r="A603" t="s">
        <v>1946</v>
      </c>
      <c r="B603" t="s">
        <v>1947</v>
      </c>
      <c r="C603" t="s">
        <v>1948</v>
      </c>
      <c r="D603" t="s">
        <v>122</v>
      </c>
      <c r="E603">
        <v>15</v>
      </c>
      <c r="F603" t="s">
        <v>1722</v>
      </c>
      <c r="G603">
        <v>0</v>
      </c>
    </row>
    <row r="604" spans="1:7" hidden="1" x14ac:dyDescent="0.25">
      <c r="A604" t="s">
        <v>1949</v>
      </c>
      <c r="B604" t="s">
        <v>1950</v>
      </c>
      <c r="C604" t="s">
        <v>1951</v>
      </c>
      <c r="D604" t="s">
        <v>122</v>
      </c>
      <c r="E604">
        <v>0</v>
      </c>
      <c r="F604" t="s">
        <v>1722</v>
      </c>
      <c r="G604">
        <v>0</v>
      </c>
    </row>
    <row r="605" spans="1:7" hidden="1" x14ac:dyDescent="0.25">
      <c r="A605" t="s">
        <v>1952</v>
      </c>
      <c r="B605" t="s">
        <v>1953</v>
      </c>
      <c r="C605" t="s">
        <v>1953</v>
      </c>
      <c r="D605" t="s">
        <v>1732</v>
      </c>
      <c r="E605">
        <v>0</v>
      </c>
      <c r="F605" t="s">
        <v>1722</v>
      </c>
      <c r="G605">
        <v>0</v>
      </c>
    </row>
    <row r="606" spans="1:7" hidden="1" x14ac:dyDescent="0.25">
      <c r="A606" t="s">
        <v>1954</v>
      </c>
      <c r="B606" t="s">
        <v>1955</v>
      </c>
      <c r="C606" t="s">
        <v>1956</v>
      </c>
      <c r="D606" t="s">
        <v>122</v>
      </c>
      <c r="E606">
        <v>0</v>
      </c>
      <c r="F606" t="s">
        <v>1722</v>
      </c>
      <c r="G606">
        <v>0</v>
      </c>
    </row>
    <row r="607" spans="1:7" hidden="1" x14ac:dyDescent="0.25">
      <c r="A607" t="s">
        <v>1957</v>
      </c>
      <c r="B607" t="s">
        <v>1958</v>
      </c>
      <c r="C607" t="s">
        <v>1959</v>
      </c>
      <c r="D607" t="s">
        <v>122</v>
      </c>
      <c r="E607">
        <v>0</v>
      </c>
      <c r="F607" t="s">
        <v>1960</v>
      </c>
      <c r="G607">
        <v>0</v>
      </c>
    </row>
    <row r="608" spans="1:7" hidden="1" x14ac:dyDescent="0.25">
      <c r="A608" t="s">
        <v>1961</v>
      </c>
      <c r="B608" t="s">
        <v>1962</v>
      </c>
      <c r="C608" t="s">
        <v>1963</v>
      </c>
      <c r="D608" t="s">
        <v>122</v>
      </c>
      <c r="E608">
        <v>140</v>
      </c>
      <c r="F608" t="s">
        <v>1964</v>
      </c>
      <c r="G608">
        <v>0</v>
      </c>
    </row>
    <row r="609" spans="1:7" hidden="1" x14ac:dyDescent="0.25">
      <c r="A609" t="s">
        <v>1965</v>
      </c>
      <c r="B609" t="s">
        <v>1966</v>
      </c>
      <c r="C609" t="s">
        <v>1967</v>
      </c>
      <c r="D609" t="s">
        <v>122</v>
      </c>
      <c r="E609">
        <v>0</v>
      </c>
      <c r="F609" t="s">
        <v>1722</v>
      </c>
      <c r="G609">
        <v>0</v>
      </c>
    </row>
    <row r="610" spans="1:7" hidden="1" x14ac:dyDescent="0.25">
      <c r="A610" t="s">
        <v>1968</v>
      </c>
      <c r="B610" t="s">
        <v>1969</v>
      </c>
      <c r="C610" t="s">
        <v>1970</v>
      </c>
      <c r="D610" t="s">
        <v>122</v>
      </c>
      <c r="E610">
        <v>0</v>
      </c>
      <c r="F610" t="s">
        <v>1722</v>
      </c>
      <c r="G610">
        <v>0</v>
      </c>
    </row>
    <row r="611" spans="1:7" hidden="1" x14ac:dyDescent="0.25">
      <c r="A611" t="s">
        <v>1971</v>
      </c>
      <c r="B611" t="s">
        <v>1972</v>
      </c>
      <c r="C611" t="s">
        <v>1973</v>
      </c>
      <c r="D611" t="s">
        <v>122</v>
      </c>
      <c r="E611">
        <v>0</v>
      </c>
      <c r="F611" t="s">
        <v>1722</v>
      </c>
      <c r="G611">
        <v>0</v>
      </c>
    </row>
    <row r="612" spans="1:7" hidden="1" x14ac:dyDescent="0.25">
      <c r="A612" t="s">
        <v>1974</v>
      </c>
      <c r="B612" t="s">
        <v>1975</v>
      </c>
      <c r="C612" t="s">
        <v>1976</v>
      </c>
      <c r="D612" t="s">
        <v>122</v>
      </c>
      <c r="E612">
        <v>0</v>
      </c>
      <c r="F612" t="s">
        <v>1722</v>
      </c>
      <c r="G612">
        <v>0</v>
      </c>
    </row>
    <row r="613" spans="1:7" hidden="1" x14ac:dyDescent="0.25">
      <c r="A613" t="s">
        <v>1977</v>
      </c>
      <c r="B613" t="s">
        <v>1978</v>
      </c>
      <c r="C613" t="s">
        <v>1979</v>
      </c>
      <c r="D613" t="s">
        <v>122</v>
      </c>
      <c r="E613">
        <v>0</v>
      </c>
      <c r="F613" t="s">
        <v>1722</v>
      </c>
      <c r="G613">
        <v>0</v>
      </c>
    </row>
    <row r="614" spans="1:7" hidden="1" x14ac:dyDescent="0.25">
      <c r="A614" t="s">
        <v>1980</v>
      </c>
      <c r="B614" t="s">
        <v>1981</v>
      </c>
      <c r="C614" t="s">
        <v>1982</v>
      </c>
      <c r="D614" t="s">
        <v>122</v>
      </c>
      <c r="E614">
        <v>0</v>
      </c>
      <c r="F614" t="s">
        <v>1722</v>
      </c>
      <c r="G614">
        <v>0</v>
      </c>
    </row>
    <row r="615" spans="1:7" hidden="1" x14ac:dyDescent="0.25">
      <c r="A615" t="s">
        <v>1983</v>
      </c>
      <c r="B615" t="s">
        <v>1984</v>
      </c>
      <c r="C615" t="s">
        <v>1985</v>
      </c>
      <c r="D615" t="s">
        <v>122</v>
      </c>
      <c r="E615">
        <v>0</v>
      </c>
      <c r="F615" t="s">
        <v>1722</v>
      </c>
      <c r="G615">
        <v>0</v>
      </c>
    </row>
    <row r="616" spans="1:7" hidden="1" x14ac:dyDescent="0.25">
      <c r="A616" t="s">
        <v>1986</v>
      </c>
      <c r="B616" t="s">
        <v>1987</v>
      </c>
      <c r="C616" t="s">
        <v>1988</v>
      </c>
      <c r="D616" t="s">
        <v>1989</v>
      </c>
      <c r="E616">
        <v>0</v>
      </c>
      <c r="F616" t="s">
        <v>1990</v>
      </c>
      <c r="G616">
        <v>0</v>
      </c>
    </row>
    <row r="617" spans="1:7" hidden="1" x14ac:dyDescent="0.25">
      <c r="A617" t="s">
        <v>1991</v>
      </c>
      <c r="B617" t="s">
        <v>1992</v>
      </c>
      <c r="C617" t="s">
        <v>1992</v>
      </c>
      <c r="D617" t="s">
        <v>122</v>
      </c>
      <c r="E617">
        <v>97</v>
      </c>
      <c r="F617" t="s">
        <v>1919</v>
      </c>
      <c r="G617">
        <v>0</v>
      </c>
    </row>
    <row r="618" spans="1:7" hidden="1" x14ac:dyDescent="0.25">
      <c r="A618" t="s">
        <v>1993</v>
      </c>
      <c r="B618" t="s">
        <v>1994</v>
      </c>
      <c r="C618" t="s">
        <v>1355</v>
      </c>
      <c r="D618" t="s">
        <v>122</v>
      </c>
      <c r="E618">
        <v>166</v>
      </c>
      <c r="F618" t="s">
        <v>1995</v>
      </c>
      <c r="G618">
        <v>0</v>
      </c>
    </row>
    <row r="619" spans="1:7" hidden="1" x14ac:dyDescent="0.25">
      <c r="A619" t="s">
        <v>1996</v>
      </c>
      <c r="B619" t="s">
        <v>1997</v>
      </c>
      <c r="C619" t="s">
        <v>1998</v>
      </c>
      <c r="D619" t="s">
        <v>122</v>
      </c>
      <c r="E619">
        <v>0</v>
      </c>
      <c r="F619" t="s">
        <v>1999</v>
      </c>
      <c r="G619">
        <v>0</v>
      </c>
    </row>
    <row r="620" spans="1:7" hidden="1" x14ac:dyDescent="0.25">
      <c r="A620" t="s">
        <v>2000</v>
      </c>
      <c r="B620" t="s">
        <v>2001</v>
      </c>
      <c r="C620" t="s">
        <v>2002</v>
      </c>
      <c r="D620" t="s">
        <v>122</v>
      </c>
      <c r="E620">
        <v>991</v>
      </c>
      <c r="F620" t="s">
        <v>1999</v>
      </c>
      <c r="G620">
        <v>0</v>
      </c>
    </row>
    <row r="621" spans="1:7" hidden="1" x14ac:dyDescent="0.25">
      <c r="A621" t="s">
        <v>2003</v>
      </c>
      <c r="B621" t="s">
        <v>2004</v>
      </c>
      <c r="C621" t="s">
        <v>2005</v>
      </c>
      <c r="D621" t="s">
        <v>168</v>
      </c>
      <c r="E621">
        <v>16</v>
      </c>
      <c r="F621" t="s">
        <v>2006</v>
      </c>
      <c r="G621">
        <v>0</v>
      </c>
    </row>
    <row r="622" spans="1:7" hidden="1" x14ac:dyDescent="0.25">
      <c r="A622" t="s">
        <v>2007</v>
      </c>
      <c r="B622" t="s">
        <v>2008</v>
      </c>
      <c r="C622" t="s">
        <v>2008</v>
      </c>
      <c r="D622" t="s">
        <v>122</v>
      </c>
      <c r="E622">
        <v>0</v>
      </c>
      <c r="F622" t="s">
        <v>2009</v>
      </c>
      <c r="G622">
        <v>0</v>
      </c>
    </row>
    <row r="623" spans="1:7" hidden="1" x14ac:dyDescent="0.25">
      <c r="A623" t="s">
        <v>2010</v>
      </c>
      <c r="B623" t="s">
        <v>2011</v>
      </c>
      <c r="C623" t="s">
        <v>2011</v>
      </c>
      <c r="D623" t="s">
        <v>122</v>
      </c>
      <c r="E623">
        <v>0</v>
      </c>
      <c r="F623" t="s">
        <v>2012</v>
      </c>
      <c r="G623">
        <v>0</v>
      </c>
    </row>
    <row r="624" spans="1:7" hidden="1" x14ac:dyDescent="0.25">
      <c r="A624" t="s">
        <v>2013</v>
      </c>
      <c r="B624" t="s">
        <v>2014</v>
      </c>
      <c r="C624" t="s">
        <v>1833</v>
      </c>
      <c r="D624" t="s">
        <v>122</v>
      </c>
      <c r="E624">
        <v>0</v>
      </c>
      <c r="F624" t="s">
        <v>1722</v>
      </c>
      <c r="G624">
        <v>0</v>
      </c>
    </row>
    <row r="625" spans="1:7" hidden="1" x14ac:dyDescent="0.25">
      <c r="A625" t="s">
        <v>2015</v>
      </c>
      <c r="B625" t="s">
        <v>2016</v>
      </c>
      <c r="C625" t="s">
        <v>2017</v>
      </c>
      <c r="D625" t="s">
        <v>1732</v>
      </c>
      <c r="E625">
        <v>0</v>
      </c>
      <c r="G625">
        <v>0</v>
      </c>
    </row>
    <row r="626" spans="1:7" hidden="1" x14ac:dyDescent="0.25">
      <c r="A626" t="s">
        <v>2018</v>
      </c>
      <c r="B626" t="s">
        <v>2019</v>
      </c>
      <c r="C626" t="s">
        <v>2020</v>
      </c>
      <c r="D626" t="s">
        <v>1732</v>
      </c>
      <c r="E626">
        <v>0</v>
      </c>
      <c r="G626">
        <v>0</v>
      </c>
    </row>
    <row r="627" spans="1:7" hidden="1" x14ac:dyDescent="0.25">
      <c r="A627" t="s">
        <v>2021</v>
      </c>
      <c r="B627" t="s">
        <v>2022</v>
      </c>
      <c r="C627" t="s">
        <v>2022</v>
      </c>
      <c r="D627" t="s">
        <v>122</v>
      </c>
      <c r="E627">
        <v>0</v>
      </c>
      <c r="F627" t="s">
        <v>2012</v>
      </c>
      <c r="G627">
        <v>0</v>
      </c>
    </row>
    <row r="628" spans="1:7" hidden="1" x14ac:dyDescent="0.25">
      <c r="A628" t="s">
        <v>2023</v>
      </c>
      <c r="B628" t="s">
        <v>2024</v>
      </c>
      <c r="C628" t="s">
        <v>2024</v>
      </c>
      <c r="D628" t="s">
        <v>122</v>
      </c>
      <c r="E628">
        <v>0</v>
      </c>
      <c r="F628" t="s">
        <v>2009</v>
      </c>
      <c r="G628">
        <v>0</v>
      </c>
    </row>
    <row r="629" spans="1:7" hidden="1" x14ac:dyDescent="0.25">
      <c r="A629" t="s">
        <v>2025</v>
      </c>
      <c r="B629" t="s">
        <v>2026</v>
      </c>
      <c r="C629" t="s">
        <v>2026</v>
      </c>
      <c r="D629" t="s">
        <v>122</v>
      </c>
      <c r="E629">
        <v>0</v>
      </c>
      <c r="F629" t="s">
        <v>2012</v>
      </c>
      <c r="G629">
        <v>0</v>
      </c>
    </row>
    <row r="630" spans="1:7" hidden="1" x14ac:dyDescent="0.25">
      <c r="A630" t="s">
        <v>2027</v>
      </c>
      <c r="B630" t="s">
        <v>2028</v>
      </c>
      <c r="C630" t="s">
        <v>2028</v>
      </c>
      <c r="D630" t="s">
        <v>1732</v>
      </c>
      <c r="E630">
        <v>0</v>
      </c>
      <c r="G630">
        <v>0</v>
      </c>
    </row>
    <row r="631" spans="1:7" hidden="1" x14ac:dyDescent="0.25">
      <c r="A631" t="s">
        <v>2029</v>
      </c>
      <c r="B631" t="s">
        <v>2030</v>
      </c>
      <c r="C631" t="s">
        <v>2030</v>
      </c>
      <c r="D631" t="s">
        <v>1732</v>
      </c>
      <c r="E631">
        <v>0</v>
      </c>
      <c r="G631">
        <v>0</v>
      </c>
    </row>
    <row r="632" spans="1:7" hidden="1" x14ac:dyDescent="0.25">
      <c r="A632" t="s">
        <v>2031</v>
      </c>
      <c r="B632" t="s">
        <v>2032</v>
      </c>
      <c r="C632" t="s">
        <v>2033</v>
      </c>
      <c r="D632" t="s">
        <v>1732</v>
      </c>
      <c r="E632">
        <v>0</v>
      </c>
      <c r="G632">
        <v>0</v>
      </c>
    </row>
    <row r="633" spans="1:7" hidden="1" x14ac:dyDescent="0.25">
      <c r="A633" t="s">
        <v>2034</v>
      </c>
      <c r="B633" t="s">
        <v>2035</v>
      </c>
      <c r="C633" t="s">
        <v>2036</v>
      </c>
      <c r="D633" t="s">
        <v>122</v>
      </c>
      <c r="E633">
        <v>0</v>
      </c>
      <c r="F633" t="s">
        <v>1722</v>
      </c>
      <c r="G633">
        <v>0</v>
      </c>
    </row>
    <row r="634" spans="1:7" hidden="1" x14ac:dyDescent="0.25">
      <c r="A634" t="s">
        <v>2037</v>
      </c>
      <c r="B634" t="s">
        <v>2038</v>
      </c>
      <c r="C634" t="s">
        <v>2039</v>
      </c>
      <c r="D634" t="s">
        <v>122</v>
      </c>
      <c r="E634">
        <v>0</v>
      </c>
      <c r="F634" t="s">
        <v>2040</v>
      </c>
      <c r="G634">
        <v>0</v>
      </c>
    </row>
    <row r="635" spans="1:7" hidden="1" x14ac:dyDescent="0.25">
      <c r="A635" t="s">
        <v>2041</v>
      </c>
      <c r="B635" t="s">
        <v>2042</v>
      </c>
      <c r="C635" t="s">
        <v>2043</v>
      </c>
      <c r="D635" t="s">
        <v>122</v>
      </c>
      <c r="E635">
        <v>0</v>
      </c>
      <c r="F635" t="s">
        <v>2040</v>
      </c>
      <c r="G635">
        <v>0</v>
      </c>
    </row>
    <row r="636" spans="1:7" hidden="1" x14ac:dyDescent="0.25">
      <c r="A636" t="s">
        <v>2044</v>
      </c>
      <c r="B636" t="s">
        <v>2045</v>
      </c>
      <c r="C636" t="s">
        <v>2046</v>
      </c>
      <c r="D636" t="s">
        <v>122</v>
      </c>
      <c r="E636">
        <v>98</v>
      </c>
      <c r="F636" t="s">
        <v>2040</v>
      </c>
      <c r="G636">
        <v>0</v>
      </c>
    </row>
    <row r="637" spans="1:7" hidden="1" x14ac:dyDescent="0.25">
      <c r="A637" t="s">
        <v>2047</v>
      </c>
      <c r="B637" t="s">
        <v>2048</v>
      </c>
      <c r="C637" t="s">
        <v>199</v>
      </c>
      <c r="D637" t="s">
        <v>129</v>
      </c>
      <c r="E637">
        <v>0</v>
      </c>
      <c r="G637">
        <v>0</v>
      </c>
    </row>
    <row r="638" spans="1:7" hidden="1" x14ac:dyDescent="0.25">
      <c r="A638" t="s">
        <v>2049</v>
      </c>
      <c r="B638" t="s">
        <v>2050</v>
      </c>
      <c r="C638" t="s">
        <v>164</v>
      </c>
      <c r="D638" t="s">
        <v>168</v>
      </c>
      <c r="E638">
        <v>44</v>
      </c>
      <c r="F638" t="s">
        <v>2051</v>
      </c>
      <c r="G638">
        <v>0</v>
      </c>
    </row>
    <row r="639" spans="1:7" hidden="1" x14ac:dyDescent="0.25">
      <c r="A639" t="s">
        <v>2052</v>
      </c>
      <c r="B639" t="s">
        <v>2053</v>
      </c>
      <c r="C639" t="s">
        <v>489</v>
      </c>
      <c r="D639" t="s">
        <v>129</v>
      </c>
      <c r="E639">
        <v>0</v>
      </c>
      <c r="G639">
        <v>0</v>
      </c>
    </row>
    <row r="640" spans="1:7" hidden="1" x14ac:dyDescent="0.25">
      <c r="A640" t="s">
        <v>2054</v>
      </c>
      <c r="B640" t="s">
        <v>2055</v>
      </c>
      <c r="C640" t="s">
        <v>427</v>
      </c>
      <c r="D640" t="s">
        <v>129</v>
      </c>
      <c r="E640">
        <v>0</v>
      </c>
      <c r="G640">
        <v>0</v>
      </c>
    </row>
    <row r="641" spans="1:7" hidden="1" x14ac:dyDescent="0.25">
      <c r="A641" t="s">
        <v>2056</v>
      </c>
      <c r="B641" t="s">
        <v>2057</v>
      </c>
      <c r="C641" t="s">
        <v>489</v>
      </c>
      <c r="D641" t="s">
        <v>129</v>
      </c>
      <c r="E641">
        <v>0</v>
      </c>
      <c r="G641">
        <v>0</v>
      </c>
    </row>
    <row r="642" spans="1:7" hidden="1" x14ac:dyDescent="0.25">
      <c r="A642" t="s">
        <v>2058</v>
      </c>
      <c r="B642" t="s">
        <v>2059</v>
      </c>
      <c r="C642" t="s">
        <v>2060</v>
      </c>
      <c r="D642" t="s">
        <v>129</v>
      </c>
      <c r="E642">
        <v>0</v>
      </c>
      <c r="G642">
        <v>0</v>
      </c>
    </row>
    <row r="643" spans="1:7" hidden="1" x14ac:dyDescent="0.25">
      <c r="A643" t="s">
        <v>2061</v>
      </c>
      <c r="B643" t="s">
        <v>2062</v>
      </c>
      <c r="C643" t="s">
        <v>2063</v>
      </c>
      <c r="D643" t="s">
        <v>122</v>
      </c>
      <c r="E643">
        <v>0</v>
      </c>
      <c r="F643" t="s">
        <v>2064</v>
      </c>
      <c r="G643">
        <v>0</v>
      </c>
    </row>
    <row r="644" spans="1:7" hidden="1" x14ac:dyDescent="0.25">
      <c r="A644" t="s">
        <v>2065</v>
      </c>
      <c r="B644" t="s">
        <v>2066</v>
      </c>
      <c r="C644" t="s">
        <v>2067</v>
      </c>
      <c r="D644" t="s">
        <v>129</v>
      </c>
      <c r="E644">
        <v>0</v>
      </c>
      <c r="G644">
        <v>0</v>
      </c>
    </row>
    <row r="645" spans="1:7" hidden="1" x14ac:dyDescent="0.25">
      <c r="A645" t="s">
        <v>2068</v>
      </c>
      <c r="B645" t="s">
        <v>2069</v>
      </c>
      <c r="C645" t="s">
        <v>336</v>
      </c>
      <c r="D645" t="s">
        <v>2070</v>
      </c>
      <c r="E645">
        <v>710</v>
      </c>
      <c r="F645" t="s">
        <v>2071</v>
      </c>
      <c r="G645">
        <v>90</v>
      </c>
    </row>
    <row r="646" spans="1:7" hidden="1" x14ac:dyDescent="0.25">
      <c r="A646" t="s">
        <v>2072</v>
      </c>
      <c r="B646" t="s">
        <v>2073</v>
      </c>
      <c r="C646" t="s">
        <v>489</v>
      </c>
      <c r="D646" t="s">
        <v>129</v>
      </c>
      <c r="E646">
        <v>20</v>
      </c>
      <c r="F646" t="s">
        <v>503</v>
      </c>
      <c r="G646">
        <v>0</v>
      </c>
    </row>
    <row r="647" spans="1:7" hidden="1" x14ac:dyDescent="0.25">
      <c r="A647" t="s">
        <v>2074</v>
      </c>
      <c r="B647" t="s">
        <v>2075</v>
      </c>
      <c r="C647" t="s">
        <v>2076</v>
      </c>
      <c r="D647" t="s">
        <v>168</v>
      </c>
      <c r="E647">
        <v>0</v>
      </c>
      <c r="G647">
        <v>0</v>
      </c>
    </row>
    <row r="648" spans="1:7" hidden="1" x14ac:dyDescent="0.25">
      <c r="A648" t="s">
        <v>2077</v>
      </c>
      <c r="B648" t="s">
        <v>2078</v>
      </c>
      <c r="C648" t="s">
        <v>2079</v>
      </c>
      <c r="D648" t="s">
        <v>168</v>
      </c>
      <c r="E648">
        <v>2</v>
      </c>
      <c r="G648">
        <v>0</v>
      </c>
    </row>
    <row r="649" spans="1:7" hidden="1" x14ac:dyDescent="0.25">
      <c r="A649" t="s">
        <v>2080</v>
      </c>
      <c r="B649" t="s">
        <v>2081</v>
      </c>
      <c r="C649" t="s">
        <v>741</v>
      </c>
      <c r="D649" t="s">
        <v>122</v>
      </c>
      <c r="E649">
        <v>0</v>
      </c>
      <c r="G649">
        <v>0</v>
      </c>
    </row>
    <row r="650" spans="1:7" hidden="1" x14ac:dyDescent="0.25">
      <c r="A650" t="s">
        <v>2082</v>
      </c>
      <c r="B650" t="s">
        <v>2083</v>
      </c>
      <c r="C650" t="s">
        <v>2083</v>
      </c>
      <c r="D650" t="s">
        <v>122</v>
      </c>
      <c r="E650">
        <v>50</v>
      </c>
      <c r="G650">
        <v>0</v>
      </c>
    </row>
    <row r="651" spans="1:7" hidden="1" x14ac:dyDescent="0.25">
      <c r="A651" t="s">
        <v>2084</v>
      </c>
      <c r="B651" t="s">
        <v>2085</v>
      </c>
      <c r="C651" t="s">
        <v>2085</v>
      </c>
      <c r="D651" t="s">
        <v>122</v>
      </c>
      <c r="E651">
        <v>0</v>
      </c>
      <c r="F651" t="s">
        <v>2086</v>
      </c>
      <c r="G651">
        <v>0</v>
      </c>
    </row>
    <row r="652" spans="1:7" hidden="1" x14ac:dyDescent="0.25">
      <c r="A652" t="s">
        <v>2087</v>
      </c>
      <c r="B652" t="s">
        <v>2088</v>
      </c>
      <c r="C652" t="s">
        <v>2089</v>
      </c>
      <c r="D652" t="s">
        <v>122</v>
      </c>
      <c r="E652">
        <v>0</v>
      </c>
      <c r="G652">
        <v>0</v>
      </c>
    </row>
    <row r="653" spans="1:7" hidden="1" x14ac:dyDescent="0.25">
      <c r="A653" t="s">
        <v>2090</v>
      </c>
      <c r="B653" t="s">
        <v>2091</v>
      </c>
      <c r="C653" t="s">
        <v>2091</v>
      </c>
      <c r="D653" t="s">
        <v>122</v>
      </c>
      <c r="E653">
        <v>0</v>
      </c>
      <c r="G653">
        <v>0</v>
      </c>
    </row>
    <row r="654" spans="1:7" hidden="1" x14ac:dyDescent="0.25">
      <c r="A654" t="s">
        <v>2092</v>
      </c>
      <c r="B654" t="s">
        <v>2093</v>
      </c>
      <c r="C654" t="s">
        <v>2094</v>
      </c>
      <c r="D654" t="s">
        <v>2095</v>
      </c>
      <c r="E654">
        <v>0</v>
      </c>
      <c r="G654">
        <v>0</v>
      </c>
    </row>
    <row r="655" spans="1:7" hidden="1" x14ac:dyDescent="0.25">
      <c r="A655" t="s">
        <v>2096</v>
      </c>
      <c r="B655" t="s">
        <v>2097</v>
      </c>
      <c r="C655" t="s">
        <v>882</v>
      </c>
      <c r="D655" t="s">
        <v>122</v>
      </c>
      <c r="E655">
        <v>2</v>
      </c>
      <c r="F655" t="s">
        <v>2098</v>
      </c>
      <c r="G655">
        <v>0</v>
      </c>
    </row>
    <row r="656" spans="1:7" hidden="1" x14ac:dyDescent="0.25">
      <c r="A656" t="s">
        <v>2099</v>
      </c>
      <c r="B656" t="s">
        <v>2100</v>
      </c>
      <c r="C656" t="s">
        <v>882</v>
      </c>
      <c r="D656" t="s">
        <v>122</v>
      </c>
      <c r="E656">
        <v>0</v>
      </c>
      <c r="F656" t="s">
        <v>2098</v>
      </c>
      <c r="G656">
        <v>0</v>
      </c>
    </row>
    <row r="657" spans="1:7" hidden="1" x14ac:dyDescent="0.25">
      <c r="A657" t="s">
        <v>2101</v>
      </c>
      <c r="B657" t="s">
        <v>2102</v>
      </c>
      <c r="C657" t="s">
        <v>2103</v>
      </c>
      <c r="D657" t="s">
        <v>122</v>
      </c>
      <c r="E657">
        <v>0</v>
      </c>
      <c r="G657">
        <v>0</v>
      </c>
    </row>
    <row r="658" spans="1:7" hidden="1" x14ac:dyDescent="0.25">
      <c r="A658" t="s">
        <v>2104</v>
      </c>
      <c r="B658" t="s">
        <v>2105</v>
      </c>
      <c r="C658" t="s">
        <v>1252</v>
      </c>
      <c r="D658" t="s">
        <v>122</v>
      </c>
      <c r="E658">
        <v>5</v>
      </c>
      <c r="F658" t="s">
        <v>2106</v>
      </c>
      <c r="G658">
        <v>0</v>
      </c>
    </row>
    <row r="659" spans="1:7" hidden="1" x14ac:dyDescent="0.25">
      <c r="A659" t="s">
        <v>2107</v>
      </c>
      <c r="B659" t="s">
        <v>2108</v>
      </c>
      <c r="C659" t="s">
        <v>2109</v>
      </c>
      <c r="D659" t="s">
        <v>192</v>
      </c>
      <c r="E659">
        <v>22</v>
      </c>
      <c r="F659" t="s">
        <v>2110</v>
      </c>
      <c r="G659">
        <v>22</v>
      </c>
    </row>
    <row r="660" spans="1:7" hidden="1" x14ac:dyDescent="0.25">
      <c r="A660" t="s">
        <v>2111</v>
      </c>
      <c r="B660" t="s">
        <v>2112</v>
      </c>
      <c r="C660" t="s">
        <v>195</v>
      </c>
      <c r="D660" t="s">
        <v>192</v>
      </c>
      <c r="E660">
        <v>9</v>
      </c>
      <c r="F660" t="s">
        <v>2113</v>
      </c>
      <c r="G660">
        <v>9</v>
      </c>
    </row>
    <row r="661" spans="1:7" hidden="1" x14ac:dyDescent="0.25">
      <c r="A661" t="s">
        <v>2114</v>
      </c>
      <c r="B661" t="s">
        <v>2115</v>
      </c>
      <c r="C661" t="s">
        <v>1238</v>
      </c>
      <c r="D661" t="s">
        <v>1164</v>
      </c>
      <c r="E661">
        <v>0</v>
      </c>
      <c r="G661">
        <v>0</v>
      </c>
    </row>
    <row r="662" spans="1:7" hidden="1" x14ac:dyDescent="0.25">
      <c r="A662" t="s">
        <v>2116</v>
      </c>
      <c r="B662" t="s">
        <v>2117</v>
      </c>
      <c r="C662" t="s">
        <v>195</v>
      </c>
      <c r="D662" t="s">
        <v>1164</v>
      </c>
      <c r="E662">
        <v>163</v>
      </c>
      <c r="G662">
        <v>0</v>
      </c>
    </row>
    <row r="663" spans="1:7" hidden="1" x14ac:dyDescent="0.25">
      <c r="A663" t="s">
        <v>2118</v>
      </c>
      <c r="B663" t="s">
        <v>2119</v>
      </c>
      <c r="C663" t="s">
        <v>2120</v>
      </c>
      <c r="D663" t="s">
        <v>1164</v>
      </c>
      <c r="E663">
        <v>0</v>
      </c>
      <c r="G663">
        <v>0</v>
      </c>
    </row>
    <row r="664" spans="1:7" hidden="1" x14ac:dyDescent="0.25">
      <c r="A664" t="s">
        <v>2121</v>
      </c>
      <c r="B664" t="s">
        <v>2122</v>
      </c>
      <c r="C664" t="s">
        <v>2123</v>
      </c>
      <c r="D664" t="s">
        <v>1164</v>
      </c>
      <c r="E664">
        <v>50</v>
      </c>
      <c r="F664" t="s">
        <v>2124</v>
      </c>
      <c r="G664">
        <v>0</v>
      </c>
    </row>
    <row r="665" spans="1:7" hidden="1" x14ac:dyDescent="0.25">
      <c r="A665" t="s">
        <v>2125</v>
      </c>
      <c r="B665" t="s">
        <v>2126</v>
      </c>
      <c r="C665" t="s">
        <v>2123</v>
      </c>
      <c r="D665" t="s">
        <v>1164</v>
      </c>
      <c r="E665">
        <v>0</v>
      </c>
      <c r="F665" t="s">
        <v>2127</v>
      </c>
      <c r="G665">
        <v>0</v>
      </c>
    </row>
    <row r="666" spans="1:7" hidden="1" x14ac:dyDescent="0.25">
      <c r="A666" t="s">
        <v>2128</v>
      </c>
      <c r="B666" t="s">
        <v>2129</v>
      </c>
      <c r="C666" t="s">
        <v>2123</v>
      </c>
      <c r="D666" t="s">
        <v>1164</v>
      </c>
      <c r="E666">
        <v>0</v>
      </c>
      <c r="G666">
        <v>0</v>
      </c>
    </row>
    <row r="667" spans="1:7" hidden="1" x14ac:dyDescent="0.25">
      <c r="A667" t="s">
        <v>2130</v>
      </c>
      <c r="B667" t="s">
        <v>2131</v>
      </c>
      <c r="C667" t="s">
        <v>164</v>
      </c>
      <c r="D667" t="s">
        <v>1164</v>
      </c>
      <c r="E667">
        <v>0</v>
      </c>
      <c r="G667">
        <v>0</v>
      </c>
    </row>
    <row r="668" spans="1:7" hidden="1" x14ac:dyDescent="0.25">
      <c r="A668" t="s">
        <v>2132</v>
      </c>
      <c r="B668" t="s">
        <v>2133</v>
      </c>
      <c r="C668" t="s">
        <v>199</v>
      </c>
      <c r="D668" t="s">
        <v>1164</v>
      </c>
      <c r="E668">
        <v>0</v>
      </c>
      <c r="G668">
        <v>0</v>
      </c>
    </row>
    <row r="669" spans="1:7" hidden="1" x14ac:dyDescent="0.25">
      <c r="A669" t="s">
        <v>2134</v>
      </c>
      <c r="B669" t="s">
        <v>2135</v>
      </c>
      <c r="C669" t="s">
        <v>741</v>
      </c>
      <c r="D669" t="s">
        <v>1164</v>
      </c>
      <c r="E669">
        <v>0</v>
      </c>
      <c r="G669">
        <v>0</v>
      </c>
    </row>
    <row r="670" spans="1:7" hidden="1" x14ac:dyDescent="0.25">
      <c r="A670" t="s">
        <v>2136</v>
      </c>
      <c r="B670" t="s">
        <v>2137</v>
      </c>
      <c r="C670" t="s">
        <v>2138</v>
      </c>
      <c r="D670" t="s">
        <v>1164</v>
      </c>
      <c r="E670">
        <v>0</v>
      </c>
      <c r="G670">
        <v>0</v>
      </c>
    </row>
    <row r="671" spans="1:7" hidden="1" x14ac:dyDescent="0.25">
      <c r="A671" t="s">
        <v>2139</v>
      </c>
      <c r="B671" t="s">
        <v>2140</v>
      </c>
      <c r="C671" t="s">
        <v>530</v>
      </c>
      <c r="D671" t="s">
        <v>1164</v>
      </c>
      <c r="E671">
        <v>0</v>
      </c>
      <c r="G671">
        <v>0</v>
      </c>
    </row>
    <row r="672" spans="1:7" hidden="1" x14ac:dyDescent="0.25">
      <c r="A672" t="s">
        <v>2141</v>
      </c>
      <c r="B672" t="s">
        <v>798</v>
      </c>
      <c r="C672" t="s">
        <v>799</v>
      </c>
      <c r="D672" t="s">
        <v>1164</v>
      </c>
      <c r="E672">
        <v>0</v>
      </c>
      <c r="G672">
        <v>0</v>
      </c>
    </row>
    <row r="673" spans="1:7" hidden="1" x14ac:dyDescent="0.25">
      <c r="A673" t="s">
        <v>2142</v>
      </c>
      <c r="B673" t="s">
        <v>2143</v>
      </c>
      <c r="C673" t="s">
        <v>799</v>
      </c>
      <c r="D673" t="s">
        <v>1164</v>
      </c>
      <c r="E673">
        <v>0</v>
      </c>
      <c r="G673">
        <v>0</v>
      </c>
    </row>
    <row r="674" spans="1:7" hidden="1" x14ac:dyDescent="0.25">
      <c r="A674" t="s">
        <v>2144</v>
      </c>
      <c r="B674" t="s">
        <v>2145</v>
      </c>
      <c r="C674" t="s">
        <v>1238</v>
      </c>
      <c r="D674" t="s">
        <v>1164</v>
      </c>
      <c r="E674">
        <v>0</v>
      </c>
      <c r="G674">
        <v>0</v>
      </c>
    </row>
    <row r="675" spans="1:7" hidden="1" x14ac:dyDescent="0.25">
      <c r="A675" t="s">
        <v>2146</v>
      </c>
      <c r="B675" t="s">
        <v>2147</v>
      </c>
      <c r="C675" t="s">
        <v>1238</v>
      </c>
      <c r="D675" t="s">
        <v>1164</v>
      </c>
      <c r="E675">
        <v>0</v>
      </c>
      <c r="G675">
        <v>0</v>
      </c>
    </row>
    <row r="676" spans="1:7" hidden="1" x14ac:dyDescent="0.25">
      <c r="A676" t="s">
        <v>2148</v>
      </c>
      <c r="B676" t="s">
        <v>2149</v>
      </c>
      <c r="C676" t="s">
        <v>392</v>
      </c>
      <c r="D676" t="s">
        <v>1732</v>
      </c>
      <c r="E676">
        <v>0</v>
      </c>
      <c r="G676">
        <v>0</v>
      </c>
    </row>
    <row r="677" spans="1:7" hidden="1" x14ac:dyDescent="0.25">
      <c r="A677" t="s">
        <v>2150</v>
      </c>
      <c r="B677" t="s">
        <v>2151</v>
      </c>
      <c r="C677" t="s">
        <v>2152</v>
      </c>
      <c r="D677" t="s">
        <v>122</v>
      </c>
      <c r="E677">
        <v>4</v>
      </c>
      <c r="F677" t="s">
        <v>2153</v>
      </c>
      <c r="G677">
        <v>0</v>
      </c>
    </row>
    <row r="678" spans="1:7" hidden="1" x14ac:dyDescent="0.25">
      <c r="A678" t="s">
        <v>2154</v>
      </c>
      <c r="B678" t="s">
        <v>2155</v>
      </c>
      <c r="C678" t="s">
        <v>2156</v>
      </c>
      <c r="D678" t="s">
        <v>122</v>
      </c>
      <c r="E678">
        <v>0</v>
      </c>
      <c r="G678">
        <v>0</v>
      </c>
    </row>
    <row r="679" spans="1:7" hidden="1" x14ac:dyDescent="0.25">
      <c r="A679" t="s">
        <v>2157</v>
      </c>
      <c r="B679" t="s">
        <v>2158</v>
      </c>
      <c r="C679" t="s">
        <v>1201</v>
      </c>
      <c r="D679" t="s">
        <v>122</v>
      </c>
      <c r="E679">
        <v>0</v>
      </c>
      <c r="G679">
        <v>0</v>
      </c>
    </row>
    <row r="680" spans="1:7" hidden="1" x14ac:dyDescent="0.25">
      <c r="A680" t="s">
        <v>2159</v>
      </c>
      <c r="B680" t="s">
        <v>1693</v>
      </c>
      <c r="C680" t="s">
        <v>1694</v>
      </c>
      <c r="D680" t="s">
        <v>1732</v>
      </c>
      <c r="E680">
        <v>0</v>
      </c>
      <c r="G680">
        <v>0</v>
      </c>
    </row>
    <row r="681" spans="1:7" hidden="1" x14ac:dyDescent="0.25">
      <c r="A681" t="s">
        <v>2160</v>
      </c>
      <c r="B681" t="s">
        <v>1876</v>
      </c>
      <c r="C681" t="s">
        <v>1877</v>
      </c>
      <c r="D681" t="s">
        <v>1732</v>
      </c>
      <c r="E681">
        <v>0</v>
      </c>
      <c r="G681">
        <v>0</v>
      </c>
    </row>
    <row r="682" spans="1:7" hidden="1" x14ac:dyDescent="0.25">
      <c r="A682" t="s">
        <v>2161</v>
      </c>
      <c r="B682" t="s">
        <v>2162</v>
      </c>
      <c r="C682" t="s">
        <v>1491</v>
      </c>
      <c r="D682" t="s">
        <v>122</v>
      </c>
      <c r="E682">
        <v>73</v>
      </c>
      <c r="F682" t="s">
        <v>2163</v>
      </c>
      <c r="G682">
        <v>48</v>
      </c>
    </row>
    <row r="683" spans="1:7" hidden="1" x14ac:dyDescent="0.25">
      <c r="A683" t="s">
        <v>2164</v>
      </c>
      <c r="B683" t="s">
        <v>2165</v>
      </c>
      <c r="C683" t="s">
        <v>2120</v>
      </c>
      <c r="D683" t="s">
        <v>1164</v>
      </c>
      <c r="E683">
        <v>0</v>
      </c>
      <c r="G683">
        <v>0</v>
      </c>
    </row>
    <row r="684" spans="1:7" hidden="1" x14ac:dyDescent="0.25">
      <c r="A684" t="s">
        <v>2166</v>
      </c>
      <c r="B684" t="s">
        <v>2167</v>
      </c>
      <c r="C684" t="s">
        <v>195</v>
      </c>
      <c r="D684" t="s">
        <v>1164</v>
      </c>
      <c r="E684">
        <v>0</v>
      </c>
      <c r="G684">
        <v>0</v>
      </c>
    </row>
    <row r="685" spans="1:7" hidden="1" x14ac:dyDescent="0.25">
      <c r="A685" t="s">
        <v>2168</v>
      </c>
      <c r="B685" t="s">
        <v>2169</v>
      </c>
      <c r="C685" t="s">
        <v>2152</v>
      </c>
      <c r="D685" t="s">
        <v>122</v>
      </c>
      <c r="E685">
        <v>0</v>
      </c>
      <c r="G685">
        <v>0</v>
      </c>
    </row>
    <row r="686" spans="1:7" hidden="1" x14ac:dyDescent="0.25">
      <c r="A686" t="s">
        <v>2170</v>
      </c>
      <c r="B686" t="s">
        <v>2171</v>
      </c>
      <c r="C686" t="s">
        <v>2172</v>
      </c>
      <c r="D686" t="s">
        <v>1164</v>
      </c>
      <c r="E686">
        <v>0</v>
      </c>
      <c r="G686">
        <v>0</v>
      </c>
    </row>
    <row r="687" spans="1:7" hidden="1" x14ac:dyDescent="0.25">
      <c r="A687" t="s">
        <v>2173</v>
      </c>
      <c r="B687" t="s">
        <v>2174</v>
      </c>
      <c r="C687" t="s">
        <v>311</v>
      </c>
      <c r="D687" t="s">
        <v>168</v>
      </c>
      <c r="E687">
        <v>930</v>
      </c>
      <c r="F687" t="s">
        <v>2175</v>
      </c>
      <c r="G687">
        <v>0</v>
      </c>
    </row>
    <row r="688" spans="1:7" hidden="1" x14ac:dyDescent="0.25">
      <c r="A688" t="s">
        <v>2176</v>
      </c>
      <c r="B688" t="s">
        <v>2177</v>
      </c>
      <c r="C688" t="s">
        <v>1245</v>
      </c>
      <c r="D688" t="s">
        <v>122</v>
      </c>
      <c r="E688">
        <v>254</v>
      </c>
      <c r="F688" t="s">
        <v>2178</v>
      </c>
      <c r="G688">
        <v>0</v>
      </c>
    </row>
    <row r="689" spans="1:7" hidden="1" x14ac:dyDescent="0.25">
      <c r="A689" t="s">
        <v>2179</v>
      </c>
      <c r="B689" t="s">
        <v>2180</v>
      </c>
      <c r="C689" t="s">
        <v>2181</v>
      </c>
      <c r="D689" t="s">
        <v>122</v>
      </c>
      <c r="E689">
        <v>79</v>
      </c>
      <c r="F689" t="s">
        <v>2182</v>
      </c>
      <c r="G689">
        <v>0</v>
      </c>
    </row>
    <row r="690" spans="1:7" hidden="1" x14ac:dyDescent="0.25">
      <c r="A690" t="s">
        <v>2183</v>
      </c>
      <c r="B690" t="s">
        <v>1189</v>
      </c>
      <c r="C690" t="s">
        <v>647</v>
      </c>
      <c r="D690" t="s">
        <v>122</v>
      </c>
      <c r="E690">
        <v>9</v>
      </c>
      <c r="F690" t="s">
        <v>2184</v>
      </c>
      <c r="G690">
        <v>0</v>
      </c>
    </row>
    <row r="691" spans="1:7" hidden="1" x14ac:dyDescent="0.25">
      <c r="A691" t="s">
        <v>2185</v>
      </c>
      <c r="B691" t="s">
        <v>2186</v>
      </c>
      <c r="C691" t="s">
        <v>1245</v>
      </c>
      <c r="D691" t="s">
        <v>122</v>
      </c>
      <c r="E691">
        <v>0</v>
      </c>
      <c r="G691">
        <v>0</v>
      </c>
    </row>
    <row r="692" spans="1:7" hidden="1" x14ac:dyDescent="0.25">
      <c r="A692" t="s">
        <v>2187</v>
      </c>
      <c r="B692" t="s">
        <v>2188</v>
      </c>
      <c r="C692" t="s">
        <v>1245</v>
      </c>
      <c r="D692" t="s">
        <v>122</v>
      </c>
      <c r="E692">
        <v>459</v>
      </c>
      <c r="F692" t="s">
        <v>2189</v>
      </c>
      <c r="G692">
        <v>0</v>
      </c>
    </row>
    <row r="693" spans="1:7" hidden="1" x14ac:dyDescent="0.25">
      <c r="A693" t="s">
        <v>2190</v>
      </c>
      <c r="B693" t="s">
        <v>2191</v>
      </c>
      <c r="C693" t="s">
        <v>2192</v>
      </c>
      <c r="D693" t="s">
        <v>122</v>
      </c>
      <c r="E693">
        <v>1</v>
      </c>
      <c r="G693">
        <v>0</v>
      </c>
    </row>
    <row r="694" spans="1:7" hidden="1" x14ac:dyDescent="0.25">
      <c r="A694" t="s">
        <v>2193</v>
      </c>
      <c r="B694" t="s">
        <v>2194</v>
      </c>
      <c r="C694" t="s">
        <v>152</v>
      </c>
      <c r="D694" t="s">
        <v>122</v>
      </c>
      <c r="E694">
        <v>0</v>
      </c>
      <c r="G694">
        <v>0</v>
      </c>
    </row>
    <row r="695" spans="1:7" hidden="1" x14ac:dyDescent="0.25">
      <c r="A695" t="s">
        <v>2195</v>
      </c>
      <c r="B695" t="s">
        <v>2196</v>
      </c>
      <c r="C695" t="s">
        <v>2197</v>
      </c>
      <c r="D695" t="s">
        <v>122</v>
      </c>
      <c r="E695">
        <v>2</v>
      </c>
      <c r="F695" t="s">
        <v>2198</v>
      </c>
      <c r="G695">
        <v>0</v>
      </c>
    </row>
    <row r="696" spans="1:7" hidden="1" x14ac:dyDescent="0.25">
      <c r="A696" t="s">
        <v>2199</v>
      </c>
      <c r="B696" t="s">
        <v>2200</v>
      </c>
      <c r="C696" t="s">
        <v>764</v>
      </c>
      <c r="D696" t="s">
        <v>122</v>
      </c>
      <c r="E696">
        <v>17</v>
      </c>
      <c r="F696" t="s">
        <v>2201</v>
      </c>
      <c r="G696">
        <v>0</v>
      </c>
    </row>
    <row r="697" spans="1:7" hidden="1" x14ac:dyDescent="0.25">
      <c r="A697" t="s">
        <v>2202</v>
      </c>
      <c r="B697" t="s">
        <v>2203</v>
      </c>
      <c r="C697" t="s">
        <v>764</v>
      </c>
      <c r="D697" t="s">
        <v>122</v>
      </c>
      <c r="E697">
        <v>0</v>
      </c>
      <c r="F697" t="s">
        <v>2204</v>
      </c>
      <c r="G697">
        <v>0</v>
      </c>
    </row>
    <row r="698" spans="1:7" hidden="1" x14ac:dyDescent="0.25">
      <c r="A698" t="s">
        <v>2205</v>
      </c>
      <c r="B698" t="s">
        <v>2206</v>
      </c>
      <c r="C698" t="s">
        <v>2207</v>
      </c>
      <c r="D698" t="s">
        <v>122</v>
      </c>
      <c r="E698">
        <v>1</v>
      </c>
      <c r="F698" t="s">
        <v>2208</v>
      </c>
      <c r="G698">
        <v>0</v>
      </c>
    </row>
    <row r="699" spans="1:7" hidden="1" x14ac:dyDescent="0.25">
      <c r="A699" t="s">
        <v>2209</v>
      </c>
      <c r="B699" t="s">
        <v>2210</v>
      </c>
      <c r="C699" t="s">
        <v>2211</v>
      </c>
      <c r="D699" t="s">
        <v>122</v>
      </c>
      <c r="E699">
        <v>1</v>
      </c>
      <c r="F699" t="s">
        <v>2212</v>
      </c>
      <c r="G699">
        <v>0</v>
      </c>
    </row>
    <row r="700" spans="1:7" hidden="1" x14ac:dyDescent="0.25">
      <c r="A700" t="s">
        <v>2213</v>
      </c>
      <c r="B700" t="s">
        <v>2214</v>
      </c>
      <c r="C700" t="s">
        <v>2211</v>
      </c>
      <c r="D700" t="s">
        <v>122</v>
      </c>
      <c r="E700">
        <v>0</v>
      </c>
      <c r="F700" t="s">
        <v>2215</v>
      </c>
      <c r="G700">
        <v>0</v>
      </c>
    </row>
    <row r="701" spans="1:7" hidden="1" x14ac:dyDescent="0.25">
      <c r="A701" t="s">
        <v>2216</v>
      </c>
      <c r="B701" t="s">
        <v>2217</v>
      </c>
      <c r="C701" t="s">
        <v>741</v>
      </c>
      <c r="D701" t="s">
        <v>122</v>
      </c>
      <c r="E701">
        <v>19</v>
      </c>
      <c r="F701" t="s">
        <v>2218</v>
      </c>
      <c r="G701">
        <v>0</v>
      </c>
    </row>
    <row r="702" spans="1:7" hidden="1" x14ac:dyDescent="0.25">
      <c r="A702" t="s">
        <v>2219</v>
      </c>
      <c r="B702" t="s">
        <v>2220</v>
      </c>
      <c r="C702" t="s">
        <v>2221</v>
      </c>
      <c r="D702" t="s">
        <v>122</v>
      </c>
      <c r="E702">
        <v>9</v>
      </c>
      <c r="F702" t="s">
        <v>2222</v>
      </c>
      <c r="G702">
        <v>0</v>
      </c>
    </row>
    <row r="703" spans="1:7" hidden="1" x14ac:dyDescent="0.25">
      <c r="A703" t="s">
        <v>2223</v>
      </c>
      <c r="B703" t="s">
        <v>2224</v>
      </c>
      <c r="C703" t="s">
        <v>416</v>
      </c>
      <c r="D703" t="s">
        <v>122</v>
      </c>
      <c r="E703">
        <v>0</v>
      </c>
      <c r="F703" t="s">
        <v>2225</v>
      </c>
      <c r="G703">
        <v>0</v>
      </c>
    </row>
    <row r="704" spans="1:7" hidden="1" x14ac:dyDescent="0.25">
      <c r="A704" t="s">
        <v>2226</v>
      </c>
      <c r="B704" t="s">
        <v>2227</v>
      </c>
      <c r="C704" t="s">
        <v>882</v>
      </c>
      <c r="D704" t="s">
        <v>122</v>
      </c>
      <c r="E704">
        <v>2</v>
      </c>
      <c r="F704" t="s">
        <v>2228</v>
      </c>
      <c r="G704">
        <v>0</v>
      </c>
    </row>
    <row r="705" spans="1:7" hidden="1" x14ac:dyDescent="0.25">
      <c r="A705" t="s">
        <v>2229</v>
      </c>
      <c r="B705" t="s">
        <v>2230</v>
      </c>
      <c r="C705" t="s">
        <v>416</v>
      </c>
      <c r="D705" t="s">
        <v>122</v>
      </c>
      <c r="E705">
        <v>1</v>
      </c>
      <c r="F705" t="s">
        <v>2231</v>
      </c>
      <c r="G705">
        <v>0</v>
      </c>
    </row>
    <row r="706" spans="1:7" hidden="1" x14ac:dyDescent="0.25">
      <c r="A706" t="s">
        <v>2232</v>
      </c>
      <c r="B706" t="s">
        <v>448</v>
      </c>
      <c r="C706" t="s">
        <v>427</v>
      </c>
      <c r="D706" t="s">
        <v>122</v>
      </c>
      <c r="E706">
        <v>0</v>
      </c>
      <c r="F706" t="s">
        <v>2233</v>
      </c>
      <c r="G706">
        <v>0</v>
      </c>
    </row>
    <row r="707" spans="1:7" hidden="1" x14ac:dyDescent="0.25">
      <c r="A707" t="s">
        <v>2234</v>
      </c>
      <c r="B707" t="s">
        <v>460</v>
      </c>
      <c r="C707" t="s">
        <v>427</v>
      </c>
      <c r="D707" t="s">
        <v>122</v>
      </c>
      <c r="E707">
        <v>0</v>
      </c>
      <c r="F707" t="s">
        <v>2235</v>
      </c>
      <c r="G707">
        <v>0</v>
      </c>
    </row>
    <row r="708" spans="1:7" hidden="1" x14ac:dyDescent="0.25">
      <c r="A708" t="s">
        <v>2236</v>
      </c>
      <c r="B708" t="s">
        <v>2237</v>
      </c>
      <c r="C708" t="s">
        <v>199</v>
      </c>
      <c r="D708" t="s">
        <v>122</v>
      </c>
      <c r="E708">
        <v>2</v>
      </c>
      <c r="F708" t="s">
        <v>2238</v>
      </c>
      <c r="G708">
        <v>0</v>
      </c>
    </row>
    <row r="709" spans="1:7" hidden="1" x14ac:dyDescent="0.25">
      <c r="A709" t="s">
        <v>2239</v>
      </c>
      <c r="B709" t="s">
        <v>2240</v>
      </c>
      <c r="C709" t="s">
        <v>2241</v>
      </c>
      <c r="D709" t="s">
        <v>122</v>
      </c>
      <c r="E709">
        <v>4</v>
      </c>
      <c r="F709" t="s">
        <v>2242</v>
      </c>
      <c r="G709">
        <v>0</v>
      </c>
    </row>
    <row r="710" spans="1:7" hidden="1" x14ac:dyDescent="0.25">
      <c r="A710" t="s">
        <v>2243</v>
      </c>
      <c r="B710" t="s">
        <v>2244</v>
      </c>
      <c r="C710" t="s">
        <v>1238</v>
      </c>
      <c r="D710" t="s">
        <v>122</v>
      </c>
      <c r="E710">
        <v>4</v>
      </c>
      <c r="F710" t="s">
        <v>2245</v>
      </c>
      <c r="G710">
        <v>0</v>
      </c>
    </row>
    <row r="711" spans="1:7" hidden="1" x14ac:dyDescent="0.25">
      <c r="A711" t="s">
        <v>2246</v>
      </c>
      <c r="B711" t="s">
        <v>2247</v>
      </c>
      <c r="C711" t="s">
        <v>1319</v>
      </c>
      <c r="D711" t="s">
        <v>122</v>
      </c>
      <c r="E711">
        <v>0</v>
      </c>
      <c r="G711">
        <v>0</v>
      </c>
    </row>
    <row r="712" spans="1:7" hidden="1" x14ac:dyDescent="0.25">
      <c r="A712" t="s">
        <v>2248</v>
      </c>
      <c r="B712" t="s">
        <v>2249</v>
      </c>
      <c r="C712" t="s">
        <v>2120</v>
      </c>
      <c r="D712" t="s">
        <v>122</v>
      </c>
      <c r="E712">
        <v>0</v>
      </c>
      <c r="G712">
        <v>0</v>
      </c>
    </row>
    <row r="713" spans="1:7" hidden="1" x14ac:dyDescent="0.25">
      <c r="A713" t="s">
        <v>2250</v>
      </c>
      <c r="B713" t="s">
        <v>2251</v>
      </c>
      <c r="C713" t="s">
        <v>1064</v>
      </c>
      <c r="D713" t="s">
        <v>122</v>
      </c>
      <c r="E713">
        <v>1</v>
      </c>
      <c r="F713" t="s">
        <v>2252</v>
      </c>
      <c r="G713">
        <v>0</v>
      </c>
    </row>
    <row r="714" spans="1:7" hidden="1" x14ac:dyDescent="0.25">
      <c r="A714" t="s">
        <v>2253</v>
      </c>
      <c r="B714" t="s">
        <v>2254</v>
      </c>
      <c r="C714" t="s">
        <v>1516</v>
      </c>
      <c r="D714" t="s">
        <v>122</v>
      </c>
      <c r="E714">
        <v>0</v>
      </c>
      <c r="G714">
        <v>0</v>
      </c>
    </row>
    <row r="715" spans="1:7" hidden="1" x14ac:dyDescent="0.25">
      <c r="A715" t="s">
        <v>2255</v>
      </c>
      <c r="B715" t="s">
        <v>2256</v>
      </c>
      <c r="C715" t="s">
        <v>1516</v>
      </c>
      <c r="D715" t="s">
        <v>122</v>
      </c>
      <c r="E715">
        <v>192</v>
      </c>
      <c r="F715" t="s">
        <v>2257</v>
      </c>
      <c r="G715">
        <v>0</v>
      </c>
    </row>
    <row r="716" spans="1:7" hidden="1" x14ac:dyDescent="0.25">
      <c r="A716" t="s">
        <v>2258</v>
      </c>
      <c r="B716" t="s">
        <v>2259</v>
      </c>
      <c r="C716" t="s">
        <v>1516</v>
      </c>
      <c r="D716" t="s">
        <v>122</v>
      </c>
      <c r="E716">
        <v>494</v>
      </c>
      <c r="F716" t="s">
        <v>2260</v>
      </c>
      <c r="G716">
        <v>0</v>
      </c>
    </row>
    <row r="717" spans="1:7" hidden="1" x14ac:dyDescent="0.25">
      <c r="A717" t="s">
        <v>2261</v>
      </c>
      <c r="B717" t="s">
        <v>2262</v>
      </c>
      <c r="C717" t="s">
        <v>2263</v>
      </c>
      <c r="D717" t="s">
        <v>2264</v>
      </c>
      <c r="E717">
        <v>0</v>
      </c>
      <c r="G717">
        <v>0</v>
      </c>
    </row>
    <row r="718" spans="1:7" hidden="1" x14ac:dyDescent="0.25">
      <c r="A718" t="s">
        <v>2265</v>
      </c>
      <c r="B718" t="s">
        <v>2266</v>
      </c>
      <c r="C718" t="s">
        <v>2266</v>
      </c>
      <c r="D718" t="s">
        <v>248</v>
      </c>
      <c r="E718">
        <v>0</v>
      </c>
      <c r="G718">
        <v>0</v>
      </c>
    </row>
    <row r="719" spans="1:7" hidden="1" x14ac:dyDescent="0.25">
      <c r="A719" t="s">
        <v>2267</v>
      </c>
      <c r="B719" t="s">
        <v>2268</v>
      </c>
      <c r="C719" t="s">
        <v>2268</v>
      </c>
      <c r="D719" t="s">
        <v>248</v>
      </c>
      <c r="E719">
        <v>0</v>
      </c>
      <c r="G719">
        <v>0</v>
      </c>
    </row>
    <row r="720" spans="1:7" hidden="1" x14ac:dyDescent="0.25">
      <c r="A720" t="s">
        <v>2269</v>
      </c>
      <c r="B720" t="s">
        <v>2270</v>
      </c>
      <c r="C720" t="s">
        <v>2270</v>
      </c>
      <c r="D720" t="s">
        <v>248</v>
      </c>
      <c r="E720">
        <v>0</v>
      </c>
      <c r="G720">
        <v>0</v>
      </c>
    </row>
    <row r="721" spans="1:7" hidden="1" x14ac:dyDescent="0.25">
      <c r="A721" t="s">
        <v>2271</v>
      </c>
      <c r="B721" t="s">
        <v>2272</v>
      </c>
      <c r="C721" t="s">
        <v>2272</v>
      </c>
      <c r="D721" t="s">
        <v>248</v>
      </c>
      <c r="E721">
        <v>0</v>
      </c>
      <c r="G721">
        <v>0</v>
      </c>
    </row>
    <row r="722" spans="1:7" hidden="1" x14ac:dyDescent="0.25">
      <c r="A722" t="s">
        <v>2273</v>
      </c>
      <c r="B722" t="s">
        <v>2274</v>
      </c>
      <c r="C722" t="s">
        <v>2274</v>
      </c>
      <c r="D722" t="s">
        <v>248</v>
      </c>
      <c r="E722">
        <v>0</v>
      </c>
      <c r="G722">
        <v>0</v>
      </c>
    </row>
    <row r="723" spans="1:7" hidden="1" x14ac:dyDescent="0.25">
      <c r="A723" t="s">
        <v>2275</v>
      </c>
      <c r="B723" t="s">
        <v>2276</v>
      </c>
      <c r="C723" t="s">
        <v>2277</v>
      </c>
      <c r="D723" t="s">
        <v>248</v>
      </c>
      <c r="E723">
        <v>0</v>
      </c>
      <c r="G723">
        <v>0</v>
      </c>
    </row>
    <row r="724" spans="1:7" hidden="1" x14ac:dyDescent="0.25">
      <c r="A724" t="s">
        <v>2278</v>
      </c>
      <c r="B724" t="s">
        <v>2279</v>
      </c>
      <c r="C724" t="s">
        <v>2279</v>
      </c>
      <c r="D724" t="s">
        <v>248</v>
      </c>
      <c r="E724">
        <v>0</v>
      </c>
      <c r="G724">
        <v>0</v>
      </c>
    </row>
    <row r="725" spans="1:7" hidden="1" x14ac:dyDescent="0.25">
      <c r="A725" t="s">
        <v>2280</v>
      </c>
      <c r="B725" t="s">
        <v>2281</v>
      </c>
      <c r="C725" t="s">
        <v>2281</v>
      </c>
      <c r="D725" t="s">
        <v>248</v>
      </c>
      <c r="E725">
        <v>0</v>
      </c>
      <c r="G725">
        <v>0</v>
      </c>
    </row>
    <row r="726" spans="1:7" hidden="1" x14ac:dyDescent="0.25">
      <c r="A726" t="s">
        <v>2282</v>
      </c>
      <c r="B726" t="s">
        <v>2283</v>
      </c>
      <c r="C726" t="s">
        <v>2283</v>
      </c>
      <c r="D726" t="s">
        <v>248</v>
      </c>
      <c r="E726">
        <v>0</v>
      </c>
      <c r="G726">
        <v>0</v>
      </c>
    </row>
    <row r="727" spans="1:7" hidden="1" x14ac:dyDescent="0.25">
      <c r="A727" t="s">
        <v>2284</v>
      </c>
      <c r="B727" t="s">
        <v>2285</v>
      </c>
      <c r="C727" t="s">
        <v>2285</v>
      </c>
      <c r="D727" t="s">
        <v>248</v>
      </c>
      <c r="E727">
        <v>0</v>
      </c>
      <c r="G727">
        <v>0</v>
      </c>
    </row>
    <row r="728" spans="1:7" hidden="1" x14ac:dyDescent="0.25">
      <c r="A728" t="s">
        <v>2286</v>
      </c>
      <c r="B728" t="s">
        <v>2287</v>
      </c>
      <c r="C728" t="s">
        <v>2287</v>
      </c>
      <c r="D728" t="s">
        <v>248</v>
      </c>
      <c r="E728">
        <v>0</v>
      </c>
      <c r="G728">
        <v>0</v>
      </c>
    </row>
    <row r="729" spans="1:7" hidden="1" x14ac:dyDescent="0.25">
      <c r="A729" t="s">
        <v>2288</v>
      </c>
      <c r="B729" t="s">
        <v>2289</v>
      </c>
      <c r="C729" t="s">
        <v>2289</v>
      </c>
      <c r="D729" t="s">
        <v>248</v>
      </c>
      <c r="E729">
        <v>0</v>
      </c>
      <c r="G729">
        <v>0</v>
      </c>
    </row>
    <row r="730" spans="1:7" hidden="1" x14ac:dyDescent="0.25">
      <c r="A730" t="s">
        <v>2290</v>
      </c>
      <c r="B730" t="s">
        <v>2291</v>
      </c>
      <c r="C730" t="s">
        <v>2292</v>
      </c>
      <c r="D730" t="s">
        <v>248</v>
      </c>
      <c r="E730">
        <v>0</v>
      </c>
      <c r="G730">
        <v>0</v>
      </c>
    </row>
    <row r="731" spans="1:7" hidden="1" x14ac:dyDescent="0.25">
      <c r="A731" t="s">
        <v>2293</v>
      </c>
      <c r="B731" t="s">
        <v>2294</v>
      </c>
      <c r="C731" t="s">
        <v>2294</v>
      </c>
      <c r="D731" t="s">
        <v>248</v>
      </c>
      <c r="E731">
        <v>0</v>
      </c>
      <c r="G731">
        <v>0</v>
      </c>
    </row>
    <row r="732" spans="1:7" hidden="1" x14ac:dyDescent="0.25">
      <c r="A732" t="s">
        <v>2295</v>
      </c>
      <c r="B732" t="s">
        <v>2296</v>
      </c>
      <c r="C732" t="s">
        <v>2296</v>
      </c>
      <c r="D732" t="s">
        <v>248</v>
      </c>
      <c r="E732">
        <v>0</v>
      </c>
      <c r="G732">
        <v>0</v>
      </c>
    </row>
    <row r="733" spans="1:7" hidden="1" x14ac:dyDescent="0.25">
      <c r="A733" t="s">
        <v>2297</v>
      </c>
      <c r="B733" t="s">
        <v>2298</v>
      </c>
      <c r="C733" t="s">
        <v>2298</v>
      </c>
      <c r="D733" t="s">
        <v>248</v>
      </c>
      <c r="E733">
        <v>0</v>
      </c>
      <c r="G733">
        <v>0</v>
      </c>
    </row>
    <row r="734" spans="1:7" hidden="1" x14ac:dyDescent="0.25">
      <c r="A734" t="s">
        <v>2299</v>
      </c>
      <c r="B734" t="s">
        <v>2300</v>
      </c>
      <c r="C734" t="s">
        <v>2300</v>
      </c>
      <c r="D734" t="s">
        <v>248</v>
      </c>
      <c r="E734">
        <v>0</v>
      </c>
      <c r="G734">
        <v>0</v>
      </c>
    </row>
    <row r="735" spans="1:7" hidden="1" x14ac:dyDescent="0.25">
      <c r="A735" t="s">
        <v>2301</v>
      </c>
      <c r="B735" t="s">
        <v>2302</v>
      </c>
      <c r="C735" t="s">
        <v>2302</v>
      </c>
      <c r="D735" t="s">
        <v>248</v>
      </c>
      <c r="E735">
        <v>0</v>
      </c>
      <c r="G735">
        <v>0</v>
      </c>
    </row>
    <row r="736" spans="1:7" hidden="1" x14ac:dyDescent="0.25">
      <c r="A736" t="s">
        <v>2303</v>
      </c>
      <c r="B736" t="s">
        <v>2304</v>
      </c>
      <c r="C736" t="s">
        <v>2304</v>
      </c>
      <c r="D736" t="s">
        <v>248</v>
      </c>
      <c r="E736">
        <v>0</v>
      </c>
      <c r="G736">
        <v>0</v>
      </c>
    </row>
    <row r="737" spans="1:7" hidden="1" x14ac:dyDescent="0.25">
      <c r="A737" t="s">
        <v>2305</v>
      </c>
      <c r="B737" t="s">
        <v>2306</v>
      </c>
      <c r="C737" t="s">
        <v>2306</v>
      </c>
      <c r="D737" t="s">
        <v>248</v>
      </c>
      <c r="E737">
        <v>0</v>
      </c>
      <c r="G737">
        <v>0</v>
      </c>
    </row>
    <row r="738" spans="1:7" hidden="1" x14ac:dyDescent="0.25">
      <c r="A738" t="s">
        <v>2307</v>
      </c>
      <c r="B738" t="s">
        <v>2308</v>
      </c>
      <c r="C738" t="s">
        <v>2308</v>
      </c>
      <c r="D738" t="s">
        <v>248</v>
      </c>
      <c r="E738">
        <v>0</v>
      </c>
      <c r="G738">
        <v>0</v>
      </c>
    </row>
    <row r="739" spans="1:7" hidden="1" x14ac:dyDescent="0.25">
      <c r="A739" t="s">
        <v>2309</v>
      </c>
      <c r="B739" t="s">
        <v>2310</v>
      </c>
      <c r="C739" t="s">
        <v>2310</v>
      </c>
      <c r="D739" t="s">
        <v>248</v>
      </c>
      <c r="E739">
        <v>0</v>
      </c>
      <c r="G739">
        <v>0</v>
      </c>
    </row>
    <row r="740" spans="1:7" hidden="1" x14ac:dyDescent="0.25">
      <c r="A740" t="s">
        <v>2311</v>
      </c>
      <c r="B740" t="s">
        <v>2312</v>
      </c>
      <c r="C740" t="s">
        <v>2312</v>
      </c>
      <c r="D740" t="s">
        <v>248</v>
      </c>
      <c r="E740">
        <v>0</v>
      </c>
      <c r="G740">
        <v>0</v>
      </c>
    </row>
    <row r="741" spans="1:7" hidden="1" x14ac:dyDescent="0.25">
      <c r="A741" t="s">
        <v>2313</v>
      </c>
      <c r="B741" t="s">
        <v>2314</v>
      </c>
      <c r="C741" t="s">
        <v>2314</v>
      </c>
      <c r="D741" t="s">
        <v>248</v>
      </c>
      <c r="E741">
        <v>0</v>
      </c>
      <c r="G741">
        <v>0</v>
      </c>
    </row>
    <row r="742" spans="1:7" hidden="1" x14ac:dyDescent="0.25">
      <c r="A742" t="s">
        <v>2315</v>
      </c>
      <c r="B742" t="s">
        <v>2316</v>
      </c>
      <c r="C742" t="s">
        <v>2316</v>
      </c>
      <c r="D742" t="s">
        <v>248</v>
      </c>
      <c r="E742">
        <v>0</v>
      </c>
      <c r="G742">
        <v>0</v>
      </c>
    </row>
    <row r="743" spans="1:7" hidden="1" x14ac:dyDescent="0.25">
      <c r="A743" t="s">
        <v>2317</v>
      </c>
      <c r="B743" t="s">
        <v>2318</v>
      </c>
      <c r="C743" t="s">
        <v>2318</v>
      </c>
      <c r="D743" t="s">
        <v>248</v>
      </c>
      <c r="E743">
        <v>0</v>
      </c>
      <c r="G743">
        <v>0</v>
      </c>
    </row>
    <row r="744" spans="1:7" hidden="1" x14ac:dyDescent="0.25">
      <c r="A744" t="s">
        <v>2319</v>
      </c>
      <c r="B744" t="s">
        <v>2320</v>
      </c>
      <c r="C744" t="s">
        <v>2320</v>
      </c>
      <c r="D744" t="s">
        <v>248</v>
      </c>
      <c r="E744">
        <v>0</v>
      </c>
      <c r="G744">
        <v>0</v>
      </c>
    </row>
    <row r="745" spans="1:7" hidden="1" x14ac:dyDescent="0.25">
      <c r="A745" t="s">
        <v>2321</v>
      </c>
      <c r="B745" t="s">
        <v>2322</v>
      </c>
      <c r="C745" t="s">
        <v>2322</v>
      </c>
      <c r="D745" t="s">
        <v>248</v>
      </c>
      <c r="E745">
        <v>0</v>
      </c>
      <c r="G745">
        <v>0</v>
      </c>
    </row>
    <row r="746" spans="1:7" hidden="1" x14ac:dyDescent="0.25">
      <c r="A746" t="s">
        <v>2323</v>
      </c>
      <c r="B746" t="s">
        <v>2324</v>
      </c>
      <c r="C746" t="s">
        <v>2324</v>
      </c>
      <c r="D746" t="s">
        <v>248</v>
      </c>
      <c r="E746">
        <v>0</v>
      </c>
      <c r="G746">
        <v>0</v>
      </c>
    </row>
    <row r="747" spans="1:7" hidden="1" x14ac:dyDescent="0.25">
      <c r="A747" t="s">
        <v>2325</v>
      </c>
      <c r="B747" t="s">
        <v>2326</v>
      </c>
      <c r="C747" t="s">
        <v>2326</v>
      </c>
      <c r="D747" t="s">
        <v>248</v>
      </c>
      <c r="E747">
        <v>0</v>
      </c>
      <c r="G747">
        <v>0</v>
      </c>
    </row>
    <row r="748" spans="1:7" hidden="1" x14ac:dyDescent="0.25">
      <c r="A748" t="s">
        <v>2327</v>
      </c>
      <c r="B748" t="s">
        <v>2328</v>
      </c>
      <c r="C748" t="s">
        <v>2328</v>
      </c>
      <c r="D748" t="s">
        <v>248</v>
      </c>
      <c r="E748">
        <v>0</v>
      </c>
      <c r="G748">
        <v>0</v>
      </c>
    </row>
    <row r="749" spans="1:7" hidden="1" x14ac:dyDescent="0.25">
      <c r="A749" t="s">
        <v>2329</v>
      </c>
      <c r="B749" t="s">
        <v>2330</v>
      </c>
      <c r="C749" t="s">
        <v>2330</v>
      </c>
      <c r="D749" t="s">
        <v>248</v>
      </c>
      <c r="E749">
        <v>0</v>
      </c>
      <c r="G749">
        <v>0</v>
      </c>
    </row>
    <row r="750" spans="1:7" hidden="1" x14ac:dyDescent="0.25">
      <c r="A750" t="s">
        <v>2331</v>
      </c>
      <c r="B750" t="s">
        <v>2332</v>
      </c>
      <c r="C750" t="s">
        <v>2332</v>
      </c>
      <c r="D750" t="s">
        <v>248</v>
      </c>
      <c r="E750">
        <v>0</v>
      </c>
      <c r="G750">
        <v>0</v>
      </c>
    </row>
    <row r="751" spans="1:7" hidden="1" x14ac:dyDescent="0.25">
      <c r="A751" t="s">
        <v>2333</v>
      </c>
      <c r="B751" t="s">
        <v>2334</v>
      </c>
      <c r="C751" t="s">
        <v>2334</v>
      </c>
      <c r="D751" t="s">
        <v>248</v>
      </c>
      <c r="E751">
        <v>0</v>
      </c>
      <c r="G751">
        <v>0</v>
      </c>
    </row>
    <row r="752" spans="1:7" hidden="1" x14ac:dyDescent="0.25">
      <c r="A752" t="s">
        <v>2335</v>
      </c>
      <c r="B752" t="s">
        <v>2336</v>
      </c>
      <c r="C752" t="s">
        <v>2336</v>
      </c>
      <c r="D752" t="s">
        <v>248</v>
      </c>
      <c r="E752">
        <v>0</v>
      </c>
      <c r="G752">
        <v>0</v>
      </c>
    </row>
    <row r="753" spans="1:7" hidden="1" x14ac:dyDescent="0.25">
      <c r="A753" t="s">
        <v>2337</v>
      </c>
      <c r="B753" t="s">
        <v>2338</v>
      </c>
      <c r="C753" t="s">
        <v>2338</v>
      </c>
      <c r="D753" t="s">
        <v>248</v>
      </c>
      <c r="E753">
        <v>0</v>
      </c>
      <c r="G753">
        <v>0</v>
      </c>
    </row>
    <row r="754" spans="1:7" hidden="1" x14ac:dyDescent="0.25">
      <c r="A754" t="s">
        <v>2339</v>
      </c>
      <c r="B754" t="s">
        <v>2340</v>
      </c>
      <c r="C754" t="s">
        <v>2340</v>
      </c>
      <c r="D754" t="s">
        <v>248</v>
      </c>
      <c r="E754">
        <v>0</v>
      </c>
      <c r="G754">
        <v>0</v>
      </c>
    </row>
    <row r="755" spans="1:7" hidden="1" x14ac:dyDescent="0.25">
      <c r="A755" t="s">
        <v>2341</v>
      </c>
      <c r="B755" t="s">
        <v>2342</v>
      </c>
      <c r="C755" t="s">
        <v>2342</v>
      </c>
      <c r="D755" t="s">
        <v>248</v>
      </c>
      <c r="E755">
        <v>0</v>
      </c>
      <c r="G755">
        <v>0</v>
      </c>
    </row>
    <row r="756" spans="1:7" hidden="1" x14ac:dyDescent="0.25">
      <c r="A756" t="s">
        <v>2343</v>
      </c>
      <c r="B756" t="s">
        <v>2344</v>
      </c>
      <c r="C756" t="s">
        <v>2344</v>
      </c>
      <c r="D756" t="s">
        <v>248</v>
      </c>
      <c r="E756">
        <v>0</v>
      </c>
      <c r="G756">
        <v>0</v>
      </c>
    </row>
    <row r="757" spans="1:7" hidden="1" x14ac:dyDescent="0.25">
      <c r="A757" t="s">
        <v>2345</v>
      </c>
      <c r="B757" t="s">
        <v>2346</v>
      </c>
      <c r="C757" t="s">
        <v>2346</v>
      </c>
      <c r="D757" t="s">
        <v>248</v>
      </c>
      <c r="E757">
        <v>0</v>
      </c>
      <c r="G757">
        <v>0</v>
      </c>
    </row>
    <row r="758" spans="1:7" hidden="1" x14ac:dyDescent="0.25">
      <c r="A758" t="s">
        <v>2347</v>
      </c>
      <c r="B758" t="s">
        <v>2348</v>
      </c>
      <c r="C758" t="s">
        <v>2348</v>
      </c>
      <c r="D758" t="s">
        <v>248</v>
      </c>
      <c r="E758">
        <v>0</v>
      </c>
      <c r="G758">
        <v>0</v>
      </c>
    </row>
    <row r="759" spans="1:7" hidden="1" x14ac:dyDescent="0.25">
      <c r="A759" t="s">
        <v>2349</v>
      </c>
      <c r="B759" t="s">
        <v>2350</v>
      </c>
      <c r="C759" t="s">
        <v>2350</v>
      </c>
      <c r="D759" t="s">
        <v>248</v>
      </c>
      <c r="E759">
        <v>0</v>
      </c>
      <c r="G759">
        <v>0</v>
      </c>
    </row>
    <row r="760" spans="1:7" hidden="1" x14ac:dyDescent="0.25">
      <c r="A760" t="s">
        <v>2351</v>
      </c>
      <c r="B760" t="s">
        <v>2352</v>
      </c>
      <c r="C760" t="s">
        <v>2352</v>
      </c>
      <c r="D760" t="s">
        <v>248</v>
      </c>
      <c r="E760">
        <v>0</v>
      </c>
      <c r="G760">
        <v>0</v>
      </c>
    </row>
    <row r="761" spans="1:7" hidden="1" x14ac:dyDescent="0.25">
      <c r="A761" t="s">
        <v>2353</v>
      </c>
      <c r="B761" t="s">
        <v>2354</v>
      </c>
      <c r="C761" t="s">
        <v>2354</v>
      </c>
      <c r="D761" t="s">
        <v>248</v>
      </c>
      <c r="E761">
        <v>0</v>
      </c>
      <c r="G761">
        <v>0</v>
      </c>
    </row>
    <row r="762" spans="1:7" hidden="1" x14ac:dyDescent="0.25">
      <c r="A762" t="s">
        <v>2355</v>
      </c>
      <c r="B762" t="s">
        <v>2356</v>
      </c>
      <c r="C762" t="s">
        <v>2356</v>
      </c>
      <c r="D762" t="s">
        <v>248</v>
      </c>
      <c r="E762">
        <v>0</v>
      </c>
      <c r="G762">
        <v>0</v>
      </c>
    </row>
    <row r="763" spans="1:7" hidden="1" x14ac:dyDescent="0.25">
      <c r="A763" t="s">
        <v>2357</v>
      </c>
      <c r="B763" t="s">
        <v>2358</v>
      </c>
      <c r="C763" t="s">
        <v>2358</v>
      </c>
      <c r="D763" t="s">
        <v>248</v>
      </c>
      <c r="E763">
        <v>0</v>
      </c>
      <c r="G763">
        <v>0</v>
      </c>
    </row>
    <row r="764" spans="1:7" hidden="1" x14ac:dyDescent="0.25">
      <c r="A764" t="s">
        <v>2359</v>
      </c>
      <c r="B764" t="s">
        <v>2360</v>
      </c>
      <c r="C764" t="s">
        <v>2360</v>
      </c>
      <c r="D764" t="s">
        <v>248</v>
      </c>
      <c r="E764">
        <v>0</v>
      </c>
      <c r="G764">
        <v>0</v>
      </c>
    </row>
    <row r="765" spans="1:7" hidden="1" x14ac:dyDescent="0.25">
      <c r="A765" t="s">
        <v>2361</v>
      </c>
      <c r="B765" t="s">
        <v>2362</v>
      </c>
      <c r="C765" t="s">
        <v>2362</v>
      </c>
      <c r="D765" t="s">
        <v>248</v>
      </c>
      <c r="E765">
        <v>0</v>
      </c>
      <c r="G765">
        <v>0</v>
      </c>
    </row>
    <row r="766" spans="1:7" hidden="1" x14ac:dyDescent="0.25">
      <c r="A766" t="s">
        <v>2363</v>
      </c>
      <c r="B766" t="s">
        <v>2364</v>
      </c>
      <c r="C766" t="s">
        <v>2364</v>
      </c>
      <c r="D766" t="s">
        <v>248</v>
      </c>
      <c r="E766">
        <v>0</v>
      </c>
      <c r="G766">
        <v>0</v>
      </c>
    </row>
    <row r="767" spans="1:7" hidden="1" x14ac:dyDescent="0.25">
      <c r="A767" t="s">
        <v>2365</v>
      </c>
      <c r="B767" t="s">
        <v>2366</v>
      </c>
      <c r="C767" t="s">
        <v>2366</v>
      </c>
      <c r="D767" t="s">
        <v>248</v>
      </c>
      <c r="E767">
        <v>0</v>
      </c>
      <c r="G767">
        <v>0</v>
      </c>
    </row>
    <row r="768" spans="1:7" hidden="1" x14ac:dyDescent="0.25">
      <c r="A768" t="s">
        <v>2367</v>
      </c>
      <c r="B768" t="s">
        <v>2368</v>
      </c>
      <c r="C768" t="s">
        <v>2368</v>
      </c>
      <c r="D768" t="s">
        <v>248</v>
      </c>
      <c r="E768">
        <v>0</v>
      </c>
      <c r="G768">
        <v>0</v>
      </c>
    </row>
    <row r="769" spans="1:7" hidden="1" x14ac:dyDescent="0.25">
      <c r="A769" t="s">
        <v>2369</v>
      </c>
      <c r="B769" t="s">
        <v>2370</v>
      </c>
      <c r="C769" t="s">
        <v>2370</v>
      </c>
      <c r="D769" t="s">
        <v>248</v>
      </c>
      <c r="E769">
        <v>0</v>
      </c>
      <c r="G769">
        <v>0</v>
      </c>
    </row>
    <row r="770" spans="1:7" hidden="1" x14ac:dyDescent="0.25">
      <c r="A770" t="s">
        <v>2371</v>
      </c>
      <c r="B770" t="s">
        <v>2372</v>
      </c>
      <c r="C770" t="s">
        <v>2372</v>
      </c>
      <c r="D770" t="s">
        <v>248</v>
      </c>
      <c r="E770">
        <v>0</v>
      </c>
      <c r="G770">
        <v>0</v>
      </c>
    </row>
    <row r="771" spans="1:7" hidden="1" x14ac:dyDescent="0.25">
      <c r="A771" t="s">
        <v>2373</v>
      </c>
      <c r="B771" t="s">
        <v>2374</v>
      </c>
      <c r="C771" t="s">
        <v>2374</v>
      </c>
      <c r="D771" t="s">
        <v>248</v>
      </c>
      <c r="E771">
        <v>0</v>
      </c>
      <c r="G771">
        <v>0</v>
      </c>
    </row>
    <row r="772" spans="1:7" hidden="1" x14ac:dyDescent="0.25">
      <c r="A772" t="s">
        <v>2375</v>
      </c>
      <c r="B772" t="s">
        <v>2376</v>
      </c>
      <c r="C772" t="s">
        <v>2376</v>
      </c>
      <c r="D772" t="s">
        <v>248</v>
      </c>
      <c r="E772">
        <v>0</v>
      </c>
      <c r="G772">
        <v>0</v>
      </c>
    </row>
    <row r="773" spans="1:7" hidden="1" x14ac:dyDescent="0.25">
      <c r="A773" t="s">
        <v>2377</v>
      </c>
      <c r="B773" t="s">
        <v>2378</v>
      </c>
      <c r="C773" t="s">
        <v>2379</v>
      </c>
      <c r="D773" t="s">
        <v>2380</v>
      </c>
      <c r="E773">
        <v>0</v>
      </c>
      <c r="G773">
        <v>0</v>
      </c>
    </row>
    <row r="774" spans="1:7" hidden="1" x14ac:dyDescent="0.25">
      <c r="A774" t="s">
        <v>2381</v>
      </c>
      <c r="B774" t="s">
        <v>784</v>
      </c>
      <c r="C774" t="s">
        <v>2382</v>
      </c>
      <c r="D774" t="s">
        <v>2380</v>
      </c>
      <c r="E774">
        <v>0</v>
      </c>
      <c r="G774">
        <v>0</v>
      </c>
    </row>
    <row r="775" spans="1:7" hidden="1" x14ac:dyDescent="0.25">
      <c r="A775" t="s">
        <v>2383</v>
      </c>
      <c r="B775" t="s">
        <v>2384</v>
      </c>
      <c r="C775" t="s">
        <v>2385</v>
      </c>
      <c r="D775" t="s">
        <v>248</v>
      </c>
      <c r="E775">
        <v>0</v>
      </c>
      <c r="G775">
        <v>0</v>
      </c>
    </row>
    <row r="776" spans="1:7" hidden="1" x14ac:dyDescent="0.25">
      <c r="A776" t="s">
        <v>2386</v>
      </c>
      <c r="B776" t="s">
        <v>2387</v>
      </c>
      <c r="C776" t="s">
        <v>2388</v>
      </c>
      <c r="D776" t="s">
        <v>248</v>
      </c>
      <c r="E776">
        <v>0</v>
      </c>
      <c r="G776">
        <v>0</v>
      </c>
    </row>
    <row r="777" spans="1:7" hidden="1" x14ac:dyDescent="0.25">
      <c r="A777" t="s">
        <v>2389</v>
      </c>
      <c r="B777" t="s">
        <v>2390</v>
      </c>
      <c r="C777" t="s">
        <v>2391</v>
      </c>
      <c r="D777" t="s">
        <v>2392</v>
      </c>
      <c r="E777">
        <v>3</v>
      </c>
      <c r="F777" t="s">
        <v>2393</v>
      </c>
      <c r="G777">
        <v>0</v>
      </c>
    </row>
    <row r="778" spans="1:7" hidden="1" x14ac:dyDescent="0.25">
      <c r="A778" t="s">
        <v>2394</v>
      </c>
      <c r="B778" t="s">
        <v>2395</v>
      </c>
      <c r="C778" t="s">
        <v>2396</v>
      </c>
      <c r="D778" t="s">
        <v>2392</v>
      </c>
      <c r="E778">
        <v>16</v>
      </c>
      <c r="F778" t="s">
        <v>2397</v>
      </c>
      <c r="G778">
        <v>0</v>
      </c>
    </row>
    <row r="779" spans="1:7" hidden="1" x14ac:dyDescent="0.25">
      <c r="A779" t="s">
        <v>2398</v>
      </c>
      <c r="B779" t="s">
        <v>2399</v>
      </c>
      <c r="C779" t="s">
        <v>2400</v>
      </c>
      <c r="D779" t="s">
        <v>2392</v>
      </c>
      <c r="E779">
        <v>8</v>
      </c>
      <c r="F779" t="s">
        <v>2401</v>
      </c>
      <c r="G779">
        <v>0</v>
      </c>
    </row>
    <row r="780" spans="1:7" hidden="1" x14ac:dyDescent="0.25">
      <c r="A780" t="s">
        <v>2402</v>
      </c>
      <c r="B780" t="s">
        <v>1318</v>
      </c>
      <c r="C780" t="s">
        <v>1319</v>
      </c>
      <c r="D780" t="s">
        <v>122</v>
      </c>
      <c r="E780">
        <v>176</v>
      </c>
      <c r="F780" t="s">
        <v>2403</v>
      </c>
      <c r="G780">
        <v>0</v>
      </c>
    </row>
    <row r="781" spans="1:7" hidden="1" x14ac:dyDescent="0.25">
      <c r="A781" t="s">
        <v>2404</v>
      </c>
      <c r="B781" t="s">
        <v>2405</v>
      </c>
      <c r="C781" t="s">
        <v>2406</v>
      </c>
      <c r="D781" t="s">
        <v>122</v>
      </c>
      <c r="E781">
        <v>565</v>
      </c>
      <c r="F781" t="s">
        <v>2407</v>
      </c>
      <c r="G781">
        <v>480</v>
      </c>
    </row>
    <row r="782" spans="1:7" hidden="1" x14ac:dyDescent="0.25">
      <c r="A782" t="s">
        <v>2408</v>
      </c>
      <c r="B782" t="s">
        <v>2409</v>
      </c>
      <c r="C782" t="s">
        <v>336</v>
      </c>
      <c r="D782" t="s">
        <v>122</v>
      </c>
      <c r="E782">
        <v>1636</v>
      </c>
      <c r="F782" t="s">
        <v>2410</v>
      </c>
      <c r="G782">
        <v>1600</v>
      </c>
    </row>
    <row r="783" spans="1:7" hidden="1" x14ac:dyDescent="0.25">
      <c r="A783" t="s">
        <v>2411</v>
      </c>
      <c r="B783" t="s">
        <v>268</v>
      </c>
      <c r="C783" t="s">
        <v>195</v>
      </c>
      <c r="D783" t="s">
        <v>122</v>
      </c>
      <c r="E783">
        <v>775</v>
      </c>
      <c r="F783" t="s">
        <v>2412</v>
      </c>
      <c r="G783">
        <v>560</v>
      </c>
    </row>
    <row r="784" spans="1:7" hidden="1" x14ac:dyDescent="0.25">
      <c r="A784" t="s">
        <v>2413</v>
      </c>
      <c r="B784" t="s">
        <v>2414</v>
      </c>
      <c r="C784" t="s">
        <v>2415</v>
      </c>
      <c r="D784" t="s">
        <v>122</v>
      </c>
      <c r="E784">
        <v>40</v>
      </c>
      <c r="F784" t="s">
        <v>2416</v>
      </c>
      <c r="G784">
        <v>40</v>
      </c>
    </row>
    <row r="785" spans="1:7" hidden="1" x14ac:dyDescent="0.25">
      <c r="A785" t="s">
        <v>2417</v>
      </c>
      <c r="B785" t="s">
        <v>2418</v>
      </c>
      <c r="C785" t="s">
        <v>1245</v>
      </c>
      <c r="D785" t="s">
        <v>122</v>
      </c>
      <c r="E785">
        <v>350</v>
      </c>
      <c r="F785" t="s">
        <v>2419</v>
      </c>
      <c r="G785">
        <v>0</v>
      </c>
    </row>
    <row r="786" spans="1:7" hidden="1" x14ac:dyDescent="0.25">
      <c r="A786" t="s">
        <v>2420</v>
      </c>
      <c r="B786" t="s">
        <v>2421</v>
      </c>
      <c r="C786" t="s">
        <v>311</v>
      </c>
      <c r="D786" t="s">
        <v>129</v>
      </c>
      <c r="E786">
        <v>25</v>
      </c>
      <c r="F786" t="s">
        <v>2422</v>
      </c>
      <c r="G786">
        <v>0</v>
      </c>
    </row>
    <row r="787" spans="1:7" hidden="1" x14ac:dyDescent="0.25">
      <c r="A787" t="s">
        <v>2423</v>
      </c>
      <c r="B787" t="s">
        <v>2424</v>
      </c>
      <c r="C787" t="s">
        <v>2425</v>
      </c>
      <c r="D787" t="s">
        <v>1732</v>
      </c>
      <c r="E787">
        <v>0</v>
      </c>
      <c r="G787">
        <v>0</v>
      </c>
    </row>
    <row r="788" spans="1:7" hidden="1" x14ac:dyDescent="0.25">
      <c r="A788" t="s">
        <v>2426</v>
      </c>
      <c r="B788" t="s">
        <v>2427</v>
      </c>
      <c r="C788" t="s">
        <v>2428</v>
      </c>
      <c r="D788" t="s">
        <v>122</v>
      </c>
      <c r="E788">
        <v>18</v>
      </c>
      <c r="F788" t="s">
        <v>2429</v>
      </c>
      <c r="G788">
        <v>0</v>
      </c>
    </row>
    <row r="789" spans="1:7" hidden="1" x14ac:dyDescent="0.25">
      <c r="A789" t="s">
        <v>2430</v>
      </c>
      <c r="B789" t="s">
        <v>2431</v>
      </c>
      <c r="C789" t="s">
        <v>2241</v>
      </c>
      <c r="D789" t="s">
        <v>122</v>
      </c>
      <c r="E789">
        <v>0</v>
      </c>
      <c r="F789" t="s">
        <v>2432</v>
      </c>
      <c r="G789">
        <v>0</v>
      </c>
    </row>
    <row r="790" spans="1:7" hidden="1" x14ac:dyDescent="0.25">
      <c r="A790" t="s">
        <v>2433</v>
      </c>
      <c r="B790" t="s">
        <v>2434</v>
      </c>
      <c r="C790" t="s">
        <v>2435</v>
      </c>
      <c r="D790" t="s">
        <v>2436</v>
      </c>
      <c r="E790">
        <v>0</v>
      </c>
      <c r="F790" t="s">
        <v>2437</v>
      </c>
      <c r="G790">
        <v>0</v>
      </c>
    </row>
    <row r="791" spans="1:7" hidden="1" x14ac:dyDescent="0.25">
      <c r="A791" t="s">
        <v>2438</v>
      </c>
      <c r="B791" t="s">
        <v>2439</v>
      </c>
      <c r="C791" t="s">
        <v>1245</v>
      </c>
      <c r="D791" t="s">
        <v>122</v>
      </c>
      <c r="E791">
        <v>166</v>
      </c>
      <c r="F791" t="s">
        <v>2440</v>
      </c>
      <c r="G791">
        <v>72</v>
      </c>
    </row>
    <row r="792" spans="1:7" hidden="1" x14ac:dyDescent="0.25">
      <c r="A792" t="s">
        <v>2441</v>
      </c>
      <c r="B792" t="s">
        <v>2442</v>
      </c>
      <c r="C792" t="s">
        <v>1245</v>
      </c>
      <c r="D792" t="s">
        <v>122</v>
      </c>
      <c r="E792">
        <v>129</v>
      </c>
      <c r="F792" t="s">
        <v>2443</v>
      </c>
      <c r="G792">
        <v>36</v>
      </c>
    </row>
    <row r="793" spans="1:7" hidden="1" x14ac:dyDescent="0.25">
      <c r="A793" t="s">
        <v>2444</v>
      </c>
      <c r="B793" t="s">
        <v>2445</v>
      </c>
      <c r="C793" t="s">
        <v>2446</v>
      </c>
      <c r="D793" t="s">
        <v>122</v>
      </c>
      <c r="E793">
        <v>3</v>
      </c>
      <c r="G793">
        <v>0</v>
      </c>
    </row>
    <row r="794" spans="1:7" hidden="1" x14ac:dyDescent="0.25">
      <c r="A794" t="s">
        <v>2447</v>
      </c>
      <c r="B794" t="s">
        <v>2448</v>
      </c>
      <c r="C794" t="s">
        <v>2448</v>
      </c>
      <c r="D794" t="s">
        <v>122</v>
      </c>
      <c r="E794">
        <v>38</v>
      </c>
      <c r="F794" t="s">
        <v>2449</v>
      </c>
      <c r="G794">
        <v>0</v>
      </c>
    </row>
    <row r="795" spans="1:7" hidden="1" x14ac:dyDescent="0.25">
      <c r="A795" t="s">
        <v>2450</v>
      </c>
      <c r="B795" t="s">
        <v>1540</v>
      </c>
      <c r="C795" t="s">
        <v>311</v>
      </c>
      <c r="D795" t="s">
        <v>122</v>
      </c>
      <c r="E795">
        <v>1080</v>
      </c>
      <c r="F795" t="s">
        <v>2451</v>
      </c>
      <c r="G795">
        <v>480</v>
      </c>
    </row>
    <row r="796" spans="1:7" hidden="1" x14ac:dyDescent="0.25">
      <c r="A796" t="s">
        <v>2452</v>
      </c>
      <c r="B796" t="s">
        <v>288</v>
      </c>
      <c r="C796" t="s">
        <v>199</v>
      </c>
      <c r="D796" t="s">
        <v>122</v>
      </c>
      <c r="E796">
        <v>46</v>
      </c>
      <c r="F796" t="s">
        <v>2453</v>
      </c>
      <c r="G796">
        <v>0</v>
      </c>
    </row>
    <row r="797" spans="1:7" hidden="1" x14ac:dyDescent="0.25">
      <c r="A797" t="s">
        <v>2454</v>
      </c>
      <c r="B797" t="s">
        <v>2455</v>
      </c>
      <c r="C797" t="s">
        <v>1201</v>
      </c>
      <c r="D797" t="s">
        <v>1732</v>
      </c>
      <c r="E797">
        <v>0</v>
      </c>
      <c r="G797">
        <v>0</v>
      </c>
    </row>
    <row r="798" spans="1:7" hidden="1" x14ac:dyDescent="0.25">
      <c r="A798" t="s">
        <v>2456</v>
      </c>
      <c r="B798" t="s">
        <v>2457</v>
      </c>
      <c r="C798" t="s">
        <v>2458</v>
      </c>
      <c r="D798" t="s">
        <v>122</v>
      </c>
      <c r="E798">
        <v>7</v>
      </c>
      <c r="F798" t="s">
        <v>2459</v>
      </c>
      <c r="G798">
        <v>0</v>
      </c>
    </row>
    <row r="799" spans="1:7" hidden="1" x14ac:dyDescent="0.25">
      <c r="A799" t="s">
        <v>2460</v>
      </c>
      <c r="B799" t="s">
        <v>2461</v>
      </c>
      <c r="C799" t="s">
        <v>2462</v>
      </c>
      <c r="D799" t="s">
        <v>122</v>
      </c>
      <c r="E799">
        <v>22</v>
      </c>
      <c r="F799" t="s">
        <v>2463</v>
      </c>
      <c r="G799">
        <v>0</v>
      </c>
    </row>
    <row r="800" spans="1:7" hidden="1" x14ac:dyDescent="0.25">
      <c r="A800" t="s">
        <v>2464</v>
      </c>
      <c r="B800" t="s">
        <v>2465</v>
      </c>
      <c r="C800" t="s">
        <v>2466</v>
      </c>
      <c r="D800" t="s">
        <v>122</v>
      </c>
      <c r="E800">
        <v>0</v>
      </c>
      <c r="F800" t="s">
        <v>2467</v>
      </c>
      <c r="G800">
        <v>0</v>
      </c>
    </row>
    <row r="801" spans="1:7" hidden="1" x14ac:dyDescent="0.25">
      <c r="A801" t="s">
        <v>2468</v>
      </c>
      <c r="B801" t="s">
        <v>2469</v>
      </c>
      <c r="C801" t="s">
        <v>2470</v>
      </c>
      <c r="D801" t="s">
        <v>122</v>
      </c>
      <c r="E801">
        <v>0</v>
      </c>
      <c r="F801" t="s">
        <v>2471</v>
      </c>
      <c r="G801">
        <v>0</v>
      </c>
    </row>
    <row r="802" spans="1:7" hidden="1" x14ac:dyDescent="0.25">
      <c r="A802" t="s">
        <v>2472</v>
      </c>
      <c r="B802" t="s">
        <v>2473</v>
      </c>
      <c r="C802" t="s">
        <v>2474</v>
      </c>
      <c r="D802" t="s">
        <v>1732</v>
      </c>
      <c r="E802">
        <v>0</v>
      </c>
      <c r="G802">
        <v>0</v>
      </c>
    </row>
    <row r="803" spans="1:7" hidden="1" x14ac:dyDescent="0.25">
      <c r="A803" t="s">
        <v>2475</v>
      </c>
      <c r="B803" t="s">
        <v>2476</v>
      </c>
      <c r="C803" t="s">
        <v>1468</v>
      </c>
      <c r="D803" t="s">
        <v>1732</v>
      </c>
      <c r="E803">
        <v>0</v>
      </c>
      <c r="G803">
        <v>0</v>
      </c>
    </row>
    <row r="804" spans="1:7" hidden="1" x14ac:dyDescent="0.25">
      <c r="A804" t="s">
        <v>2477</v>
      </c>
      <c r="B804" t="s">
        <v>2478</v>
      </c>
      <c r="C804" t="s">
        <v>828</v>
      </c>
      <c r="D804" t="s">
        <v>122</v>
      </c>
      <c r="E804">
        <v>76</v>
      </c>
      <c r="F804" t="s">
        <v>2479</v>
      </c>
      <c r="G804">
        <v>0</v>
      </c>
    </row>
    <row r="805" spans="1:7" hidden="1" x14ac:dyDescent="0.25">
      <c r="A805" t="s">
        <v>2480</v>
      </c>
      <c r="B805" t="s">
        <v>2481</v>
      </c>
      <c r="C805" t="s">
        <v>2482</v>
      </c>
      <c r="D805" t="s">
        <v>122</v>
      </c>
      <c r="E805">
        <v>0</v>
      </c>
      <c r="F805" t="s">
        <v>2479</v>
      </c>
      <c r="G805">
        <v>0</v>
      </c>
    </row>
    <row r="806" spans="1:7" hidden="1" x14ac:dyDescent="0.25">
      <c r="A806" t="s">
        <v>2483</v>
      </c>
      <c r="B806" t="s">
        <v>2484</v>
      </c>
      <c r="C806" t="s">
        <v>1201</v>
      </c>
      <c r="D806" t="s">
        <v>122</v>
      </c>
      <c r="E806">
        <v>139</v>
      </c>
      <c r="F806" t="s">
        <v>2479</v>
      </c>
      <c r="G806">
        <v>0</v>
      </c>
    </row>
    <row r="807" spans="1:7" hidden="1" x14ac:dyDescent="0.25">
      <c r="A807" t="s">
        <v>2485</v>
      </c>
      <c r="B807" t="s">
        <v>2486</v>
      </c>
      <c r="C807" t="s">
        <v>2482</v>
      </c>
      <c r="D807" t="s">
        <v>122</v>
      </c>
      <c r="E807">
        <v>18</v>
      </c>
      <c r="F807" t="s">
        <v>2479</v>
      </c>
      <c r="G807">
        <v>0</v>
      </c>
    </row>
    <row r="808" spans="1:7" hidden="1" x14ac:dyDescent="0.25">
      <c r="A808" t="s">
        <v>2487</v>
      </c>
      <c r="B808" t="s">
        <v>2488</v>
      </c>
      <c r="C808" t="s">
        <v>175</v>
      </c>
      <c r="D808" t="s">
        <v>122</v>
      </c>
      <c r="E808">
        <v>142</v>
      </c>
      <c r="F808" t="s">
        <v>2479</v>
      </c>
      <c r="G808">
        <v>0</v>
      </c>
    </row>
    <row r="809" spans="1:7" hidden="1" x14ac:dyDescent="0.25">
      <c r="A809" t="s">
        <v>2489</v>
      </c>
      <c r="B809" t="s">
        <v>2490</v>
      </c>
      <c r="C809" t="s">
        <v>828</v>
      </c>
      <c r="D809" t="s">
        <v>122</v>
      </c>
      <c r="E809">
        <v>76</v>
      </c>
      <c r="F809" t="s">
        <v>2479</v>
      </c>
      <c r="G809">
        <v>0</v>
      </c>
    </row>
    <row r="810" spans="1:7" hidden="1" x14ac:dyDescent="0.25">
      <c r="A810" t="s">
        <v>2491</v>
      </c>
      <c r="B810" t="s">
        <v>2492</v>
      </c>
      <c r="C810" t="s">
        <v>175</v>
      </c>
      <c r="D810" t="s">
        <v>122</v>
      </c>
      <c r="E810">
        <v>272</v>
      </c>
      <c r="F810" t="s">
        <v>2479</v>
      </c>
      <c r="G810">
        <v>0</v>
      </c>
    </row>
    <row r="811" spans="1:7" hidden="1" x14ac:dyDescent="0.25">
      <c r="A811" t="s">
        <v>2493</v>
      </c>
      <c r="B811" t="s">
        <v>2494</v>
      </c>
      <c r="C811" t="s">
        <v>2495</v>
      </c>
      <c r="D811" t="s">
        <v>122</v>
      </c>
      <c r="E811">
        <v>164</v>
      </c>
      <c r="F811" t="s">
        <v>2479</v>
      </c>
      <c r="G811">
        <v>0</v>
      </c>
    </row>
    <row r="812" spans="1:7" hidden="1" x14ac:dyDescent="0.25">
      <c r="A812" t="s">
        <v>2496</v>
      </c>
      <c r="B812" t="s">
        <v>2497</v>
      </c>
      <c r="C812" t="s">
        <v>366</v>
      </c>
      <c r="D812" t="s">
        <v>122</v>
      </c>
      <c r="E812">
        <v>73</v>
      </c>
      <c r="F812" t="s">
        <v>2479</v>
      </c>
      <c r="G812">
        <v>0</v>
      </c>
    </row>
    <row r="813" spans="1:7" hidden="1" x14ac:dyDescent="0.25">
      <c r="A813" t="s">
        <v>2498</v>
      </c>
      <c r="B813" t="s">
        <v>2499</v>
      </c>
      <c r="C813" t="s">
        <v>311</v>
      </c>
      <c r="D813" t="s">
        <v>168</v>
      </c>
      <c r="E813">
        <v>1</v>
      </c>
      <c r="G813">
        <v>0</v>
      </c>
    </row>
    <row r="814" spans="1:7" hidden="1" x14ac:dyDescent="0.25">
      <c r="A814" t="s">
        <v>2500</v>
      </c>
      <c r="B814" t="s">
        <v>2501</v>
      </c>
      <c r="C814" t="s">
        <v>1468</v>
      </c>
      <c r="D814" t="s">
        <v>122</v>
      </c>
      <c r="E814">
        <v>0</v>
      </c>
      <c r="F814" t="s">
        <v>2502</v>
      </c>
      <c r="G814">
        <v>0</v>
      </c>
    </row>
    <row r="815" spans="1:7" hidden="1" x14ac:dyDescent="0.25">
      <c r="A815" t="s">
        <v>2503</v>
      </c>
      <c r="B815" t="s">
        <v>2504</v>
      </c>
      <c r="C815" t="s">
        <v>1468</v>
      </c>
      <c r="D815" t="s">
        <v>122</v>
      </c>
      <c r="E815">
        <v>732</v>
      </c>
      <c r="F815" t="s">
        <v>2505</v>
      </c>
      <c r="G815">
        <v>0</v>
      </c>
    </row>
    <row r="816" spans="1:7" hidden="1" x14ac:dyDescent="0.25">
      <c r="A816" t="s">
        <v>2506</v>
      </c>
      <c r="B816" t="s">
        <v>2507</v>
      </c>
      <c r="C816" t="s">
        <v>175</v>
      </c>
      <c r="D816" t="s">
        <v>122</v>
      </c>
      <c r="E816">
        <v>6</v>
      </c>
      <c r="F816" t="s">
        <v>2508</v>
      </c>
      <c r="G816">
        <v>0</v>
      </c>
    </row>
    <row r="817" spans="1:7" hidden="1" x14ac:dyDescent="0.25">
      <c r="A817" t="s">
        <v>2509</v>
      </c>
      <c r="B817" t="s">
        <v>2510</v>
      </c>
      <c r="C817" t="s">
        <v>195</v>
      </c>
      <c r="D817" t="s">
        <v>122</v>
      </c>
      <c r="E817">
        <v>5</v>
      </c>
      <c r="F817" t="s">
        <v>2511</v>
      </c>
      <c r="G817">
        <v>0</v>
      </c>
    </row>
    <row r="818" spans="1:7" hidden="1" x14ac:dyDescent="0.25">
      <c r="A818" t="s">
        <v>2512</v>
      </c>
      <c r="B818" t="s">
        <v>2513</v>
      </c>
      <c r="C818" t="s">
        <v>356</v>
      </c>
      <c r="D818" t="s">
        <v>248</v>
      </c>
      <c r="E818">
        <v>9</v>
      </c>
      <c r="F818" t="s">
        <v>2514</v>
      </c>
      <c r="G818">
        <v>0</v>
      </c>
    </row>
    <row r="819" spans="1:7" hidden="1" x14ac:dyDescent="0.25">
      <c r="A819" t="s">
        <v>2515</v>
      </c>
      <c r="B819" t="s">
        <v>2516</v>
      </c>
      <c r="C819" t="s">
        <v>828</v>
      </c>
      <c r="D819" t="s">
        <v>248</v>
      </c>
      <c r="E819">
        <v>36</v>
      </c>
      <c r="F819" t="s">
        <v>2517</v>
      </c>
      <c r="G819">
        <v>0</v>
      </c>
    </row>
    <row r="820" spans="1:7" hidden="1" x14ac:dyDescent="0.25">
      <c r="A820" t="s">
        <v>2518</v>
      </c>
      <c r="B820" t="s">
        <v>2519</v>
      </c>
      <c r="C820" t="s">
        <v>1197</v>
      </c>
      <c r="D820" t="s">
        <v>248</v>
      </c>
      <c r="E820">
        <v>4</v>
      </c>
      <c r="F820" t="s">
        <v>2520</v>
      </c>
      <c r="G820">
        <v>0</v>
      </c>
    </row>
    <row r="821" spans="1:7" hidden="1" x14ac:dyDescent="0.25">
      <c r="A821" t="s">
        <v>2521</v>
      </c>
      <c r="B821" t="s">
        <v>2522</v>
      </c>
      <c r="C821" t="s">
        <v>828</v>
      </c>
      <c r="D821" t="s">
        <v>248</v>
      </c>
      <c r="E821">
        <v>63</v>
      </c>
      <c r="F821" t="s">
        <v>2523</v>
      </c>
      <c r="G821">
        <v>0</v>
      </c>
    </row>
    <row r="822" spans="1:7" hidden="1" x14ac:dyDescent="0.25">
      <c r="A822" t="s">
        <v>2524</v>
      </c>
      <c r="B822" t="s">
        <v>2525</v>
      </c>
      <c r="C822" t="s">
        <v>1201</v>
      </c>
      <c r="D822" t="s">
        <v>248</v>
      </c>
      <c r="E822">
        <v>0</v>
      </c>
      <c r="G822">
        <v>0</v>
      </c>
    </row>
    <row r="823" spans="1:7" hidden="1" x14ac:dyDescent="0.25">
      <c r="A823" t="s">
        <v>2526</v>
      </c>
      <c r="B823" t="s">
        <v>2527</v>
      </c>
      <c r="C823" t="s">
        <v>2528</v>
      </c>
      <c r="D823" t="s">
        <v>122</v>
      </c>
      <c r="E823">
        <v>172</v>
      </c>
      <c r="F823" t="s">
        <v>2529</v>
      </c>
      <c r="G823">
        <v>0</v>
      </c>
    </row>
    <row r="824" spans="1:7" hidden="1" x14ac:dyDescent="0.25">
      <c r="A824" t="s">
        <v>2530</v>
      </c>
      <c r="B824" t="s">
        <v>2531</v>
      </c>
      <c r="C824" t="s">
        <v>2532</v>
      </c>
      <c r="D824" t="s">
        <v>248</v>
      </c>
      <c r="E824">
        <v>100</v>
      </c>
      <c r="F824" t="s">
        <v>2533</v>
      </c>
      <c r="G824">
        <v>0</v>
      </c>
    </row>
    <row r="825" spans="1:7" hidden="1" x14ac:dyDescent="0.25">
      <c r="A825" t="s">
        <v>2534</v>
      </c>
      <c r="B825" t="s">
        <v>2535</v>
      </c>
      <c r="C825" t="s">
        <v>2532</v>
      </c>
      <c r="D825" t="s">
        <v>122</v>
      </c>
      <c r="E825">
        <v>36</v>
      </c>
      <c r="F825" t="s">
        <v>2536</v>
      </c>
      <c r="G825">
        <v>0</v>
      </c>
    </row>
    <row r="826" spans="1:7" hidden="1" x14ac:dyDescent="0.25">
      <c r="A826" t="s">
        <v>2537</v>
      </c>
      <c r="B826" t="s">
        <v>2538</v>
      </c>
      <c r="C826" t="s">
        <v>195</v>
      </c>
      <c r="D826" t="s">
        <v>168</v>
      </c>
      <c r="E826">
        <v>62</v>
      </c>
      <c r="F826" t="s">
        <v>2539</v>
      </c>
      <c r="G826">
        <v>0</v>
      </c>
    </row>
    <row r="827" spans="1:7" hidden="1" x14ac:dyDescent="0.25">
      <c r="A827" t="s">
        <v>2540</v>
      </c>
      <c r="B827" t="s">
        <v>2541</v>
      </c>
      <c r="C827" t="s">
        <v>175</v>
      </c>
      <c r="D827" t="s">
        <v>122</v>
      </c>
      <c r="E827">
        <v>0</v>
      </c>
      <c r="F827" t="s">
        <v>2542</v>
      </c>
      <c r="G827">
        <v>0</v>
      </c>
    </row>
    <row r="828" spans="1:7" hidden="1" x14ac:dyDescent="0.25">
      <c r="A828" t="s">
        <v>2543</v>
      </c>
      <c r="B828" t="s">
        <v>2544</v>
      </c>
      <c r="C828" t="s">
        <v>2545</v>
      </c>
      <c r="D828" t="s">
        <v>122</v>
      </c>
      <c r="E828">
        <v>0</v>
      </c>
      <c r="F828" t="s">
        <v>2546</v>
      </c>
      <c r="G828">
        <v>0</v>
      </c>
    </row>
    <row r="829" spans="1:7" hidden="1" x14ac:dyDescent="0.25">
      <c r="A829" t="s">
        <v>2547</v>
      </c>
      <c r="B829" t="s">
        <v>2548</v>
      </c>
      <c r="C829" t="s">
        <v>2549</v>
      </c>
      <c r="D829" t="s">
        <v>168</v>
      </c>
      <c r="E829">
        <v>870</v>
      </c>
      <c r="F829" t="s">
        <v>2550</v>
      </c>
      <c r="G829">
        <v>0</v>
      </c>
    </row>
    <row r="830" spans="1:7" hidden="1" x14ac:dyDescent="0.25">
      <c r="A830" t="s">
        <v>2551</v>
      </c>
      <c r="B830" t="s">
        <v>2552</v>
      </c>
      <c r="C830" t="s">
        <v>2549</v>
      </c>
      <c r="D830" t="s">
        <v>168</v>
      </c>
      <c r="E830">
        <v>20</v>
      </c>
      <c r="F830" t="s">
        <v>2553</v>
      </c>
      <c r="G830">
        <v>0</v>
      </c>
    </row>
    <row r="831" spans="1:7" hidden="1" x14ac:dyDescent="0.25">
      <c r="A831" t="s">
        <v>2554</v>
      </c>
      <c r="B831" t="s">
        <v>2555</v>
      </c>
      <c r="C831" t="s">
        <v>2549</v>
      </c>
      <c r="D831" t="s">
        <v>168</v>
      </c>
      <c r="E831">
        <v>30</v>
      </c>
      <c r="F831" t="s">
        <v>2556</v>
      </c>
      <c r="G831">
        <v>0</v>
      </c>
    </row>
    <row r="832" spans="1:7" hidden="1" x14ac:dyDescent="0.25">
      <c r="A832" t="s">
        <v>2557</v>
      </c>
      <c r="B832" t="s">
        <v>2558</v>
      </c>
      <c r="C832" t="s">
        <v>2559</v>
      </c>
      <c r="D832" t="s">
        <v>2560</v>
      </c>
      <c r="E832">
        <v>0</v>
      </c>
      <c r="G832">
        <v>0</v>
      </c>
    </row>
    <row r="833" spans="1:7" hidden="1" x14ac:dyDescent="0.25">
      <c r="A833" t="s">
        <v>2561</v>
      </c>
      <c r="B833" t="s">
        <v>2562</v>
      </c>
      <c r="C833" t="s">
        <v>1064</v>
      </c>
      <c r="D833" t="s">
        <v>122</v>
      </c>
      <c r="E833">
        <v>0</v>
      </c>
      <c r="G833">
        <v>0</v>
      </c>
    </row>
    <row r="834" spans="1:7" hidden="1" x14ac:dyDescent="0.25">
      <c r="A834" t="s">
        <v>2563</v>
      </c>
      <c r="B834" t="s">
        <v>2564</v>
      </c>
      <c r="C834" t="s">
        <v>175</v>
      </c>
      <c r="D834" t="s">
        <v>122</v>
      </c>
      <c r="E834">
        <v>0</v>
      </c>
      <c r="F834" t="s">
        <v>2565</v>
      </c>
      <c r="G834">
        <v>0</v>
      </c>
    </row>
    <row r="835" spans="1:7" hidden="1" x14ac:dyDescent="0.25">
      <c r="A835" t="s">
        <v>2566</v>
      </c>
      <c r="B835" t="s">
        <v>2567</v>
      </c>
      <c r="C835" t="s">
        <v>2568</v>
      </c>
      <c r="D835" t="s">
        <v>122</v>
      </c>
      <c r="E835">
        <v>20</v>
      </c>
      <c r="F835" t="s">
        <v>2569</v>
      </c>
      <c r="G835">
        <v>0</v>
      </c>
    </row>
    <row r="836" spans="1:7" hidden="1" x14ac:dyDescent="0.25">
      <c r="A836" t="s">
        <v>2570</v>
      </c>
      <c r="B836" t="s">
        <v>2571</v>
      </c>
      <c r="C836" t="s">
        <v>2572</v>
      </c>
      <c r="D836" t="s">
        <v>122</v>
      </c>
      <c r="E836">
        <v>0</v>
      </c>
      <c r="G836">
        <v>0</v>
      </c>
    </row>
    <row r="837" spans="1:7" hidden="1" x14ac:dyDescent="0.25">
      <c r="A837" t="s">
        <v>2573</v>
      </c>
      <c r="B837" t="s">
        <v>2574</v>
      </c>
      <c r="C837" t="s">
        <v>2574</v>
      </c>
      <c r="D837" t="s">
        <v>122</v>
      </c>
      <c r="E837">
        <v>1800</v>
      </c>
      <c r="G837">
        <v>0</v>
      </c>
    </row>
    <row r="838" spans="1:7" hidden="1" x14ac:dyDescent="0.25">
      <c r="A838" t="s">
        <v>2575</v>
      </c>
      <c r="B838" t="s">
        <v>2576</v>
      </c>
      <c r="C838" t="s">
        <v>2577</v>
      </c>
      <c r="D838" t="s">
        <v>122</v>
      </c>
      <c r="E838">
        <v>60</v>
      </c>
      <c r="F838" t="s">
        <v>2578</v>
      </c>
      <c r="G838">
        <v>0</v>
      </c>
    </row>
    <row r="839" spans="1:7" hidden="1" x14ac:dyDescent="0.25">
      <c r="A839" t="s">
        <v>2579</v>
      </c>
      <c r="B839" t="s">
        <v>2580</v>
      </c>
      <c r="C839" t="s">
        <v>2581</v>
      </c>
      <c r="D839" t="s">
        <v>122</v>
      </c>
      <c r="E839">
        <v>0</v>
      </c>
      <c r="F839" t="s">
        <v>2582</v>
      </c>
      <c r="G839">
        <v>0</v>
      </c>
    </row>
    <row r="840" spans="1:7" hidden="1" x14ac:dyDescent="0.25">
      <c r="A840" t="s">
        <v>2583</v>
      </c>
      <c r="B840" t="s">
        <v>2584</v>
      </c>
      <c r="C840" t="s">
        <v>1064</v>
      </c>
      <c r="D840" t="s">
        <v>122</v>
      </c>
      <c r="E840">
        <v>0</v>
      </c>
      <c r="G840">
        <v>0</v>
      </c>
    </row>
    <row r="841" spans="1:7" hidden="1" x14ac:dyDescent="0.25">
      <c r="A841" t="s">
        <v>2585</v>
      </c>
      <c r="B841" t="s">
        <v>2586</v>
      </c>
      <c r="C841" t="s">
        <v>598</v>
      </c>
      <c r="D841" t="s">
        <v>122</v>
      </c>
      <c r="E841">
        <v>0</v>
      </c>
      <c r="G841">
        <v>0</v>
      </c>
    </row>
    <row r="842" spans="1:7" hidden="1" x14ac:dyDescent="0.25">
      <c r="A842" t="s">
        <v>2587</v>
      </c>
      <c r="B842" t="s">
        <v>2588</v>
      </c>
      <c r="C842" t="s">
        <v>2549</v>
      </c>
      <c r="D842" t="s">
        <v>122</v>
      </c>
      <c r="E842">
        <v>24</v>
      </c>
      <c r="F842" t="s">
        <v>2589</v>
      </c>
      <c r="G842">
        <v>24</v>
      </c>
    </row>
    <row r="843" spans="1:7" hidden="1" x14ac:dyDescent="0.25">
      <c r="A843" t="s">
        <v>2590</v>
      </c>
      <c r="B843" t="s">
        <v>2591</v>
      </c>
      <c r="C843" t="s">
        <v>2592</v>
      </c>
      <c r="D843" t="s">
        <v>122</v>
      </c>
      <c r="E843">
        <v>0</v>
      </c>
      <c r="F843" t="s">
        <v>2593</v>
      </c>
      <c r="G843">
        <v>0</v>
      </c>
    </row>
    <row r="844" spans="1:7" hidden="1" x14ac:dyDescent="0.25">
      <c r="A844" t="s">
        <v>2594</v>
      </c>
      <c r="B844" t="s">
        <v>2595</v>
      </c>
      <c r="C844" t="s">
        <v>2596</v>
      </c>
      <c r="D844" t="s">
        <v>122</v>
      </c>
      <c r="E844">
        <v>0</v>
      </c>
      <c r="F844" t="s">
        <v>2597</v>
      </c>
      <c r="G844">
        <v>0</v>
      </c>
    </row>
    <row r="845" spans="1:7" hidden="1" x14ac:dyDescent="0.25">
      <c r="A845" t="s">
        <v>2598</v>
      </c>
      <c r="B845" t="s">
        <v>2599</v>
      </c>
      <c r="C845" t="s">
        <v>2600</v>
      </c>
      <c r="D845" t="s">
        <v>122</v>
      </c>
      <c r="E845">
        <v>202</v>
      </c>
      <c r="F845" t="s">
        <v>2601</v>
      </c>
      <c r="G845">
        <v>0</v>
      </c>
    </row>
    <row r="846" spans="1:7" hidden="1" x14ac:dyDescent="0.25">
      <c r="A846" t="s">
        <v>2602</v>
      </c>
      <c r="B846" t="s">
        <v>2603</v>
      </c>
      <c r="C846" t="s">
        <v>2604</v>
      </c>
      <c r="D846" t="s">
        <v>122</v>
      </c>
      <c r="E846">
        <v>182</v>
      </c>
      <c r="F846" t="s">
        <v>2605</v>
      </c>
      <c r="G846">
        <v>0</v>
      </c>
    </row>
    <row r="847" spans="1:7" hidden="1" x14ac:dyDescent="0.25">
      <c r="A847" t="s">
        <v>2606</v>
      </c>
      <c r="B847" t="s">
        <v>2607</v>
      </c>
      <c r="C847" t="s">
        <v>2607</v>
      </c>
      <c r="D847" t="s">
        <v>122</v>
      </c>
      <c r="E847">
        <v>0</v>
      </c>
      <c r="G847">
        <v>0</v>
      </c>
    </row>
    <row r="848" spans="1:7" hidden="1" x14ac:dyDescent="0.25">
      <c r="A848" t="s">
        <v>2608</v>
      </c>
      <c r="B848" t="s">
        <v>2609</v>
      </c>
      <c r="C848" t="s">
        <v>1197</v>
      </c>
      <c r="D848" t="s">
        <v>192</v>
      </c>
      <c r="E848">
        <v>22</v>
      </c>
      <c r="F848" t="s">
        <v>2610</v>
      </c>
      <c r="G848">
        <v>22</v>
      </c>
    </row>
    <row r="849" spans="1:7" hidden="1" x14ac:dyDescent="0.25">
      <c r="A849" t="s">
        <v>2611</v>
      </c>
      <c r="B849" t="s">
        <v>2612</v>
      </c>
      <c r="C849" t="s">
        <v>1197</v>
      </c>
      <c r="D849" t="s">
        <v>192</v>
      </c>
      <c r="E849">
        <v>34</v>
      </c>
      <c r="F849" t="s">
        <v>2613</v>
      </c>
      <c r="G849">
        <v>34</v>
      </c>
    </row>
    <row r="850" spans="1:7" hidden="1" x14ac:dyDescent="0.25">
      <c r="A850" t="s">
        <v>2614</v>
      </c>
      <c r="B850" t="s">
        <v>2615</v>
      </c>
      <c r="C850" t="s">
        <v>647</v>
      </c>
      <c r="D850" t="s">
        <v>122</v>
      </c>
      <c r="E850">
        <v>6</v>
      </c>
      <c r="F850" t="s">
        <v>2616</v>
      </c>
      <c r="G850">
        <v>6</v>
      </c>
    </row>
    <row r="851" spans="1:7" hidden="1" x14ac:dyDescent="0.25">
      <c r="A851" t="s">
        <v>2617</v>
      </c>
      <c r="B851" t="s">
        <v>2618</v>
      </c>
      <c r="C851" t="s">
        <v>2619</v>
      </c>
      <c r="D851" t="s">
        <v>122</v>
      </c>
      <c r="E851">
        <v>0</v>
      </c>
      <c r="G851">
        <v>0</v>
      </c>
    </row>
    <row r="852" spans="1:7" hidden="1" x14ac:dyDescent="0.25">
      <c r="A852" t="s">
        <v>2620</v>
      </c>
      <c r="B852" t="s">
        <v>2621</v>
      </c>
      <c r="C852" t="s">
        <v>2622</v>
      </c>
      <c r="D852" t="s">
        <v>122</v>
      </c>
      <c r="E852">
        <v>0</v>
      </c>
      <c r="G852">
        <v>0</v>
      </c>
    </row>
    <row r="853" spans="1:7" hidden="1" x14ac:dyDescent="0.25">
      <c r="A853" t="s">
        <v>2623</v>
      </c>
      <c r="B853" t="s">
        <v>2624</v>
      </c>
      <c r="C853" t="s">
        <v>2625</v>
      </c>
      <c r="D853" t="s">
        <v>122</v>
      </c>
      <c r="E853">
        <v>0</v>
      </c>
      <c r="G853">
        <v>0</v>
      </c>
    </row>
    <row r="854" spans="1:7" hidden="1" x14ac:dyDescent="0.25">
      <c r="A854" t="s">
        <v>2626</v>
      </c>
      <c r="B854" t="s">
        <v>2627</v>
      </c>
      <c r="C854" t="s">
        <v>2628</v>
      </c>
      <c r="D854" t="s">
        <v>122</v>
      </c>
      <c r="E854">
        <v>0</v>
      </c>
      <c r="G854">
        <v>0</v>
      </c>
    </row>
    <row r="855" spans="1:7" hidden="1" x14ac:dyDescent="0.25">
      <c r="A855" t="s">
        <v>2629</v>
      </c>
      <c r="B855" t="s">
        <v>2630</v>
      </c>
      <c r="C855" t="s">
        <v>1201</v>
      </c>
      <c r="D855" t="s">
        <v>122</v>
      </c>
      <c r="E855">
        <v>0</v>
      </c>
      <c r="F855" t="s">
        <v>2631</v>
      </c>
      <c r="G855">
        <v>0</v>
      </c>
    </row>
    <row r="856" spans="1:7" hidden="1" x14ac:dyDescent="0.25">
      <c r="A856" t="s">
        <v>2632</v>
      </c>
      <c r="B856" t="s">
        <v>2633</v>
      </c>
      <c r="C856" t="s">
        <v>2634</v>
      </c>
      <c r="D856" t="s">
        <v>122</v>
      </c>
      <c r="E856">
        <v>485</v>
      </c>
      <c r="F856" t="s">
        <v>2635</v>
      </c>
      <c r="G856">
        <v>0</v>
      </c>
    </row>
    <row r="857" spans="1:7" hidden="1" x14ac:dyDescent="0.25">
      <c r="A857" t="s">
        <v>2636</v>
      </c>
      <c r="B857" t="s">
        <v>2637</v>
      </c>
      <c r="C857" t="s">
        <v>741</v>
      </c>
      <c r="D857" t="s">
        <v>122</v>
      </c>
      <c r="E857">
        <v>46</v>
      </c>
      <c r="F857" t="s">
        <v>2638</v>
      </c>
      <c r="G857">
        <v>0</v>
      </c>
    </row>
    <row r="858" spans="1:7" hidden="1" x14ac:dyDescent="0.25">
      <c r="A858" t="s">
        <v>2639</v>
      </c>
      <c r="B858" t="s">
        <v>2640</v>
      </c>
      <c r="C858" t="s">
        <v>1175</v>
      </c>
      <c r="D858" t="s">
        <v>122</v>
      </c>
      <c r="E858">
        <v>1</v>
      </c>
      <c r="F858" t="s">
        <v>2641</v>
      </c>
      <c r="G858">
        <v>0</v>
      </c>
    </row>
    <row r="859" spans="1:7" hidden="1" x14ac:dyDescent="0.25">
      <c r="A859" t="s">
        <v>2642</v>
      </c>
      <c r="B859" t="s">
        <v>2643</v>
      </c>
      <c r="C859" t="s">
        <v>195</v>
      </c>
      <c r="D859" t="s">
        <v>122</v>
      </c>
      <c r="E859">
        <v>0</v>
      </c>
      <c r="F859" t="s">
        <v>2644</v>
      </c>
      <c r="G859">
        <v>0</v>
      </c>
    </row>
    <row r="860" spans="1:7" hidden="1" x14ac:dyDescent="0.25">
      <c r="A860" t="s">
        <v>2645</v>
      </c>
      <c r="B860" t="s">
        <v>2646</v>
      </c>
      <c r="C860" t="s">
        <v>175</v>
      </c>
      <c r="D860" t="s">
        <v>122</v>
      </c>
      <c r="E860">
        <v>37</v>
      </c>
      <c r="F860" t="s">
        <v>2647</v>
      </c>
      <c r="G860">
        <v>0</v>
      </c>
    </row>
    <row r="861" spans="1:7" hidden="1" x14ac:dyDescent="0.25">
      <c r="A861" t="s">
        <v>2648</v>
      </c>
      <c r="B861" t="s">
        <v>2649</v>
      </c>
      <c r="C861" t="s">
        <v>1319</v>
      </c>
      <c r="D861" t="s">
        <v>192</v>
      </c>
      <c r="E861">
        <v>141</v>
      </c>
      <c r="F861" t="s">
        <v>2650</v>
      </c>
      <c r="G861">
        <v>141</v>
      </c>
    </row>
    <row r="862" spans="1:7" hidden="1" x14ac:dyDescent="0.25">
      <c r="A862" t="s">
        <v>2651</v>
      </c>
      <c r="B862" t="s">
        <v>2652</v>
      </c>
      <c r="C862" t="s">
        <v>1319</v>
      </c>
      <c r="D862" t="s">
        <v>192</v>
      </c>
      <c r="E862">
        <v>7</v>
      </c>
      <c r="F862" t="s">
        <v>2653</v>
      </c>
      <c r="G862">
        <v>7</v>
      </c>
    </row>
    <row r="863" spans="1:7" hidden="1" x14ac:dyDescent="0.25">
      <c r="A863" t="s">
        <v>2654</v>
      </c>
      <c r="B863" t="s">
        <v>2655</v>
      </c>
      <c r="C863" t="s">
        <v>1319</v>
      </c>
      <c r="D863" t="s">
        <v>192</v>
      </c>
      <c r="E863">
        <v>22</v>
      </c>
      <c r="F863" t="s">
        <v>2656</v>
      </c>
      <c r="G863">
        <v>22</v>
      </c>
    </row>
    <row r="864" spans="1:7" hidden="1" x14ac:dyDescent="0.25">
      <c r="A864" t="s">
        <v>2657</v>
      </c>
      <c r="B864" t="s">
        <v>2658</v>
      </c>
      <c r="C864" t="s">
        <v>1319</v>
      </c>
      <c r="D864" t="s">
        <v>192</v>
      </c>
      <c r="E864">
        <v>45</v>
      </c>
      <c r="F864" t="s">
        <v>2659</v>
      </c>
      <c r="G864">
        <v>45</v>
      </c>
    </row>
    <row r="865" spans="1:7" hidden="1" x14ac:dyDescent="0.25">
      <c r="A865" t="s">
        <v>2660</v>
      </c>
      <c r="B865" t="s">
        <v>2661</v>
      </c>
      <c r="C865" t="s">
        <v>1319</v>
      </c>
      <c r="D865" t="s">
        <v>192</v>
      </c>
      <c r="E865">
        <v>19</v>
      </c>
      <c r="F865" t="s">
        <v>509</v>
      </c>
      <c r="G865">
        <v>0</v>
      </c>
    </row>
    <row r="866" spans="1:7" hidden="1" x14ac:dyDescent="0.25">
      <c r="A866" t="s">
        <v>2662</v>
      </c>
      <c r="B866" t="s">
        <v>2663</v>
      </c>
      <c r="C866" t="s">
        <v>2664</v>
      </c>
      <c r="D866" t="s">
        <v>122</v>
      </c>
      <c r="E866">
        <v>41</v>
      </c>
      <c r="F866" t="s">
        <v>2665</v>
      </c>
      <c r="G866">
        <v>0</v>
      </c>
    </row>
    <row r="867" spans="1:7" hidden="1" x14ac:dyDescent="0.25">
      <c r="A867" t="s">
        <v>2666</v>
      </c>
      <c r="B867" t="s">
        <v>2667</v>
      </c>
      <c r="C867" t="s">
        <v>2668</v>
      </c>
      <c r="D867" t="s">
        <v>122</v>
      </c>
      <c r="E867">
        <v>0</v>
      </c>
      <c r="G867">
        <v>0</v>
      </c>
    </row>
    <row r="868" spans="1:7" hidden="1" x14ac:dyDescent="0.25">
      <c r="A868" t="s">
        <v>2669</v>
      </c>
      <c r="B868" t="s">
        <v>2670</v>
      </c>
      <c r="C868" t="s">
        <v>2671</v>
      </c>
      <c r="D868" t="s">
        <v>122</v>
      </c>
      <c r="E868">
        <v>12</v>
      </c>
      <c r="G868">
        <v>0</v>
      </c>
    </row>
    <row r="869" spans="1:7" hidden="1" x14ac:dyDescent="0.25">
      <c r="A869" t="s">
        <v>2672</v>
      </c>
      <c r="B869" t="s">
        <v>2673</v>
      </c>
      <c r="C869" t="s">
        <v>2674</v>
      </c>
      <c r="D869" t="s">
        <v>122</v>
      </c>
      <c r="E869">
        <v>0</v>
      </c>
      <c r="G869">
        <v>0</v>
      </c>
    </row>
    <row r="870" spans="1:7" hidden="1" x14ac:dyDescent="0.25">
      <c r="A870" t="s">
        <v>2675</v>
      </c>
      <c r="B870" t="s">
        <v>2676</v>
      </c>
      <c r="C870" t="s">
        <v>2677</v>
      </c>
      <c r="D870" t="s">
        <v>122</v>
      </c>
      <c r="E870">
        <v>0</v>
      </c>
      <c r="G870">
        <v>0</v>
      </c>
    </row>
    <row r="871" spans="1:7" hidden="1" x14ac:dyDescent="0.25">
      <c r="A871" t="s">
        <v>2678</v>
      </c>
      <c r="B871" t="s">
        <v>2679</v>
      </c>
      <c r="C871" t="s">
        <v>2680</v>
      </c>
      <c r="D871" t="s">
        <v>122</v>
      </c>
      <c r="E871">
        <v>0</v>
      </c>
      <c r="G871">
        <v>0</v>
      </c>
    </row>
    <row r="872" spans="1:7" hidden="1" x14ac:dyDescent="0.25">
      <c r="A872" t="s">
        <v>2681</v>
      </c>
      <c r="B872" t="s">
        <v>2682</v>
      </c>
      <c r="C872" t="s">
        <v>2683</v>
      </c>
      <c r="D872" t="s">
        <v>122</v>
      </c>
      <c r="E872">
        <v>0</v>
      </c>
      <c r="G872">
        <v>0</v>
      </c>
    </row>
    <row r="873" spans="1:7" hidden="1" x14ac:dyDescent="0.25">
      <c r="A873" t="s">
        <v>2684</v>
      </c>
      <c r="B873" t="s">
        <v>2685</v>
      </c>
      <c r="C873" t="s">
        <v>2686</v>
      </c>
      <c r="D873" t="s">
        <v>122</v>
      </c>
      <c r="E873">
        <v>0</v>
      </c>
      <c r="G873">
        <v>0</v>
      </c>
    </row>
    <row r="874" spans="1:7" hidden="1" x14ac:dyDescent="0.25">
      <c r="A874" t="s">
        <v>2687</v>
      </c>
      <c r="B874" t="s">
        <v>2688</v>
      </c>
      <c r="C874" t="s">
        <v>2689</v>
      </c>
      <c r="D874" t="s">
        <v>122</v>
      </c>
      <c r="E874">
        <v>0</v>
      </c>
      <c r="F874" t="s">
        <v>2665</v>
      </c>
      <c r="G874">
        <v>0</v>
      </c>
    </row>
    <row r="875" spans="1:7" hidden="1" x14ac:dyDescent="0.25">
      <c r="A875" t="s">
        <v>2690</v>
      </c>
      <c r="B875" t="s">
        <v>2691</v>
      </c>
      <c r="C875" t="s">
        <v>2692</v>
      </c>
      <c r="D875" t="s">
        <v>122</v>
      </c>
      <c r="E875">
        <v>0</v>
      </c>
      <c r="G875">
        <v>0</v>
      </c>
    </row>
    <row r="876" spans="1:7" hidden="1" x14ac:dyDescent="0.25">
      <c r="A876" t="s">
        <v>2693</v>
      </c>
      <c r="B876" t="s">
        <v>2694</v>
      </c>
      <c r="C876" t="s">
        <v>2695</v>
      </c>
      <c r="D876" t="s">
        <v>122</v>
      </c>
      <c r="E876">
        <v>3</v>
      </c>
      <c r="G876">
        <v>0</v>
      </c>
    </row>
    <row r="877" spans="1:7" hidden="1" x14ac:dyDescent="0.25">
      <c r="A877" t="s">
        <v>2696</v>
      </c>
      <c r="B877" t="s">
        <v>2697</v>
      </c>
      <c r="C877" t="s">
        <v>2698</v>
      </c>
      <c r="D877" t="s">
        <v>122</v>
      </c>
      <c r="E877">
        <v>28</v>
      </c>
      <c r="G877">
        <v>0</v>
      </c>
    </row>
    <row r="878" spans="1:7" hidden="1" x14ac:dyDescent="0.25">
      <c r="A878" t="s">
        <v>2699</v>
      </c>
      <c r="B878" t="s">
        <v>2700</v>
      </c>
      <c r="C878" t="s">
        <v>2698</v>
      </c>
      <c r="D878" t="s">
        <v>122</v>
      </c>
      <c r="E878">
        <v>6</v>
      </c>
      <c r="G878">
        <v>0</v>
      </c>
    </row>
    <row r="879" spans="1:7" hidden="1" x14ac:dyDescent="0.25">
      <c r="A879" t="s">
        <v>2701</v>
      </c>
      <c r="B879" t="s">
        <v>2702</v>
      </c>
      <c r="C879" t="s">
        <v>1319</v>
      </c>
      <c r="D879" t="s">
        <v>192</v>
      </c>
      <c r="E879">
        <v>17</v>
      </c>
      <c r="F879" t="s">
        <v>2703</v>
      </c>
      <c r="G879">
        <v>0</v>
      </c>
    </row>
    <row r="880" spans="1:7" hidden="1" x14ac:dyDescent="0.25">
      <c r="A880" t="s">
        <v>2704</v>
      </c>
      <c r="B880" t="s">
        <v>2705</v>
      </c>
      <c r="C880" t="s">
        <v>1319</v>
      </c>
      <c r="D880" t="s">
        <v>192</v>
      </c>
      <c r="E880">
        <v>8</v>
      </c>
      <c r="F880" t="s">
        <v>2706</v>
      </c>
      <c r="G880">
        <v>0</v>
      </c>
    </row>
    <row r="881" spans="1:7" hidden="1" x14ac:dyDescent="0.25">
      <c r="A881" t="s">
        <v>2707</v>
      </c>
      <c r="B881" t="s">
        <v>2708</v>
      </c>
      <c r="C881" t="s">
        <v>1319</v>
      </c>
      <c r="D881" t="s">
        <v>192</v>
      </c>
      <c r="E881">
        <v>49</v>
      </c>
      <c r="F881" t="s">
        <v>605</v>
      </c>
      <c r="G881">
        <v>49</v>
      </c>
    </row>
    <row r="882" spans="1:7" hidden="1" x14ac:dyDescent="0.25">
      <c r="A882" t="s">
        <v>2709</v>
      </c>
      <c r="B882" t="s">
        <v>2710</v>
      </c>
      <c r="C882" t="s">
        <v>2710</v>
      </c>
      <c r="D882" t="s">
        <v>122</v>
      </c>
      <c r="E882">
        <v>0</v>
      </c>
      <c r="G882">
        <v>0</v>
      </c>
    </row>
    <row r="883" spans="1:7" hidden="1" x14ac:dyDescent="0.25">
      <c r="A883" t="s">
        <v>2711</v>
      </c>
      <c r="B883" t="s">
        <v>2712</v>
      </c>
      <c r="C883" t="s">
        <v>2713</v>
      </c>
      <c r="D883" t="s">
        <v>122</v>
      </c>
      <c r="E883">
        <v>73</v>
      </c>
      <c r="F883" t="s">
        <v>2714</v>
      </c>
      <c r="G883">
        <v>0</v>
      </c>
    </row>
    <row r="884" spans="1:7" hidden="1" x14ac:dyDescent="0.25">
      <c r="A884" t="s">
        <v>2715</v>
      </c>
      <c r="B884" t="s">
        <v>2716</v>
      </c>
      <c r="C884" t="s">
        <v>1339</v>
      </c>
      <c r="D884" t="s">
        <v>192</v>
      </c>
      <c r="E884">
        <v>21</v>
      </c>
      <c r="F884" t="s">
        <v>471</v>
      </c>
      <c r="G884">
        <v>15</v>
      </c>
    </row>
    <row r="885" spans="1:7" hidden="1" x14ac:dyDescent="0.25">
      <c r="A885" t="s">
        <v>2717</v>
      </c>
      <c r="B885" t="s">
        <v>2718</v>
      </c>
      <c r="C885" t="s">
        <v>2545</v>
      </c>
      <c r="D885" t="s">
        <v>192</v>
      </c>
      <c r="E885">
        <v>11</v>
      </c>
      <c r="F885" t="s">
        <v>196</v>
      </c>
      <c r="G885">
        <v>0</v>
      </c>
    </row>
    <row r="886" spans="1:7" hidden="1" x14ac:dyDescent="0.25">
      <c r="A886" t="s">
        <v>2719</v>
      </c>
      <c r="B886" t="s">
        <v>2720</v>
      </c>
      <c r="C886" t="s">
        <v>336</v>
      </c>
      <c r="D886" t="s">
        <v>192</v>
      </c>
      <c r="E886">
        <v>360</v>
      </c>
      <c r="F886" t="s">
        <v>2721</v>
      </c>
      <c r="G886">
        <v>0</v>
      </c>
    </row>
    <row r="887" spans="1:7" hidden="1" x14ac:dyDescent="0.25">
      <c r="A887" t="s">
        <v>2722</v>
      </c>
      <c r="B887" t="s">
        <v>2723</v>
      </c>
      <c r="C887" t="s">
        <v>195</v>
      </c>
      <c r="D887" t="s">
        <v>706</v>
      </c>
      <c r="E887">
        <v>1781</v>
      </c>
      <c r="F887" t="s">
        <v>628</v>
      </c>
      <c r="G887">
        <v>1490</v>
      </c>
    </row>
    <row r="888" spans="1:7" hidden="1" x14ac:dyDescent="0.25">
      <c r="A888" t="s">
        <v>2724</v>
      </c>
      <c r="B888" t="s">
        <v>2725</v>
      </c>
      <c r="C888" t="s">
        <v>1175</v>
      </c>
      <c r="D888" t="s">
        <v>122</v>
      </c>
      <c r="E888">
        <v>0</v>
      </c>
      <c r="G888">
        <v>0</v>
      </c>
    </row>
    <row r="889" spans="1:7" hidden="1" x14ac:dyDescent="0.25">
      <c r="A889" t="s">
        <v>2726</v>
      </c>
      <c r="B889" t="s">
        <v>2727</v>
      </c>
      <c r="C889" t="s">
        <v>2728</v>
      </c>
      <c r="D889" t="s">
        <v>122</v>
      </c>
      <c r="E889">
        <v>145</v>
      </c>
      <c r="F889" t="s">
        <v>2729</v>
      </c>
      <c r="G889">
        <v>0</v>
      </c>
    </row>
    <row r="890" spans="1:7" hidden="1" x14ac:dyDescent="0.25">
      <c r="A890" t="s">
        <v>2730</v>
      </c>
      <c r="B890" t="s">
        <v>2731</v>
      </c>
      <c r="C890" t="s">
        <v>2732</v>
      </c>
      <c r="D890" t="s">
        <v>122</v>
      </c>
      <c r="E890">
        <v>174</v>
      </c>
      <c r="F890" t="s">
        <v>2733</v>
      </c>
      <c r="G890">
        <v>0</v>
      </c>
    </row>
    <row r="891" spans="1:7" hidden="1" x14ac:dyDescent="0.25">
      <c r="A891" t="s">
        <v>2734</v>
      </c>
      <c r="B891" t="s">
        <v>2735</v>
      </c>
      <c r="C891" t="s">
        <v>2736</v>
      </c>
      <c r="D891" t="s">
        <v>122</v>
      </c>
      <c r="E891">
        <v>175</v>
      </c>
      <c r="F891" t="s">
        <v>2737</v>
      </c>
      <c r="G891">
        <v>0</v>
      </c>
    </row>
    <row r="892" spans="1:7" hidden="1" x14ac:dyDescent="0.25">
      <c r="A892" t="s">
        <v>2738</v>
      </c>
      <c r="B892" t="s">
        <v>2739</v>
      </c>
      <c r="C892" t="s">
        <v>2740</v>
      </c>
      <c r="D892" t="s">
        <v>122</v>
      </c>
      <c r="E892">
        <v>4</v>
      </c>
      <c r="F892" t="s">
        <v>2741</v>
      </c>
      <c r="G892">
        <v>0</v>
      </c>
    </row>
    <row r="893" spans="1:7" hidden="1" x14ac:dyDescent="0.25">
      <c r="A893" t="s">
        <v>2742</v>
      </c>
      <c r="B893" t="s">
        <v>2743</v>
      </c>
      <c r="C893" t="s">
        <v>2744</v>
      </c>
      <c r="D893" t="s">
        <v>129</v>
      </c>
      <c r="E893">
        <v>7</v>
      </c>
      <c r="F893" t="s">
        <v>719</v>
      </c>
      <c r="G893">
        <v>0</v>
      </c>
    </row>
    <row r="894" spans="1:7" hidden="1" x14ac:dyDescent="0.25">
      <c r="A894" t="s">
        <v>2745</v>
      </c>
      <c r="B894" t="s">
        <v>2746</v>
      </c>
      <c r="C894" t="s">
        <v>2747</v>
      </c>
      <c r="D894" t="s">
        <v>192</v>
      </c>
      <c r="E894">
        <v>3</v>
      </c>
      <c r="F894" t="s">
        <v>1346</v>
      </c>
      <c r="G894">
        <v>0</v>
      </c>
    </row>
    <row r="895" spans="1:7" hidden="1" x14ac:dyDescent="0.25">
      <c r="A895" t="s">
        <v>2748</v>
      </c>
      <c r="B895" t="s">
        <v>2749</v>
      </c>
      <c r="C895" t="s">
        <v>2750</v>
      </c>
      <c r="D895" t="s">
        <v>122</v>
      </c>
      <c r="E895">
        <v>29</v>
      </c>
      <c r="F895" t="s">
        <v>2751</v>
      </c>
      <c r="G895">
        <v>0</v>
      </c>
    </row>
    <row r="896" spans="1:7" hidden="1" x14ac:dyDescent="0.25">
      <c r="A896" t="s">
        <v>2752</v>
      </c>
      <c r="B896" t="s">
        <v>2753</v>
      </c>
      <c r="C896" t="s">
        <v>2754</v>
      </c>
      <c r="D896" t="s">
        <v>122</v>
      </c>
      <c r="E896">
        <v>10</v>
      </c>
      <c r="F896" t="s">
        <v>2755</v>
      </c>
      <c r="G896">
        <v>0</v>
      </c>
    </row>
    <row r="897" spans="1:7" hidden="1" x14ac:dyDescent="0.25">
      <c r="A897" t="s">
        <v>2756</v>
      </c>
      <c r="B897" t="s">
        <v>2757</v>
      </c>
      <c r="C897" t="s">
        <v>2758</v>
      </c>
      <c r="D897" t="s">
        <v>122</v>
      </c>
      <c r="E897">
        <v>0</v>
      </c>
      <c r="F897" t="s">
        <v>2759</v>
      </c>
      <c r="G897">
        <v>0</v>
      </c>
    </row>
    <row r="898" spans="1:7" hidden="1" x14ac:dyDescent="0.25">
      <c r="A898" t="s">
        <v>2760</v>
      </c>
      <c r="B898" t="s">
        <v>2761</v>
      </c>
      <c r="C898" t="s">
        <v>2750</v>
      </c>
      <c r="D898" t="s">
        <v>122</v>
      </c>
      <c r="E898">
        <v>2</v>
      </c>
      <c r="F898" t="s">
        <v>2762</v>
      </c>
      <c r="G898">
        <v>0</v>
      </c>
    </row>
    <row r="899" spans="1:7" hidden="1" x14ac:dyDescent="0.25">
      <c r="A899" t="s">
        <v>2763</v>
      </c>
      <c r="B899" t="s">
        <v>2764</v>
      </c>
      <c r="C899" t="s">
        <v>2750</v>
      </c>
      <c r="D899" t="s">
        <v>122</v>
      </c>
      <c r="E899">
        <v>10</v>
      </c>
      <c r="F899" t="s">
        <v>2765</v>
      </c>
      <c r="G899">
        <v>0</v>
      </c>
    </row>
    <row r="900" spans="1:7" hidden="1" x14ac:dyDescent="0.25">
      <c r="A900" t="s">
        <v>2766</v>
      </c>
      <c r="B900" t="s">
        <v>2767</v>
      </c>
      <c r="C900" t="s">
        <v>2768</v>
      </c>
      <c r="D900" t="s">
        <v>122</v>
      </c>
      <c r="E900">
        <v>166</v>
      </c>
      <c r="F900" t="s">
        <v>2769</v>
      </c>
      <c r="G900">
        <v>0</v>
      </c>
    </row>
    <row r="901" spans="1:7" hidden="1" x14ac:dyDescent="0.25">
      <c r="A901" t="s">
        <v>2770</v>
      </c>
      <c r="B901" t="s">
        <v>2771</v>
      </c>
      <c r="C901" t="s">
        <v>2768</v>
      </c>
      <c r="D901" t="s">
        <v>122</v>
      </c>
      <c r="E901">
        <v>14</v>
      </c>
      <c r="F901" t="s">
        <v>2772</v>
      </c>
      <c r="G901">
        <v>0</v>
      </c>
    </row>
    <row r="902" spans="1:7" hidden="1" x14ac:dyDescent="0.25">
      <c r="A902" t="s">
        <v>2773</v>
      </c>
      <c r="B902" t="s">
        <v>2774</v>
      </c>
      <c r="C902" t="s">
        <v>2768</v>
      </c>
      <c r="D902" t="s">
        <v>122</v>
      </c>
      <c r="E902">
        <v>0</v>
      </c>
      <c r="F902" t="s">
        <v>2775</v>
      </c>
      <c r="G902">
        <v>0</v>
      </c>
    </row>
    <row r="903" spans="1:7" hidden="1" x14ac:dyDescent="0.25">
      <c r="A903" t="s">
        <v>2776</v>
      </c>
      <c r="B903" t="s">
        <v>2777</v>
      </c>
      <c r="C903" t="s">
        <v>2754</v>
      </c>
      <c r="D903" t="s">
        <v>122</v>
      </c>
      <c r="E903">
        <v>74</v>
      </c>
      <c r="F903" t="s">
        <v>2778</v>
      </c>
      <c r="G903">
        <v>0</v>
      </c>
    </row>
    <row r="904" spans="1:7" hidden="1" x14ac:dyDescent="0.25">
      <c r="A904" t="s">
        <v>2779</v>
      </c>
      <c r="B904" t="s">
        <v>2780</v>
      </c>
      <c r="C904" t="s">
        <v>2781</v>
      </c>
      <c r="D904" t="s">
        <v>122</v>
      </c>
      <c r="E904">
        <v>12</v>
      </c>
      <c r="F904" t="s">
        <v>2782</v>
      </c>
      <c r="G904">
        <v>0</v>
      </c>
    </row>
    <row r="905" spans="1:7" hidden="1" x14ac:dyDescent="0.25">
      <c r="A905" t="s">
        <v>2783</v>
      </c>
      <c r="B905" t="s">
        <v>2784</v>
      </c>
      <c r="C905" t="s">
        <v>2785</v>
      </c>
      <c r="D905" t="s">
        <v>122</v>
      </c>
      <c r="E905">
        <v>0</v>
      </c>
      <c r="F905" t="s">
        <v>2786</v>
      </c>
      <c r="G905">
        <v>0</v>
      </c>
    </row>
    <row r="906" spans="1:7" hidden="1" x14ac:dyDescent="0.25">
      <c r="A906" t="s">
        <v>2787</v>
      </c>
      <c r="B906" t="s">
        <v>2788</v>
      </c>
      <c r="C906" t="s">
        <v>2785</v>
      </c>
      <c r="D906" t="s">
        <v>122</v>
      </c>
      <c r="E906">
        <v>3</v>
      </c>
      <c r="F906" t="s">
        <v>2789</v>
      </c>
      <c r="G906">
        <v>0</v>
      </c>
    </row>
    <row r="907" spans="1:7" hidden="1" x14ac:dyDescent="0.25">
      <c r="A907" t="s">
        <v>2790</v>
      </c>
      <c r="B907" t="s">
        <v>2791</v>
      </c>
      <c r="C907" t="s">
        <v>2785</v>
      </c>
      <c r="D907" t="s">
        <v>122</v>
      </c>
      <c r="E907">
        <v>3</v>
      </c>
      <c r="F907" t="s">
        <v>2792</v>
      </c>
      <c r="G907">
        <v>0</v>
      </c>
    </row>
    <row r="908" spans="1:7" hidden="1" x14ac:dyDescent="0.25">
      <c r="A908" t="s">
        <v>2793</v>
      </c>
      <c r="B908" t="s">
        <v>2794</v>
      </c>
      <c r="C908" t="s">
        <v>2785</v>
      </c>
      <c r="D908" t="s">
        <v>122</v>
      </c>
      <c r="E908">
        <v>14</v>
      </c>
      <c r="F908" t="s">
        <v>2795</v>
      </c>
      <c r="G908">
        <v>0</v>
      </c>
    </row>
    <row r="909" spans="1:7" hidden="1" x14ac:dyDescent="0.25">
      <c r="A909" t="s">
        <v>2796</v>
      </c>
      <c r="B909" t="s">
        <v>2797</v>
      </c>
      <c r="C909" t="s">
        <v>2785</v>
      </c>
      <c r="D909" t="s">
        <v>122</v>
      </c>
      <c r="E909">
        <v>196</v>
      </c>
      <c r="F909" t="s">
        <v>2798</v>
      </c>
      <c r="G909">
        <v>0</v>
      </c>
    </row>
    <row r="910" spans="1:7" hidden="1" x14ac:dyDescent="0.25">
      <c r="A910" t="s">
        <v>2799</v>
      </c>
      <c r="B910" t="s">
        <v>2800</v>
      </c>
      <c r="C910" t="s">
        <v>2801</v>
      </c>
      <c r="D910" t="s">
        <v>122</v>
      </c>
      <c r="E910">
        <v>0</v>
      </c>
      <c r="F910" t="s">
        <v>2802</v>
      </c>
      <c r="G910">
        <v>0</v>
      </c>
    </row>
    <row r="911" spans="1:7" hidden="1" x14ac:dyDescent="0.25">
      <c r="A911" t="s">
        <v>2803</v>
      </c>
      <c r="B911" t="s">
        <v>2804</v>
      </c>
      <c r="C911" t="s">
        <v>2801</v>
      </c>
      <c r="D911" t="s">
        <v>122</v>
      </c>
      <c r="E911">
        <v>0</v>
      </c>
      <c r="G911">
        <v>0</v>
      </c>
    </row>
    <row r="912" spans="1:7" hidden="1" x14ac:dyDescent="0.25">
      <c r="A912" t="s">
        <v>2805</v>
      </c>
      <c r="B912" t="s">
        <v>2806</v>
      </c>
      <c r="C912" t="s">
        <v>2750</v>
      </c>
      <c r="D912" t="s">
        <v>122</v>
      </c>
      <c r="E912">
        <v>0</v>
      </c>
      <c r="F912" t="s">
        <v>2807</v>
      </c>
      <c r="G912">
        <v>0</v>
      </c>
    </row>
    <row r="913" spans="1:7" hidden="1" x14ac:dyDescent="0.25">
      <c r="A913" t="s">
        <v>2808</v>
      </c>
      <c r="B913" t="s">
        <v>2809</v>
      </c>
      <c r="C913" t="s">
        <v>2810</v>
      </c>
      <c r="D913" t="s">
        <v>122</v>
      </c>
      <c r="E913">
        <v>18</v>
      </c>
      <c r="F913" t="s">
        <v>2811</v>
      </c>
      <c r="G913">
        <v>0</v>
      </c>
    </row>
    <row r="914" spans="1:7" hidden="1" x14ac:dyDescent="0.25">
      <c r="A914" t="s">
        <v>2812</v>
      </c>
      <c r="B914" t="s">
        <v>2813</v>
      </c>
      <c r="C914" t="s">
        <v>1468</v>
      </c>
      <c r="D914" t="s">
        <v>122</v>
      </c>
      <c r="E914">
        <v>8</v>
      </c>
      <c r="F914" t="s">
        <v>2814</v>
      </c>
      <c r="G914">
        <v>0</v>
      </c>
    </row>
    <row r="915" spans="1:7" hidden="1" x14ac:dyDescent="0.25">
      <c r="A915" t="s">
        <v>2815</v>
      </c>
      <c r="B915" t="s">
        <v>2816</v>
      </c>
      <c r="C915" t="s">
        <v>2817</v>
      </c>
      <c r="D915" t="s">
        <v>122</v>
      </c>
      <c r="E915">
        <v>0</v>
      </c>
      <c r="F915" t="s">
        <v>2818</v>
      </c>
      <c r="G915">
        <v>0</v>
      </c>
    </row>
    <row r="916" spans="1:7" hidden="1" x14ac:dyDescent="0.25">
      <c r="A916" t="s">
        <v>2819</v>
      </c>
      <c r="B916" t="s">
        <v>2820</v>
      </c>
      <c r="C916" t="s">
        <v>2821</v>
      </c>
      <c r="D916" t="s">
        <v>122</v>
      </c>
      <c r="E916">
        <v>0</v>
      </c>
      <c r="F916" t="s">
        <v>2822</v>
      </c>
      <c r="G916">
        <v>0</v>
      </c>
    </row>
    <row r="917" spans="1:7" hidden="1" x14ac:dyDescent="0.25">
      <c r="A917" t="s">
        <v>2823</v>
      </c>
      <c r="B917" t="s">
        <v>2824</v>
      </c>
      <c r="C917" t="s">
        <v>2825</v>
      </c>
      <c r="D917" t="s">
        <v>122</v>
      </c>
      <c r="E917">
        <v>21</v>
      </c>
      <c r="F917" t="s">
        <v>2826</v>
      </c>
      <c r="G917">
        <v>0</v>
      </c>
    </row>
    <row r="918" spans="1:7" hidden="1" x14ac:dyDescent="0.25">
      <c r="A918" t="s">
        <v>2827</v>
      </c>
      <c r="B918" t="s">
        <v>2828</v>
      </c>
      <c r="C918" t="s">
        <v>2825</v>
      </c>
      <c r="D918" t="s">
        <v>122</v>
      </c>
      <c r="E918">
        <v>10</v>
      </c>
      <c r="F918" t="s">
        <v>2829</v>
      </c>
      <c r="G918">
        <v>0</v>
      </c>
    </row>
    <row r="919" spans="1:7" hidden="1" x14ac:dyDescent="0.25">
      <c r="A919" t="s">
        <v>2830</v>
      </c>
      <c r="B919" t="s">
        <v>2831</v>
      </c>
      <c r="C919" t="s">
        <v>2832</v>
      </c>
      <c r="D919" t="s">
        <v>122</v>
      </c>
      <c r="E919">
        <v>23</v>
      </c>
      <c r="F919" t="s">
        <v>2833</v>
      </c>
      <c r="G919">
        <v>0</v>
      </c>
    </row>
    <row r="920" spans="1:7" hidden="1" x14ac:dyDescent="0.25">
      <c r="A920" t="s">
        <v>2834</v>
      </c>
      <c r="B920" t="s">
        <v>2835</v>
      </c>
      <c r="C920" t="s">
        <v>2832</v>
      </c>
      <c r="D920" t="s">
        <v>122</v>
      </c>
      <c r="E920">
        <v>23</v>
      </c>
      <c r="F920" t="s">
        <v>2836</v>
      </c>
      <c r="G920">
        <v>0</v>
      </c>
    </row>
    <row r="921" spans="1:7" hidden="1" x14ac:dyDescent="0.25">
      <c r="A921" t="s">
        <v>2837</v>
      </c>
      <c r="B921" t="s">
        <v>2838</v>
      </c>
      <c r="C921" t="s">
        <v>2832</v>
      </c>
      <c r="D921" t="s">
        <v>122</v>
      </c>
      <c r="E921">
        <v>23</v>
      </c>
      <c r="F921" t="s">
        <v>2839</v>
      </c>
      <c r="G921">
        <v>0</v>
      </c>
    </row>
    <row r="922" spans="1:7" hidden="1" x14ac:dyDescent="0.25">
      <c r="A922" t="s">
        <v>2840</v>
      </c>
      <c r="B922" t="s">
        <v>2841</v>
      </c>
      <c r="C922" t="s">
        <v>2832</v>
      </c>
      <c r="D922" t="s">
        <v>122</v>
      </c>
      <c r="E922">
        <v>23</v>
      </c>
      <c r="F922" t="s">
        <v>2842</v>
      </c>
      <c r="G922">
        <v>0</v>
      </c>
    </row>
    <row r="923" spans="1:7" hidden="1" x14ac:dyDescent="0.25">
      <c r="A923" t="s">
        <v>2843</v>
      </c>
      <c r="B923" t="s">
        <v>2844</v>
      </c>
      <c r="C923" t="s">
        <v>2845</v>
      </c>
      <c r="D923" t="s">
        <v>2846</v>
      </c>
      <c r="E923">
        <v>3</v>
      </c>
      <c r="G923">
        <v>0</v>
      </c>
    </row>
    <row r="924" spans="1:7" hidden="1" x14ac:dyDescent="0.25">
      <c r="A924" t="s">
        <v>2847</v>
      </c>
      <c r="B924" t="s">
        <v>2848</v>
      </c>
      <c r="C924" t="s">
        <v>356</v>
      </c>
      <c r="D924" t="s">
        <v>122</v>
      </c>
      <c r="E924">
        <v>0</v>
      </c>
      <c r="F924" t="s">
        <v>2849</v>
      </c>
      <c r="G924">
        <v>0</v>
      </c>
    </row>
    <row r="925" spans="1:7" hidden="1" x14ac:dyDescent="0.25">
      <c r="A925" t="s">
        <v>2850</v>
      </c>
      <c r="B925" t="s">
        <v>2851</v>
      </c>
      <c r="C925" t="s">
        <v>311</v>
      </c>
      <c r="D925" t="s">
        <v>1164</v>
      </c>
      <c r="E925">
        <v>309</v>
      </c>
      <c r="G925">
        <v>20</v>
      </c>
    </row>
    <row r="926" spans="1:7" hidden="1" x14ac:dyDescent="0.25">
      <c r="A926" t="s">
        <v>2852</v>
      </c>
      <c r="B926" t="s">
        <v>2853</v>
      </c>
      <c r="C926" t="s">
        <v>336</v>
      </c>
      <c r="D926" t="s">
        <v>1164</v>
      </c>
      <c r="E926">
        <v>0</v>
      </c>
      <c r="F926" t="s">
        <v>2854</v>
      </c>
      <c r="G926">
        <v>0</v>
      </c>
    </row>
    <row r="927" spans="1:7" hidden="1" x14ac:dyDescent="0.25">
      <c r="A927" t="s">
        <v>2855</v>
      </c>
      <c r="B927" t="s">
        <v>2856</v>
      </c>
      <c r="C927" t="s">
        <v>175</v>
      </c>
      <c r="D927" t="s">
        <v>122</v>
      </c>
      <c r="E927">
        <v>50</v>
      </c>
      <c r="F927" t="s">
        <v>2857</v>
      </c>
      <c r="G927">
        <v>0</v>
      </c>
    </row>
    <row r="928" spans="1:7" hidden="1" x14ac:dyDescent="0.25">
      <c r="A928" t="s">
        <v>2858</v>
      </c>
      <c r="B928" t="s">
        <v>2859</v>
      </c>
      <c r="C928" t="s">
        <v>336</v>
      </c>
      <c r="D928" t="s">
        <v>1164</v>
      </c>
      <c r="E928">
        <v>2617</v>
      </c>
      <c r="F928" t="s">
        <v>2860</v>
      </c>
      <c r="G928">
        <v>20</v>
      </c>
    </row>
    <row r="929" spans="1:7" hidden="1" x14ac:dyDescent="0.25">
      <c r="A929" t="s">
        <v>2861</v>
      </c>
      <c r="B929" t="s">
        <v>2862</v>
      </c>
      <c r="C929" t="s">
        <v>1397</v>
      </c>
      <c r="D929" t="s">
        <v>122</v>
      </c>
      <c r="E929">
        <v>57</v>
      </c>
      <c r="F929" t="s">
        <v>2863</v>
      </c>
      <c r="G929">
        <v>22</v>
      </c>
    </row>
    <row r="930" spans="1:7" hidden="1" x14ac:dyDescent="0.25">
      <c r="A930" t="s">
        <v>2864</v>
      </c>
      <c r="B930" t="s">
        <v>2865</v>
      </c>
      <c r="C930" t="s">
        <v>2866</v>
      </c>
      <c r="D930" t="s">
        <v>168</v>
      </c>
      <c r="E930">
        <v>94</v>
      </c>
      <c r="F930" t="s">
        <v>474</v>
      </c>
      <c r="G930">
        <v>0</v>
      </c>
    </row>
    <row r="931" spans="1:7" hidden="1" x14ac:dyDescent="0.25">
      <c r="A931" t="s">
        <v>2867</v>
      </c>
      <c r="B931" t="s">
        <v>2868</v>
      </c>
      <c r="C931" t="s">
        <v>2869</v>
      </c>
      <c r="D931" t="s">
        <v>168</v>
      </c>
      <c r="E931">
        <v>0</v>
      </c>
      <c r="F931" t="s">
        <v>719</v>
      </c>
      <c r="G931">
        <v>0</v>
      </c>
    </row>
    <row r="932" spans="1:7" hidden="1" x14ac:dyDescent="0.25">
      <c r="A932" t="s">
        <v>2870</v>
      </c>
      <c r="B932" t="s">
        <v>2871</v>
      </c>
      <c r="C932" t="s">
        <v>2869</v>
      </c>
      <c r="D932" t="s">
        <v>192</v>
      </c>
      <c r="E932">
        <v>0</v>
      </c>
      <c r="F932" t="s">
        <v>413</v>
      </c>
      <c r="G932">
        <v>0</v>
      </c>
    </row>
    <row r="933" spans="1:7" hidden="1" x14ac:dyDescent="0.25">
      <c r="A933" t="s">
        <v>2872</v>
      </c>
      <c r="B933" t="s">
        <v>2873</v>
      </c>
      <c r="C933" t="s">
        <v>2874</v>
      </c>
      <c r="D933" t="s">
        <v>192</v>
      </c>
      <c r="E933">
        <v>13</v>
      </c>
      <c r="F933" t="s">
        <v>477</v>
      </c>
      <c r="G933">
        <v>0</v>
      </c>
    </row>
    <row r="934" spans="1:7" hidden="1" x14ac:dyDescent="0.25">
      <c r="A934" t="s">
        <v>2875</v>
      </c>
      <c r="B934" t="s">
        <v>2876</v>
      </c>
      <c r="C934" t="s">
        <v>2877</v>
      </c>
      <c r="D934" t="s">
        <v>122</v>
      </c>
      <c r="E934">
        <v>36</v>
      </c>
      <c r="F934" t="s">
        <v>2878</v>
      </c>
      <c r="G934">
        <v>28</v>
      </c>
    </row>
    <row r="935" spans="1:7" hidden="1" x14ac:dyDescent="0.25">
      <c r="A935" t="s">
        <v>2879</v>
      </c>
      <c r="B935" t="s">
        <v>2880</v>
      </c>
      <c r="C935" t="s">
        <v>2754</v>
      </c>
      <c r="D935" t="s">
        <v>122</v>
      </c>
      <c r="E935">
        <v>52</v>
      </c>
      <c r="F935" t="s">
        <v>2881</v>
      </c>
      <c r="G935">
        <v>28</v>
      </c>
    </row>
    <row r="936" spans="1:7" hidden="1" x14ac:dyDescent="0.25">
      <c r="A936" t="s">
        <v>2882</v>
      </c>
      <c r="B936" t="s">
        <v>2883</v>
      </c>
      <c r="C936" t="s">
        <v>2884</v>
      </c>
      <c r="D936" t="s">
        <v>2885</v>
      </c>
      <c r="E936">
        <v>0</v>
      </c>
      <c r="G936">
        <v>0</v>
      </c>
    </row>
    <row r="937" spans="1:7" hidden="1" x14ac:dyDescent="0.25">
      <c r="A937" t="s">
        <v>2886</v>
      </c>
      <c r="B937" t="s">
        <v>2887</v>
      </c>
      <c r="C937" t="s">
        <v>1319</v>
      </c>
      <c r="D937" t="s">
        <v>129</v>
      </c>
      <c r="E937">
        <v>4</v>
      </c>
      <c r="F937" t="s">
        <v>483</v>
      </c>
      <c r="G937">
        <v>0</v>
      </c>
    </row>
    <row r="938" spans="1:7" hidden="1" x14ac:dyDescent="0.25">
      <c r="A938" t="s">
        <v>2888</v>
      </c>
      <c r="B938" t="s">
        <v>2889</v>
      </c>
      <c r="C938" t="s">
        <v>1468</v>
      </c>
      <c r="D938" t="s">
        <v>192</v>
      </c>
      <c r="E938">
        <v>18</v>
      </c>
      <c r="F938" t="s">
        <v>2890</v>
      </c>
      <c r="G938">
        <v>0</v>
      </c>
    </row>
    <row r="939" spans="1:7" hidden="1" x14ac:dyDescent="0.25">
      <c r="A939" t="s">
        <v>2891</v>
      </c>
      <c r="B939" t="s">
        <v>2892</v>
      </c>
      <c r="C939" t="s">
        <v>1468</v>
      </c>
      <c r="D939" t="s">
        <v>2264</v>
      </c>
      <c r="E939">
        <v>0</v>
      </c>
      <c r="G939">
        <v>0</v>
      </c>
    </row>
    <row r="940" spans="1:7" hidden="1" x14ac:dyDescent="0.25">
      <c r="A940" t="s">
        <v>2893</v>
      </c>
      <c r="B940" t="s">
        <v>2894</v>
      </c>
      <c r="C940" t="s">
        <v>1197</v>
      </c>
      <c r="D940" t="s">
        <v>192</v>
      </c>
      <c r="E940">
        <v>30</v>
      </c>
      <c r="F940" t="s">
        <v>2895</v>
      </c>
      <c r="G940">
        <v>30</v>
      </c>
    </row>
    <row r="941" spans="1:7" hidden="1" x14ac:dyDescent="0.25">
      <c r="A941" t="s">
        <v>2896</v>
      </c>
      <c r="B941" t="s">
        <v>2897</v>
      </c>
      <c r="C941" t="s">
        <v>1197</v>
      </c>
      <c r="D941" t="s">
        <v>192</v>
      </c>
      <c r="E941">
        <v>87</v>
      </c>
      <c r="F941" t="s">
        <v>2898</v>
      </c>
      <c r="G941">
        <v>81</v>
      </c>
    </row>
    <row r="942" spans="1:7" hidden="1" x14ac:dyDescent="0.25">
      <c r="A942" t="s">
        <v>2899</v>
      </c>
      <c r="B942" t="s">
        <v>2774</v>
      </c>
      <c r="C942" t="s">
        <v>2768</v>
      </c>
      <c r="D942" t="s">
        <v>192</v>
      </c>
      <c r="E942">
        <v>63</v>
      </c>
      <c r="F942" t="s">
        <v>2900</v>
      </c>
      <c r="G942">
        <v>63</v>
      </c>
    </row>
    <row r="943" spans="1:7" hidden="1" x14ac:dyDescent="0.25">
      <c r="A943" t="s">
        <v>2901</v>
      </c>
      <c r="B943" t="s">
        <v>2902</v>
      </c>
      <c r="C943" t="s">
        <v>2903</v>
      </c>
      <c r="D943" t="s">
        <v>192</v>
      </c>
      <c r="E943">
        <v>61</v>
      </c>
      <c r="F943" t="s">
        <v>2904</v>
      </c>
      <c r="G943">
        <v>48</v>
      </c>
    </row>
    <row r="944" spans="1:7" hidden="1" x14ac:dyDescent="0.25">
      <c r="A944" t="s">
        <v>2905</v>
      </c>
      <c r="B944" t="s">
        <v>2906</v>
      </c>
      <c r="C944" t="s">
        <v>2754</v>
      </c>
      <c r="D944" t="s">
        <v>192</v>
      </c>
      <c r="E944">
        <v>42</v>
      </c>
      <c r="F944" t="s">
        <v>2907</v>
      </c>
      <c r="G944">
        <v>42</v>
      </c>
    </row>
    <row r="945" spans="1:7" hidden="1" x14ac:dyDescent="0.25">
      <c r="A945" t="s">
        <v>2908</v>
      </c>
      <c r="B945" t="s">
        <v>2909</v>
      </c>
      <c r="C945" t="s">
        <v>2910</v>
      </c>
      <c r="D945" t="s">
        <v>115</v>
      </c>
      <c r="E945">
        <v>0</v>
      </c>
      <c r="G945">
        <v>0</v>
      </c>
    </row>
    <row r="946" spans="1:7" hidden="1" x14ac:dyDescent="0.25">
      <c r="A946" t="s">
        <v>2911</v>
      </c>
      <c r="B946" t="s">
        <v>2912</v>
      </c>
      <c r="C946" t="s">
        <v>311</v>
      </c>
      <c r="D946" t="s">
        <v>168</v>
      </c>
      <c r="E946">
        <v>110</v>
      </c>
      <c r="F946" t="s">
        <v>2913</v>
      </c>
      <c r="G946">
        <v>0</v>
      </c>
    </row>
    <row r="947" spans="1:7" hidden="1" x14ac:dyDescent="0.25">
      <c r="A947" t="s">
        <v>2914</v>
      </c>
      <c r="B947" t="s">
        <v>2915</v>
      </c>
      <c r="C947" t="s">
        <v>427</v>
      </c>
      <c r="D947" t="s">
        <v>129</v>
      </c>
      <c r="E947">
        <v>11</v>
      </c>
      <c r="F947" t="s">
        <v>2916</v>
      </c>
      <c r="G947">
        <v>0</v>
      </c>
    </row>
    <row r="948" spans="1:7" hidden="1" x14ac:dyDescent="0.25">
      <c r="A948" t="s">
        <v>2917</v>
      </c>
      <c r="B948" t="s">
        <v>2918</v>
      </c>
      <c r="C948" t="s">
        <v>2919</v>
      </c>
      <c r="D948" t="s">
        <v>122</v>
      </c>
      <c r="E948">
        <v>0</v>
      </c>
      <c r="G948">
        <v>0</v>
      </c>
    </row>
    <row r="949" spans="1:7" hidden="1" x14ac:dyDescent="0.25">
      <c r="A949" t="s">
        <v>2920</v>
      </c>
      <c r="B949" t="s">
        <v>2921</v>
      </c>
      <c r="C949" t="s">
        <v>2922</v>
      </c>
      <c r="D949" t="s">
        <v>684</v>
      </c>
      <c r="E949">
        <v>0</v>
      </c>
      <c r="G949">
        <v>0</v>
      </c>
    </row>
    <row r="950" spans="1:7" hidden="1" x14ac:dyDescent="0.25">
      <c r="A950" t="s">
        <v>2923</v>
      </c>
      <c r="B950" t="s">
        <v>2924</v>
      </c>
      <c r="C950" t="s">
        <v>1238</v>
      </c>
      <c r="D950" t="s">
        <v>248</v>
      </c>
      <c r="E950">
        <v>14</v>
      </c>
      <c r="F950" t="s">
        <v>2925</v>
      </c>
      <c r="G950">
        <v>0</v>
      </c>
    </row>
    <row r="951" spans="1:7" hidden="1" x14ac:dyDescent="0.25">
      <c r="A951" t="s">
        <v>2926</v>
      </c>
      <c r="B951" t="s">
        <v>2927</v>
      </c>
      <c r="C951" t="s">
        <v>1238</v>
      </c>
      <c r="D951" t="s">
        <v>248</v>
      </c>
      <c r="E951">
        <v>14</v>
      </c>
      <c r="F951" t="s">
        <v>2928</v>
      </c>
      <c r="G951">
        <v>0</v>
      </c>
    </row>
    <row r="952" spans="1:7" hidden="1" x14ac:dyDescent="0.25">
      <c r="A952" t="s">
        <v>2929</v>
      </c>
      <c r="B952" t="s">
        <v>2930</v>
      </c>
      <c r="C952" t="s">
        <v>2109</v>
      </c>
      <c r="D952" t="s">
        <v>2931</v>
      </c>
      <c r="E952">
        <v>1</v>
      </c>
      <c r="F952" t="s">
        <v>2932</v>
      </c>
      <c r="G952">
        <v>0</v>
      </c>
    </row>
    <row r="953" spans="1:7" hidden="1" x14ac:dyDescent="0.25">
      <c r="A953" t="s">
        <v>2933</v>
      </c>
      <c r="B953" t="s">
        <v>2934</v>
      </c>
      <c r="C953" t="s">
        <v>195</v>
      </c>
      <c r="D953" t="s">
        <v>2931</v>
      </c>
      <c r="E953">
        <v>1</v>
      </c>
      <c r="F953" t="s">
        <v>2932</v>
      </c>
      <c r="G953">
        <v>0</v>
      </c>
    </row>
    <row r="954" spans="1:7" hidden="1" x14ac:dyDescent="0.25">
      <c r="A954" t="s">
        <v>2935</v>
      </c>
      <c r="B954" t="s">
        <v>2936</v>
      </c>
      <c r="C954" t="s">
        <v>2825</v>
      </c>
      <c r="D954" t="s">
        <v>122</v>
      </c>
      <c r="E954">
        <v>10</v>
      </c>
      <c r="F954" t="s">
        <v>2937</v>
      </c>
      <c r="G954">
        <v>0</v>
      </c>
    </row>
    <row r="955" spans="1:7" hidden="1" x14ac:dyDescent="0.25">
      <c r="A955" t="s">
        <v>2938</v>
      </c>
      <c r="B955" t="s">
        <v>2939</v>
      </c>
      <c r="C955" t="s">
        <v>2768</v>
      </c>
      <c r="D955" t="s">
        <v>122</v>
      </c>
      <c r="E955">
        <v>20</v>
      </c>
      <c r="F955" t="s">
        <v>2940</v>
      </c>
      <c r="G955">
        <v>0</v>
      </c>
    </row>
    <row r="956" spans="1:7" hidden="1" x14ac:dyDescent="0.25">
      <c r="A956" t="s">
        <v>2941</v>
      </c>
      <c r="B956" t="s">
        <v>2942</v>
      </c>
      <c r="C956" t="s">
        <v>2785</v>
      </c>
      <c r="D956" t="s">
        <v>122</v>
      </c>
      <c r="E956">
        <v>22</v>
      </c>
      <c r="F956" t="s">
        <v>2943</v>
      </c>
      <c r="G956">
        <v>0</v>
      </c>
    </row>
    <row r="957" spans="1:7" hidden="1" x14ac:dyDescent="0.25">
      <c r="A957" t="s">
        <v>2944</v>
      </c>
      <c r="B957" t="s">
        <v>2945</v>
      </c>
      <c r="C957" t="s">
        <v>2825</v>
      </c>
      <c r="D957" t="s">
        <v>122</v>
      </c>
      <c r="E957">
        <v>0</v>
      </c>
      <c r="F957" t="s">
        <v>2946</v>
      </c>
      <c r="G957">
        <v>0</v>
      </c>
    </row>
    <row r="958" spans="1:7" hidden="1" x14ac:dyDescent="0.25">
      <c r="A958" t="s">
        <v>2947</v>
      </c>
      <c r="B958" t="s">
        <v>2948</v>
      </c>
      <c r="C958" t="s">
        <v>1483</v>
      </c>
      <c r="D958" t="s">
        <v>168</v>
      </c>
      <c r="E958">
        <v>2243</v>
      </c>
      <c r="F958" t="s">
        <v>2949</v>
      </c>
      <c r="G958">
        <v>0</v>
      </c>
    </row>
    <row r="959" spans="1:7" hidden="1" x14ac:dyDescent="0.25">
      <c r="A959" t="s">
        <v>2950</v>
      </c>
      <c r="B959" t="s">
        <v>2951</v>
      </c>
      <c r="C959" t="s">
        <v>2952</v>
      </c>
      <c r="D959" t="s">
        <v>684</v>
      </c>
      <c r="E959">
        <v>0</v>
      </c>
      <c r="G959">
        <v>0</v>
      </c>
    </row>
    <row r="960" spans="1:7" hidden="1" x14ac:dyDescent="0.25">
      <c r="A960" t="s">
        <v>2953</v>
      </c>
      <c r="B960" t="s">
        <v>2954</v>
      </c>
      <c r="C960" t="s">
        <v>2768</v>
      </c>
      <c r="D960" t="s">
        <v>168</v>
      </c>
      <c r="E960">
        <v>93</v>
      </c>
      <c r="F960" t="s">
        <v>2955</v>
      </c>
      <c r="G960">
        <v>0</v>
      </c>
    </row>
    <row r="961" spans="1:7" hidden="1" x14ac:dyDescent="0.25">
      <c r="A961" t="s">
        <v>2956</v>
      </c>
      <c r="B961" t="s">
        <v>2957</v>
      </c>
      <c r="C961" t="s">
        <v>2781</v>
      </c>
      <c r="D961" t="s">
        <v>168</v>
      </c>
      <c r="E961">
        <v>41</v>
      </c>
      <c r="F961" t="s">
        <v>2958</v>
      </c>
      <c r="G961">
        <v>0</v>
      </c>
    </row>
    <row r="962" spans="1:7" hidden="1" x14ac:dyDescent="0.25">
      <c r="A962" t="s">
        <v>2959</v>
      </c>
      <c r="B962" t="s">
        <v>2960</v>
      </c>
      <c r="C962" t="s">
        <v>1319</v>
      </c>
      <c r="D962" t="s">
        <v>168</v>
      </c>
      <c r="E962">
        <v>23</v>
      </c>
      <c r="F962" t="s">
        <v>2961</v>
      </c>
      <c r="G962">
        <v>0</v>
      </c>
    </row>
    <row r="963" spans="1:7" hidden="1" x14ac:dyDescent="0.25">
      <c r="A963" t="s">
        <v>2962</v>
      </c>
      <c r="B963" t="s">
        <v>3</v>
      </c>
      <c r="C963" t="s">
        <v>2963</v>
      </c>
      <c r="D963" t="s">
        <v>706</v>
      </c>
      <c r="E963">
        <v>7194</v>
      </c>
      <c r="F963" t="s">
        <v>2964</v>
      </c>
      <c r="G963">
        <v>4912</v>
      </c>
    </row>
    <row r="964" spans="1:7" hidden="1" x14ac:dyDescent="0.25">
      <c r="A964" t="s">
        <v>2965</v>
      </c>
      <c r="B964" t="s">
        <v>2966</v>
      </c>
      <c r="C964" t="s">
        <v>199</v>
      </c>
      <c r="D964" t="s">
        <v>192</v>
      </c>
      <c r="E964">
        <v>14</v>
      </c>
      <c r="F964" t="s">
        <v>589</v>
      </c>
      <c r="G964">
        <v>0</v>
      </c>
    </row>
    <row r="965" spans="1:7" hidden="1" x14ac:dyDescent="0.25">
      <c r="A965" t="s">
        <v>2967</v>
      </c>
      <c r="B965" t="s">
        <v>2968</v>
      </c>
      <c r="C965" t="s">
        <v>199</v>
      </c>
      <c r="D965" t="s">
        <v>168</v>
      </c>
      <c r="E965">
        <v>6</v>
      </c>
      <c r="F965" t="s">
        <v>2969</v>
      </c>
      <c r="G965">
        <v>0</v>
      </c>
    </row>
    <row r="966" spans="1:7" hidden="1" x14ac:dyDescent="0.25">
      <c r="A966" t="s">
        <v>2970</v>
      </c>
      <c r="B966" t="s">
        <v>2971</v>
      </c>
      <c r="C966" t="s">
        <v>199</v>
      </c>
      <c r="D966" t="s">
        <v>168</v>
      </c>
      <c r="E966">
        <v>1251</v>
      </c>
      <c r="F966" t="s">
        <v>852</v>
      </c>
      <c r="G966">
        <v>1141</v>
      </c>
    </row>
    <row r="967" spans="1:7" hidden="1" x14ac:dyDescent="0.25">
      <c r="A967" t="s">
        <v>2972</v>
      </c>
      <c r="B967" t="s">
        <v>2973</v>
      </c>
      <c r="C967" t="s">
        <v>2974</v>
      </c>
      <c r="D967" t="s">
        <v>168</v>
      </c>
      <c r="E967">
        <v>1</v>
      </c>
      <c r="F967" t="s">
        <v>2975</v>
      </c>
      <c r="G967">
        <v>0</v>
      </c>
    </row>
    <row r="968" spans="1:7" hidden="1" x14ac:dyDescent="0.25">
      <c r="A968" t="s">
        <v>2976</v>
      </c>
      <c r="B968" t="s">
        <v>2977</v>
      </c>
      <c r="C968" t="s">
        <v>2781</v>
      </c>
      <c r="D968" t="s">
        <v>168</v>
      </c>
      <c r="E968">
        <v>8</v>
      </c>
      <c r="F968" t="s">
        <v>2978</v>
      </c>
      <c r="G968">
        <v>0</v>
      </c>
    </row>
    <row r="969" spans="1:7" hidden="1" x14ac:dyDescent="0.25">
      <c r="A969" t="s">
        <v>2979</v>
      </c>
      <c r="B969" t="s">
        <v>7</v>
      </c>
      <c r="C969" t="s">
        <v>2963</v>
      </c>
      <c r="D969" t="s">
        <v>706</v>
      </c>
      <c r="E969">
        <v>777</v>
      </c>
      <c r="F969" t="s">
        <v>2980</v>
      </c>
      <c r="G969">
        <v>592</v>
      </c>
    </row>
    <row r="970" spans="1:7" hidden="1" x14ac:dyDescent="0.25">
      <c r="A970" t="s">
        <v>2981</v>
      </c>
      <c r="B970" t="s">
        <v>2982</v>
      </c>
      <c r="C970" t="s">
        <v>1339</v>
      </c>
      <c r="D970" t="s">
        <v>129</v>
      </c>
      <c r="E970">
        <v>0</v>
      </c>
      <c r="G970">
        <v>0</v>
      </c>
    </row>
    <row r="971" spans="1:7" hidden="1" x14ac:dyDescent="0.25">
      <c r="A971" t="s">
        <v>2983</v>
      </c>
      <c r="B971" t="s">
        <v>2984</v>
      </c>
      <c r="C971" t="s">
        <v>2985</v>
      </c>
      <c r="D971" t="s">
        <v>2986</v>
      </c>
      <c r="E971">
        <v>28</v>
      </c>
      <c r="F971" t="s">
        <v>2987</v>
      </c>
      <c r="G971">
        <v>0</v>
      </c>
    </row>
    <row r="972" spans="1:7" hidden="1" x14ac:dyDescent="0.25">
      <c r="A972" t="s">
        <v>2988</v>
      </c>
      <c r="B972" t="s">
        <v>2989</v>
      </c>
      <c r="C972" t="s">
        <v>2990</v>
      </c>
      <c r="D972" t="s">
        <v>2986</v>
      </c>
      <c r="E972">
        <v>19</v>
      </c>
      <c r="F972" t="s">
        <v>2991</v>
      </c>
      <c r="G972">
        <v>0</v>
      </c>
    </row>
    <row r="973" spans="1:7" hidden="1" x14ac:dyDescent="0.25">
      <c r="A973" t="s">
        <v>2992</v>
      </c>
      <c r="B973" t="s">
        <v>2993</v>
      </c>
      <c r="C973" t="s">
        <v>2754</v>
      </c>
      <c r="D973" t="s">
        <v>706</v>
      </c>
      <c r="E973">
        <v>532</v>
      </c>
      <c r="F973" t="s">
        <v>2994</v>
      </c>
      <c r="G973">
        <v>127</v>
      </c>
    </row>
    <row r="974" spans="1:7" hidden="1" x14ac:dyDescent="0.25">
      <c r="A974" t="s">
        <v>2995</v>
      </c>
      <c r="B974" t="s">
        <v>2996</v>
      </c>
      <c r="C974" t="s">
        <v>195</v>
      </c>
      <c r="D974" t="s">
        <v>168</v>
      </c>
      <c r="E974">
        <v>139</v>
      </c>
      <c r="F974" t="s">
        <v>2997</v>
      </c>
      <c r="G974">
        <v>13</v>
      </c>
    </row>
    <row r="975" spans="1:7" hidden="1" x14ac:dyDescent="0.25">
      <c r="A975" t="s">
        <v>2998</v>
      </c>
      <c r="B975" t="s">
        <v>8</v>
      </c>
      <c r="C975" t="s">
        <v>2963</v>
      </c>
      <c r="D975" t="s">
        <v>706</v>
      </c>
      <c r="E975">
        <v>3590</v>
      </c>
      <c r="F975" t="s">
        <v>2999</v>
      </c>
      <c r="G975">
        <v>576</v>
      </c>
    </row>
    <row r="976" spans="1:7" hidden="1" x14ac:dyDescent="0.25">
      <c r="A976" t="s">
        <v>3000</v>
      </c>
      <c r="B976" t="s">
        <v>3001</v>
      </c>
      <c r="C976" t="s">
        <v>195</v>
      </c>
      <c r="D976" t="s">
        <v>706</v>
      </c>
      <c r="E976">
        <v>268</v>
      </c>
      <c r="F976" t="s">
        <v>3002</v>
      </c>
      <c r="G976">
        <v>268</v>
      </c>
    </row>
    <row r="977" spans="1:7" hidden="1" x14ac:dyDescent="0.25">
      <c r="A977" t="s">
        <v>3003</v>
      </c>
      <c r="B977" t="s">
        <v>22</v>
      </c>
      <c r="C977" t="s">
        <v>2963</v>
      </c>
      <c r="D977" t="s">
        <v>706</v>
      </c>
      <c r="E977">
        <v>2407</v>
      </c>
      <c r="F977" t="s">
        <v>3004</v>
      </c>
      <c r="G977">
        <v>2240</v>
      </c>
    </row>
    <row r="978" spans="1:7" hidden="1" x14ac:dyDescent="0.25">
      <c r="A978" t="s">
        <v>3005</v>
      </c>
      <c r="B978" t="s">
        <v>3006</v>
      </c>
      <c r="C978" t="s">
        <v>195</v>
      </c>
      <c r="D978" t="s">
        <v>2986</v>
      </c>
      <c r="E978">
        <v>0</v>
      </c>
      <c r="G978">
        <v>0</v>
      </c>
    </row>
    <row r="979" spans="1:7" hidden="1" x14ac:dyDescent="0.25">
      <c r="A979" t="s">
        <v>3007</v>
      </c>
      <c r="B979" t="s">
        <v>3008</v>
      </c>
      <c r="C979" t="s">
        <v>3009</v>
      </c>
      <c r="D979" t="s">
        <v>2986</v>
      </c>
      <c r="E979">
        <v>3</v>
      </c>
      <c r="F979" t="s">
        <v>3010</v>
      </c>
      <c r="G979">
        <v>0</v>
      </c>
    </row>
    <row r="980" spans="1:7" hidden="1" x14ac:dyDescent="0.25">
      <c r="A980" t="s">
        <v>3011</v>
      </c>
      <c r="B980" t="s">
        <v>17</v>
      </c>
      <c r="C980" t="s">
        <v>2963</v>
      </c>
      <c r="D980" t="s">
        <v>2986</v>
      </c>
      <c r="E980">
        <v>33</v>
      </c>
      <c r="F980" t="s">
        <v>592</v>
      </c>
      <c r="G980">
        <v>0</v>
      </c>
    </row>
    <row r="981" spans="1:7" hidden="1" x14ac:dyDescent="0.25">
      <c r="A981" t="s">
        <v>3012</v>
      </c>
      <c r="B981" t="s">
        <v>34</v>
      </c>
      <c r="C981" t="s">
        <v>2963</v>
      </c>
      <c r="D981" t="s">
        <v>2986</v>
      </c>
      <c r="E981">
        <v>0</v>
      </c>
      <c r="G981">
        <v>0</v>
      </c>
    </row>
    <row r="982" spans="1:7" hidden="1" x14ac:dyDescent="0.25">
      <c r="A982" t="s">
        <v>3013</v>
      </c>
      <c r="B982" t="s">
        <v>3014</v>
      </c>
      <c r="C982" t="s">
        <v>2241</v>
      </c>
      <c r="D982" t="s">
        <v>706</v>
      </c>
      <c r="E982">
        <v>201</v>
      </c>
      <c r="F982" t="s">
        <v>3015</v>
      </c>
      <c r="G982">
        <v>201</v>
      </c>
    </row>
    <row r="983" spans="1:7" hidden="1" x14ac:dyDescent="0.25">
      <c r="A983" t="s">
        <v>3016</v>
      </c>
      <c r="B983" t="s">
        <v>3017</v>
      </c>
      <c r="C983" t="s">
        <v>3018</v>
      </c>
      <c r="D983" t="s">
        <v>2986</v>
      </c>
      <c r="E983">
        <v>0</v>
      </c>
      <c r="F983" t="s">
        <v>3019</v>
      </c>
      <c r="G983">
        <v>0</v>
      </c>
    </row>
    <row r="984" spans="1:7" hidden="1" x14ac:dyDescent="0.25">
      <c r="A984" t="s">
        <v>3020</v>
      </c>
      <c r="B984" t="s">
        <v>3021</v>
      </c>
      <c r="C984" t="s">
        <v>2768</v>
      </c>
      <c r="D984" t="s">
        <v>122</v>
      </c>
      <c r="E984">
        <v>114</v>
      </c>
      <c r="F984" t="s">
        <v>3022</v>
      </c>
      <c r="G984">
        <v>0</v>
      </c>
    </row>
    <row r="985" spans="1:7" hidden="1" x14ac:dyDescent="0.25">
      <c r="A985" t="s">
        <v>3023</v>
      </c>
      <c r="B985" t="s">
        <v>3024</v>
      </c>
      <c r="C985" t="s">
        <v>3025</v>
      </c>
      <c r="D985" t="s">
        <v>168</v>
      </c>
      <c r="E985">
        <v>15</v>
      </c>
      <c r="F985" t="s">
        <v>3026</v>
      </c>
      <c r="G985">
        <v>0</v>
      </c>
    </row>
    <row r="986" spans="1:7" hidden="1" x14ac:dyDescent="0.25">
      <c r="A986" t="s">
        <v>3027</v>
      </c>
      <c r="B986" t="s">
        <v>3028</v>
      </c>
      <c r="C986" t="s">
        <v>3029</v>
      </c>
      <c r="D986" t="s">
        <v>2986</v>
      </c>
      <c r="E986">
        <v>0</v>
      </c>
      <c r="F986" t="s">
        <v>3030</v>
      </c>
      <c r="G986">
        <v>0</v>
      </c>
    </row>
    <row r="987" spans="1:7" hidden="1" x14ac:dyDescent="0.25">
      <c r="A987" t="s">
        <v>3031</v>
      </c>
      <c r="B987" t="s">
        <v>3032</v>
      </c>
      <c r="C987" t="s">
        <v>3033</v>
      </c>
      <c r="D987" t="s">
        <v>2986</v>
      </c>
      <c r="E987">
        <v>153</v>
      </c>
      <c r="F987" t="s">
        <v>3034</v>
      </c>
      <c r="G987">
        <v>0</v>
      </c>
    </row>
    <row r="988" spans="1:7" hidden="1" x14ac:dyDescent="0.25">
      <c r="A988" t="s">
        <v>3035</v>
      </c>
      <c r="B988" t="s">
        <v>3036</v>
      </c>
      <c r="C988" t="s">
        <v>2963</v>
      </c>
      <c r="D988" t="s">
        <v>2986</v>
      </c>
      <c r="E988">
        <v>0</v>
      </c>
      <c r="G988">
        <v>0</v>
      </c>
    </row>
    <row r="989" spans="1:7" hidden="1" x14ac:dyDescent="0.25">
      <c r="A989" t="s">
        <v>3037</v>
      </c>
      <c r="B989" t="s">
        <v>21</v>
      </c>
      <c r="C989" t="s">
        <v>2963</v>
      </c>
      <c r="D989" t="s">
        <v>706</v>
      </c>
      <c r="E989">
        <v>1186</v>
      </c>
      <c r="F989" t="s">
        <v>3038</v>
      </c>
      <c r="G989">
        <v>320</v>
      </c>
    </row>
    <row r="990" spans="1:7" hidden="1" x14ac:dyDescent="0.25">
      <c r="A990" t="s">
        <v>3039</v>
      </c>
      <c r="B990" t="s">
        <v>3040</v>
      </c>
      <c r="C990" t="s">
        <v>2963</v>
      </c>
      <c r="D990" t="s">
        <v>706</v>
      </c>
      <c r="E990">
        <v>333</v>
      </c>
      <c r="F990" t="s">
        <v>3041</v>
      </c>
      <c r="G990">
        <v>224</v>
      </c>
    </row>
    <row r="991" spans="1:7" hidden="1" x14ac:dyDescent="0.25">
      <c r="A991" t="s">
        <v>3042</v>
      </c>
      <c r="B991" t="s">
        <v>36</v>
      </c>
      <c r="C991" t="s">
        <v>2963</v>
      </c>
      <c r="D991" t="s">
        <v>2986</v>
      </c>
      <c r="E991">
        <v>47</v>
      </c>
      <c r="F991" t="s">
        <v>3043</v>
      </c>
      <c r="G991">
        <v>0</v>
      </c>
    </row>
    <row r="992" spans="1:7" hidden="1" x14ac:dyDescent="0.25">
      <c r="A992" t="s">
        <v>3044</v>
      </c>
      <c r="B992" t="s">
        <v>3045</v>
      </c>
      <c r="C992" t="s">
        <v>3046</v>
      </c>
      <c r="D992" t="s">
        <v>2986</v>
      </c>
      <c r="E992">
        <v>4</v>
      </c>
      <c r="G992">
        <v>0</v>
      </c>
    </row>
    <row r="993" spans="1:7" hidden="1" x14ac:dyDescent="0.25">
      <c r="A993" t="s">
        <v>3047</v>
      </c>
      <c r="B993" t="s">
        <v>37</v>
      </c>
      <c r="C993" t="s">
        <v>2963</v>
      </c>
      <c r="D993" t="s">
        <v>2986</v>
      </c>
      <c r="E993">
        <v>168</v>
      </c>
      <c r="F993" t="s">
        <v>3048</v>
      </c>
      <c r="G993">
        <v>0</v>
      </c>
    </row>
    <row r="994" spans="1:7" hidden="1" x14ac:dyDescent="0.25">
      <c r="A994" t="s">
        <v>3049</v>
      </c>
      <c r="B994" t="s">
        <v>3050</v>
      </c>
      <c r="C994" t="s">
        <v>2963</v>
      </c>
      <c r="D994" t="s">
        <v>2986</v>
      </c>
      <c r="E994">
        <v>0</v>
      </c>
      <c r="G994">
        <v>0</v>
      </c>
    </row>
    <row r="995" spans="1:7" hidden="1" x14ac:dyDescent="0.25">
      <c r="A995" t="s">
        <v>3051</v>
      </c>
      <c r="B995" t="s">
        <v>30</v>
      </c>
      <c r="C995" t="s">
        <v>2963</v>
      </c>
      <c r="D995" t="s">
        <v>2986</v>
      </c>
      <c r="E995">
        <v>91</v>
      </c>
      <c r="F995" t="s">
        <v>3052</v>
      </c>
      <c r="G995">
        <v>0</v>
      </c>
    </row>
    <row r="996" spans="1:7" hidden="1" x14ac:dyDescent="0.25">
      <c r="A996" t="s">
        <v>3053</v>
      </c>
      <c r="B996" t="s">
        <v>3054</v>
      </c>
      <c r="C996" t="s">
        <v>3055</v>
      </c>
      <c r="D996" t="s">
        <v>2986</v>
      </c>
      <c r="E996">
        <v>0</v>
      </c>
      <c r="F996" t="s">
        <v>3056</v>
      </c>
      <c r="G996">
        <v>0</v>
      </c>
    </row>
    <row r="997" spans="1:7" hidden="1" x14ac:dyDescent="0.25">
      <c r="A997" t="s">
        <v>3057</v>
      </c>
      <c r="B997" t="s">
        <v>3058</v>
      </c>
      <c r="C997" t="s">
        <v>3059</v>
      </c>
      <c r="D997" t="s">
        <v>122</v>
      </c>
      <c r="E997">
        <v>1314</v>
      </c>
      <c r="G997">
        <v>0</v>
      </c>
    </row>
    <row r="998" spans="1:7" hidden="1" x14ac:dyDescent="0.25">
      <c r="A998" t="s">
        <v>3060</v>
      </c>
      <c r="B998" t="s">
        <v>3061</v>
      </c>
      <c r="C998" t="s">
        <v>1245</v>
      </c>
      <c r="D998" t="s">
        <v>122</v>
      </c>
      <c r="E998">
        <v>274</v>
      </c>
      <c r="F998" t="s">
        <v>3062</v>
      </c>
      <c r="G998">
        <v>0</v>
      </c>
    </row>
    <row r="999" spans="1:7" hidden="1" x14ac:dyDescent="0.25">
      <c r="A999" t="s">
        <v>3063</v>
      </c>
      <c r="B999" t="s">
        <v>3064</v>
      </c>
      <c r="C999" t="s">
        <v>175</v>
      </c>
      <c r="D999" t="s">
        <v>3065</v>
      </c>
      <c r="E999">
        <v>0</v>
      </c>
      <c r="F999" t="s">
        <v>3066</v>
      </c>
      <c r="G999">
        <v>0</v>
      </c>
    </row>
    <row r="1000" spans="1:7" hidden="1" x14ac:dyDescent="0.25">
      <c r="A1000" t="s">
        <v>3067</v>
      </c>
      <c r="B1000" t="s">
        <v>3068</v>
      </c>
      <c r="C1000" t="s">
        <v>3069</v>
      </c>
      <c r="D1000" t="s">
        <v>122</v>
      </c>
      <c r="E1000">
        <v>453</v>
      </c>
      <c r="F1000" t="s">
        <v>3070</v>
      </c>
      <c r="G1000">
        <v>24</v>
      </c>
    </row>
    <row r="1001" spans="1:7" hidden="1" x14ac:dyDescent="0.25">
      <c r="A1001" t="s">
        <v>3071</v>
      </c>
      <c r="B1001" t="s">
        <v>3072</v>
      </c>
      <c r="C1001" t="s">
        <v>1389</v>
      </c>
      <c r="D1001" t="s">
        <v>122</v>
      </c>
      <c r="E1001">
        <v>0</v>
      </c>
      <c r="G1001">
        <v>0</v>
      </c>
    </row>
    <row r="1002" spans="1:7" hidden="1" x14ac:dyDescent="0.25">
      <c r="A1002" t="s">
        <v>3073</v>
      </c>
      <c r="B1002" t="s">
        <v>3074</v>
      </c>
      <c r="C1002" t="s">
        <v>1389</v>
      </c>
      <c r="D1002" t="s">
        <v>122</v>
      </c>
      <c r="E1002">
        <v>0</v>
      </c>
      <c r="G1002">
        <v>0</v>
      </c>
    </row>
    <row r="1003" spans="1:7" hidden="1" x14ac:dyDescent="0.25">
      <c r="A1003" t="s">
        <v>3075</v>
      </c>
      <c r="B1003" t="s">
        <v>3076</v>
      </c>
      <c r="C1003" t="s">
        <v>1516</v>
      </c>
      <c r="D1003" t="s">
        <v>122</v>
      </c>
      <c r="E1003">
        <v>0</v>
      </c>
      <c r="G1003">
        <v>0</v>
      </c>
    </row>
    <row r="1004" spans="1:7" hidden="1" x14ac:dyDescent="0.25">
      <c r="A1004" t="s">
        <v>3077</v>
      </c>
      <c r="B1004" t="s">
        <v>3078</v>
      </c>
      <c r="C1004" t="s">
        <v>3079</v>
      </c>
      <c r="D1004" t="s">
        <v>122</v>
      </c>
      <c r="E1004">
        <v>0</v>
      </c>
      <c r="G1004">
        <v>0</v>
      </c>
    </row>
    <row r="1005" spans="1:7" hidden="1" x14ac:dyDescent="0.25">
      <c r="A1005" t="s">
        <v>3080</v>
      </c>
      <c r="B1005" t="s">
        <v>3081</v>
      </c>
      <c r="C1005" t="s">
        <v>1516</v>
      </c>
      <c r="D1005" t="s">
        <v>122</v>
      </c>
      <c r="E1005">
        <v>0</v>
      </c>
      <c r="G1005">
        <v>0</v>
      </c>
    </row>
    <row r="1006" spans="1:7" hidden="1" x14ac:dyDescent="0.25">
      <c r="A1006" t="s">
        <v>3082</v>
      </c>
      <c r="B1006" t="s">
        <v>3083</v>
      </c>
      <c r="C1006" t="s">
        <v>1516</v>
      </c>
      <c r="D1006" t="s">
        <v>122</v>
      </c>
      <c r="E1006">
        <v>0</v>
      </c>
      <c r="G1006">
        <v>0</v>
      </c>
    </row>
    <row r="1007" spans="1:7" hidden="1" x14ac:dyDescent="0.25">
      <c r="A1007" t="s">
        <v>3084</v>
      </c>
      <c r="B1007" t="s">
        <v>3085</v>
      </c>
      <c r="C1007" t="s">
        <v>1389</v>
      </c>
      <c r="D1007" t="s">
        <v>122</v>
      </c>
      <c r="E1007">
        <v>0</v>
      </c>
      <c r="G1007">
        <v>0</v>
      </c>
    </row>
    <row r="1008" spans="1:7" hidden="1" x14ac:dyDescent="0.25">
      <c r="A1008" t="s">
        <v>3086</v>
      </c>
      <c r="B1008" t="s">
        <v>3087</v>
      </c>
      <c r="C1008" t="s">
        <v>1516</v>
      </c>
      <c r="D1008" t="s">
        <v>122</v>
      </c>
      <c r="E1008">
        <v>0</v>
      </c>
      <c r="G1008">
        <v>0</v>
      </c>
    </row>
    <row r="1009" spans="1:7" hidden="1" x14ac:dyDescent="0.25">
      <c r="A1009" t="s">
        <v>3088</v>
      </c>
      <c r="B1009" t="s">
        <v>3089</v>
      </c>
      <c r="C1009" t="s">
        <v>1516</v>
      </c>
      <c r="D1009" t="s">
        <v>122</v>
      </c>
      <c r="E1009">
        <v>0</v>
      </c>
      <c r="G1009">
        <v>0</v>
      </c>
    </row>
    <row r="1010" spans="1:7" hidden="1" x14ac:dyDescent="0.25">
      <c r="A1010" t="s">
        <v>3090</v>
      </c>
      <c r="B1010" t="s">
        <v>3091</v>
      </c>
      <c r="C1010" t="s">
        <v>1245</v>
      </c>
      <c r="D1010" t="s">
        <v>122</v>
      </c>
      <c r="E1010">
        <v>12</v>
      </c>
      <c r="F1010" t="s">
        <v>3092</v>
      </c>
      <c r="G1010">
        <v>0</v>
      </c>
    </row>
    <row r="1011" spans="1:7" hidden="1" x14ac:dyDescent="0.25">
      <c r="A1011" t="s">
        <v>3093</v>
      </c>
      <c r="B1011" t="s">
        <v>3094</v>
      </c>
      <c r="C1011" t="s">
        <v>1516</v>
      </c>
      <c r="D1011" t="s">
        <v>122</v>
      </c>
      <c r="E1011">
        <v>0</v>
      </c>
      <c r="G1011">
        <v>0</v>
      </c>
    </row>
    <row r="1012" spans="1:7" hidden="1" x14ac:dyDescent="0.25">
      <c r="A1012" t="s">
        <v>3095</v>
      </c>
      <c r="B1012" t="s">
        <v>3096</v>
      </c>
      <c r="C1012" t="s">
        <v>2241</v>
      </c>
      <c r="D1012" t="s">
        <v>122</v>
      </c>
      <c r="E1012">
        <v>450</v>
      </c>
      <c r="F1012" t="s">
        <v>3097</v>
      </c>
      <c r="G1012">
        <v>24</v>
      </c>
    </row>
    <row r="1013" spans="1:7" hidden="1" x14ac:dyDescent="0.25">
      <c r="A1013" t="s">
        <v>3098</v>
      </c>
      <c r="B1013" t="s">
        <v>3099</v>
      </c>
      <c r="C1013" t="s">
        <v>2768</v>
      </c>
      <c r="D1013" t="s">
        <v>3100</v>
      </c>
      <c r="E1013">
        <v>0</v>
      </c>
      <c r="G1013">
        <v>0</v>
      </c>
    </row>
    <row r="1014" spans="1:7" hidden="1" x14ac:dyDescent="0.25">
      <c r="A1014" t="s">
        <v>3101</v>
      </c>
      <c r="B1014" t="s">
        <v>3102</v>
      </c>
      <c r="C1014" t="s">
        <v>3103</v>
      </c>
      <c r="D1014" t="s">
        <v>248</v>
      </c>
      <c r="E1014">
        <v>0</v>
      </c>
      <c r="G1014">
        <v>0</v>
      </c>
    </row>
    <row r="1015" spans="1:7" hidden="1" x14ac:dyDescent="0.25">
      <c r="A1015" t="s">
        <v>3104</v>
      </c>
      <c r="B1015" t="s">
        <v>3105</v>
      </c>
      <c r="C1015" t="s">
        <v>3106</v>
      </c>
      <c r="D1015" t="s">
        <v>248</v>
      </c>
      <c r="E1015">
        <v>0</v>
      </c>
      <c r="G1015">
        <v>0</v>
      </c>
    </row>
    <row r="1016" spans="1:7" hidden="1" x14ac:dyDescent="0.25">
      <c r="A1016" t="s">
        <v>3107</v>
      </c>
      <c r="B1016" t="s">
        <v>3108</v>
      </c>
      <c r="C1016" t="s">
        <v>3109</v>
      </c>
      <c r="D1016" t="s">
        <v>168</v>
      </c>
      <c r="E1016">
        <v>2</v>
      </c>
      <c r="F1016" t="s">
        <v>3110</v>
      </c>
      <c r="G1016">
        <v>0</v>
      </c>
    </row>
    <row r="1017" spans="1:7" hidden="1" x14ac:dyDescent="0.25">
      <c r="A1017" t="s">
        <v>3111</v>
      </c>
      <c r="B1017" t="s">
        <v>3112</v>
      </c>
      <c r="C1017" t="s">
        <v>656</v>
      </c>
      <c r="D1017" t="s">
        <v>168</v>
      </c>
      <c r="E1017">
        <v>12</v>
      </c>
      <c r="F1017" t="s">
        <v>3113</v>
      </c>
      <c r="G1017">
        <v>12</v>
      </c>
    </row>
    <row r="1018" spans="1:7" hidden="1" x14ac:dyDescent="0.25">
      <c r="A1018" t="s">
        <v>3114</v>
      </c>
      <c r="B1018" t="s">
        <v>3115</v>
      </c>
      <c r="C1018" t="s">
        <v>1238</v>
      </c>
      <c r="D1018" t="s">
        <v>168</v>
      </c>
      <c r="E1018">
        <v>25</v>
      </c>
      <c r="F1018" t="s">
        <v>3116</v>
      </c>
      <c r="G1018">
        <v>25</v>
      </c>
    </row>
    <row r="1019" spans="1:7" hidden="1" x14ac:dyDescent="0.25">
      <c r="A1019" t="s">
        <v>3117</v>
      </c>
      <c r="B1019" t="s">
        <v>3118</v>
      </c>
      <c r="C1019" t="s">
        <v>1516</v>
      </c>
      <c r="D1019" t="s">
        <v>122</v>
      </c>
      <c r="E1019">
        <v>0</v>
      </c>
      <c r="G1019">
        <v>0</v>
      </c>
    </row>
    <row r="1020" spans="1:7" hidden="1" x14ac:dyDescent="0.25">
      <c r="A1020" t="s">
        <v>3119</v>
      </c>
      <c r="B1020" t="s">
        <v>3120</v>
      </c>
      <c r="C1020" t="s">
        <v>3121</v>
      </c>
      <c r="D1020" t="s">
        <v>122</v>
      </c>
      <c r="E1020">
        <v>0</v>
      </c>
      <c r="G1020">
        <v>0</v>
      </c>
    </row>
    <row r="1021" spans="1:7" hidden="1" x14ac:dyDescent="0.25">
      <c r="A1021" t="s">
        <v>3122</v>
      </c>
      <c r="B1021" t="s">
        <v>3123</v>
      </c>
      <c r="C1021" t="s">
        <v>3121</v>
      </c>
      <c r="D1021" t="s">
        <v>122</v>
      </c>
      <c r="E1021">
        <v>0</v>
      </c>
      <c r="G1021">
        <v>0</v>
      </c>
    </row>
    <row r="1022" spans="1:7" hidden="1" x14ac:dyDescent="0.25">
      <c r="A1022" t="s">
        <v>3124</v>
      </c>
      <c r="B1022" t="s">
        <v>3125</v>
      </c>
      <c r="C1022" t="s">
        <v>3126</v>
      </c>
      <c r="D1022" t="s">
        <v>122</v>
      </c>
      <c r="E1022">
        <v>598</v>
      </c>
      <c r="F1022" t="s">
        <v>3127</v>
      </c>
      <c r="G1022">
        <v>0</v>
      </c>
    </row>
    <row r="1023" spans="1:7" hidden="1" x14ac:dyDescent="0.25">
      <c r="A1023" t="s">
        <v>3128</v>
      </c>
      <c r="B1023" t="s">
        <v>3129</v>
      </c>
      <c r="C1023" t="s">
        <v>3126</v>
      </c>
      <c r="D1023" t="s">
        <v>122</v>
      </c>
      <c r="E1023">
        <v>588</v>
      </c>
      <c r="F1023" t="s">
        <v>3130</v>
      </c>
      <c r="G1023">
        <v>0</v>
      </c>
    </row>
    <row r="1024" spans="1:7" hidden="1" x14ac:dyDescent="0.25">
      <c r="A1024" t="s">
        <v>3131</v>
      </c>
      <c r="B1024" t="s">
        <v>3132</v>
      </c>
      <c r="C1024" t="s">
        <v>1245</v>
      </c>
      <c r="D1024" t="s">
        <v>122</v>
      </c>
      <c r="E1024">
        <v>0</v>
      </c>
      <c r="G1024">
        <v>0</v>
      </c>
    </row>
    <row r="1025" spans="1:7" hidden="1" x14ac:dyDescent="0.25">
      <c r="A1025" t="s">
        <v>3133</v>
      </c>
      <c r="B1025" t="s">
        <v>3134</v>
      </c>
      <c r="C1025" t="s">
        <v>1245</v>
      </c>
      <c r="D1025" t="s">
        <v>122</v>
      </c>
      <c r="E1025">
        <v>0</v>
      </c>
      <c r="G1025">
        <v>0</v>
      </c>
    </row>
    <row r="1026" spans="1:7" hidden="1" x14ac:dyDescent="0.25">
      <c r="A1026" t="s">
        <v>3135</v>
      </c>
      <c r="B1026" t="s">
        <v>3136</v>
      </c>
      <c r="C1026" t="s">
        <v>1245</v>
      </c>
      <c r="D1026" t="s">
        <v>122</v>
      </c>
      <c r="E1026">
        <v>366</v>
      </c>
      <c r="F1026" t="s">
        <v>3137</v>
      </c>
      <c r="G1026">
        <v>0</v>
      </c>
    </row>
    <row r="1027" spans="1:7" hidden="1" x14ac:dyDescent="0.25">
      <c r="A1027" t="s">
        <v>3138</v>
      </c>
      <c r="B1027" t="s">
        <v>3139</v>
      </c>
      <c r="C1027" t="s">
        <v>1245</v>
      </c>
      <c r="D1027" t="s">
        <v>122</v>
      </c>
      <c r="E1027">
        <v>212</v>
      </c>
      <c r="F1027" t="s">
        <v>3140</v>
      </c>
      <c r="G1027">
        <v>0</v>
      </c>
    </row>
    <row r="1028" spans="1:7" hidden="1" x14ac:dyDescent="0.25">
      <c r="A1028" t="s">
        <v>3141</v>
      </c>
      <c r="B1028" t="s">
        <v>3142</v>
      </c>
      <c r="C1028" t="s">
        <v>1245</v>
      </c>
      <c r="D1028" t="s">
        <v>122</v>
      </c>
      <c r="E1028">
        <v>159</v>
      </c>
      <c r="F1028" t="s">
        <v>3143</v>
      </c>
      <c r="G1028">
        <v>0</v>
      </c>
    </row>
    <row r="1029" spans="1:7" hidden="1" x14ac:dyDescent="0.25">
      <c r="A1029" t="s">
        <v>3144</v>
      </c>
      <c r="B1029" t="s">
        <v>3145</v>
      </c>
      <c r="C1029" t="s">
        <v>1245</v>
      </c>
      <c r="D1029" t="s">
        <v>122</v>
      </c>
      <c r="E1029">
        <v>210</v>
      </c>
      <c r="F1029" t="s">
        <v>3146</v>
      </c>
      <c r="G1029">
        <v>0</v>
      </c>
    </row>
    <row r="1030" spans="1:7" hidden="1" x14ac:dyDescent="0.25">
      <c r="A1030" t="s">
        <v>3147</v>
      </c>
      <c r="B1030" t="s">
        <v>3148</v>
      </c>
      <c r="C1030" t="s">
        <v>1245</v>
      </c>
      <c r="D1030" t="s">
        <v>122</v>
      </c>
      <c r="E1030">
        <v>102</v>
      </c>
      <c r="F1030" t="s">
        <v>3149</v>
      </c>
      <c r="G1030">
        <v>0</v>
      </c>
    </row>
    <row r="1031" spans="1:7" hidden="1" x14ac:dyDescent="0.25">
      <c r="A1031" t="s">
        <v>3150</v>
      </c>
      <c r="B1031" t="s">
        <v>38</v>
      </c>
      <c r="C1031" t="s">
        <v>2963</v>
      </c>
      <c r="D1031" t="s">
        <v>2986</v>
      </c>
      <c r="E1031">
        <v>119</v>
      </c>
      <c r="F1031" t="s">
        <v>3151</v>
      </c>
      <c r="G1031">
        <v>0</v>
      </c>
    </row>
    <row r="1032" spans="1:7" hidden="1" x14ac:dyDescent="0.25">
      <c r="A1032" t="s">
        <v>3152</v>
      </c>
      <c r="B1032" t="s">
        <v>768</v>
      </c>
      <c r="C1032" t="s">
        <v>769</v>
      </c>
      <c r="D1032" t="s">
        <v>168</v>
      </c>
      <c r="E1032">
        <v>247</v>
      </c>
      <c r="F1032" t="s">
        <v>3153</v>
      </c>
      <c r="G1032">
        <v>84</v>
      </c>
    </row>
    <row r="1033" spans="1:7" hidden="1" x14ac:dyDescent="0.25">
      <c r="A1033" t="s">
        <v>3154</v>
      </c>
      <c r="B1033" t="s">
        <v>259</v>
      </c>
      <c r="C1033" t="s">
        <v>199</v>
      </c>
      <c r="D1033" t="s">
        <v>168</v>
      </c>
      <c r="E1033">
        <v>132</v>
      </c>
      <c r="F1033" t="s">
        <v>3155</v>
      </c>
      <c r="G1033">
        <v>27</v>
      </c>
    </row>
    <row r="1034" spans="1:7" hidden="1" x14ac:dyDescent="0.25">
      <c r="A1034" t="s">
        <v>3156</v>
      </c>
      <c r="B1034" t="s">
        <v>3157</v>
      </c>
      <c r="C1034" t="s">
        <v>1245</v>
      </c>
      <c r="D1034" t="s">
        <v>122</v>
      </c>
      <c r="E1034">
        <v>82</v>
      </c>
      <c r="F1034" t="s">
        <v>3158</v>
      </c>
      <c r="G1034">
        <v>0</v>
      </c>
    </row>
    <row r="1035" spans="1:7" hidden="1" x14ac:dyDescent="0.25">
      <c r="A1035" t="s">
        <v>3159</v>
      </c>
      <c r="B1035" t="s">
        <v>3160</v>
      </c>
      <c r="C1035" t="s">
        <v>1245</v>
      </c>
      <c r="D1035" t="s">
        <v>122</v>
      </c>
      <c r="E1035">
        <v>94</v>
      </c>
      <c r="F1035" t="s">
        <v>3161</v>
      </c>
      <c r="G1035">
        <v>0</v>
      </c>
    </row>
    <row r="1036" spans="1:7" hidden="1" x14ac:dyDescent="0.25">
      <c r="A1036" t="s">
        <v>3162</v>
      </c>
      <c r="B1036" t="s">
        <v>3163</v>
      </c>
      <c r="C1036" t="s">
        <v>3164</v>
      </c>
      <c r="D1036" t="s">
        <v>122</v>
      </c>
      <c r="E1036">
        <v>319</v>
      </c>
      <c r="F1036" t="s">
        <v>3165</v>
      </c>
      <c r="G1036">
        <v>0</v>
      </c>
    </row>
    <row r="1037" spans="1:7" hidden="1" x14ac:dyDescent="0.25">
      <c r="A1037" t="s">
        <v>3166</v>
      </c>
      <c r="B1037" t="s">
        <v>3167</v>
      </c>
      <c r="C1037" t="s">
        <v>3168</v>
      </c>
      <c r="D1037" t="s">
        <v>122</v>
      </c>
      <c r="E1037">
        <v>100</v>
      </c>
      <c r="F1037" t="s">
        <v>3169</v>
      </c>
      <c r="G1037">
        <v>0</v>
      </c>
    </row>
    <row r="1038" spans="1:7" hidden="1" x14ac:dyDescent="0.25">
      <c r="A1038" t="s">
        <v>3170</v>
      </c>
      <c r="B1038" t="s">
        <v>3171</v>
      </c>
      <c r="C1038" t="s">
        <v>3168</v>
      </c>
      <c r="D1038" t="s">
        <v>122</v>
      </c>
      <c r="E1038">
        <v>200</v>
      </c>
      <c r="F1038" t="s">
        <v>3172</v>
      </c>
      <c r="G1038">
        <v>0</v>
      </c>
    </row>
    <row r="1039" spans="1:7" hidden="1" x14ac:dyDescent="0.25">
      <c r="A1039" t="s">
        <v>3173</v>
      </c>
      <c r="B1039" t="s">
        <v>3174</v>
      </c>
      <c r="C1039" t="s">
        <v>1245</v>
      </c>
      <c r="D1039" t="s">
        <v>122</v>
      </c>
      <c r="E1039">
        <v>100</v>
      </c>
      <c r="F1039" t="s">
        <v>3175</v>
      </c>
      <c r="G1039">
        <v>0</v>
      </c>
    </row>
    <row r="1040" spans="1:7" hidden="1" x14ac:dyDescent="0.25">
      <c r="A1040" t="s">
        <v>3176</v>
      </c>
      <c r="B1040" t="s">
        <v>3177</v>
      </c>
      <c r="C1040" t="s">
        <v>3168</v>
      </c>
      <c r="D1040" t="s">
        <v>122</v>
      </c>
      <c r="E1040">
        <v>83</v>
      </c>
      <c r="F1040" t="s">
        <v>3178</v>
      </c>
      <c r="G1040">
        <v>0</v>
      </c>
    </row>
    <row r="1041" spans="1:7" hidden="1" x14ac:dyDescent="0.25">
      <c r="A1041" t="s">
        <v>3179</v>
      </c>
      <c r="B1041" t="s">
        <v>3180</v>
      </c>
      <c r="C1041" t="s">
        <v>3168</v>
      </c>
      <c r="D1041" t="s">
        <v>122</v>
      </c>
      <c r="E1041">
        <v>56</v>
      </c>
      <c r="F1041" t="s">
        <v>3181</v>
      </c>
      <c r="G1041">
        <v>0</v>
      </c>
    </row>
    <row r="1042" spans="1:7" hidden="1" x14ac:dyDescent="0.25">
      <c r="A1042" t="s">
        <v>3182</v>
      </c>
      <c r="B1042" t="s">
        <v>3183</v>
      </c>
      <c r="C1042" t="s">
        <v>3168</v>
      </c>
      <c r="D1042" t="s">
        <v>122</v>
      </c>
      <c r="E1042">
        <v>836</v>
      </c>
      <c r="F1042" t="s">
        <v>3184</v>
      </c>
      <c r="G1042">
        <v>0</v>
      </c>
    </row>
    <row r="1043" spans="1:7" hidden="1" x14ac:dyDescent="0.25">
      <c r="A1043" t="s">
        <v>3185</v>
      </c>
      <c r="B1043" t="s">
        <v>3186</v>
      </c>
      <c r="C1043" t="s">
        <v>3168</v>
      </c>
      <c r="D1043" t="s">
        <v>122</v>
      </c>
      <c r="E1043">
        <v>53</v>
      </c>
      <c r="F1043" t="s">
        <v>3187</v>
      </c>
      <c r="G1043">
        <v>0</v>
      </c>
    </row>
    <row r="1044" spans="1:7" hidden="1" x14ac:dyDescent="0.25">
      <c r="A1044" t="s">
        <v>3188</v>
      </c>
      <c r="B1044" t="s">
        <v>3189</v>
      </c>
      <c r="C1044" t="s">
        <v>3168</v>
      </c>
      <c r="D1044" t="s">
        <v>122</v>
      </c>
      <c r="E1044">
        <v>419</v>
      </c>
      <c r="F1044" t="s">
        <v>3190</v>
      </c>
      <c r="G1044">
        <v>0</v>
      </c>
    </row>
    <row r="1045" spans="1:7" hidden="1" x14ac:dyDescent="0.25">
      <c r="A1045" t="s">
        <v>3191</v>
      </c>
      <c r="B1045" t="s">
        <v>3192</v>
      </c>
      <c r="C1045" t="s">
        <v>3168</v>
      </c>
      <c r="D1045" t="s">
        <v>122</v>
      </c>
      <c r="E1045">
        <v>1887</v>
      </c>
      <c r="F1045" t="s">
        <v>3193</v>
      </c>
      <c r="G1045">
        <v>0</v>
      </c>
    </row>
    <row r="1046" spans="1:7" hidden="1" x14ac:dyDescent="0.25">
      <c r="A1046" t="s">
        <v>3194</v>
      </c>
      <c r="B1046" t="s">
        <v>3195</v>
      </c>
      <c r="C1046" t="s">
        <v>3168</v>
      </c>
      <c r="D1046" t="s">
        <v>122</v>
      </c>
      <c r="E1046">
        <v>0</v>
      </c>
      <c r="G1046">
        <v>0</v>
      </c>
    </row>
    <row r="1047" spans="1:7" hidden="1" x14ac:dyDescent="0.25">
      <c r="A1047" t="s">
        <v>3196</v>
      </c>
      <c r="B1047" t="s">
        <v>3197</v>
      </c>
      <c r="C1047" t="s">
        <v>3168</v>
      </c>
      <c r="D1047" t="s">
        <v>122</v>
      </c>
      <c r="E1047">
        <v>191</v>
      </c>
      <c r="F1047" t="s">
        <v>3198</v>
      </c>
      <c r="G1047">
        <v>0</v>
      </c>
    </row>
    <row r="1048" spans="1:7" hidden="1" x14ac:dyDescent="0.25">
      <c r="A1048" t="s">
        <v>3199</v>
      </c>
      <c r="B1048" t="s">
        <v>3200</v>
      </c>
      <c r="C1048" t="s">
        <v>3168</v>
      </c>
      <c r="D1048" t="s">
        <v>122</v>
      </c>
      <c r="E1048">
        <v>0</v>
      </c>
      <c r="G1048">
        <v>0</v>
      </c>
    </row>
    <row r="1049" spans="1:7" hidden="1" x14ac:dyDescent="0.25">
      <c r="A1049" t="s">
        <v>3201</v>
      </c>
      <c r="B1049" t="s">
        <v>3202</v>
      </c>
      <c r="C1049" t="s">
        <v>3168</v>
      </c>
      <c r="D1049" t="s">
        <v>122</v>
      </c>
      <c r="E1049">
        <v>239</v>
      </c>
      <c r="F1049" t="s">
        <v>3203</v>
      </c>
      <c r="G1049">
        <v>0</v>
      </c>
    </row>
    <row r="1050" spans="1:7" hidden="1" x14ac:dyDescent="0.25">
      <c r="A1050" t="s">
        <v>3204</v>
      </c>
      <c r="B1050" t="s">
        <v>3205</v>
      </c>
      <c r="C1050" t="s">
        <v>3206</v>
      </c>
      <c r="D1050" t="s">
        <v>122</v>
      </c>
      <c r="E1050">
        <v>31</v>
      </c>
      <c r="F1050" t="s">
        <v>3207</v>
      </c>
      <c r="G1050">
        <v>0</v>
      </c>
    </row>
    <row r="1051" spans="1:7" hidden="1" x14ac:dyDescent="0.25">
      <c r="A1051" t="s">
        <v>3208</v>
      </c>
      <c r="B1051" t="s">
        <v>250</v>
      </c>
      <c r="C1051" t="s">
        <v>199</v>
      </c>
      <c r="D1051" t="s">
        <v>192</v>
      </c>
      <c r="E1051">
        <v>0</v>
      </c>
      <c r="G1051">
        <v>0</v>
      </c>
    </row>
    <row r="1052" spans="1:7" hidden="1" x14ac:dyDescent="0.25">
      <c r="A1052" t="s">
        <v>3209</v>
      </c>
      <c r="B1052" t="s">
        <v>2723</v>
      </c>
      <c r="C1052" t="s">
        <v>195</v>
      </c>
      <c r="D1052" t="s">
        <v>192</v>
      </c>
      <c r="E1052">
        <v>144</v>
      </c>
      <c r="F1052" t="s">
        <v>3210</v>
      </c>
      <c r="G1052">
        <v>60</v>
      </c>
    </row>
    <row r="1053" spans="1:7" hidden="1" x14ac:dyDescent="0.25">
      <c r="A1053" t="s">
        <v>3211</v>
      </c>
      <c r="B1053" t="s">
        <v>3212</v>
      </c>
      <c r="C1053" t="s">
        <v>3212</v>
      </c>
      <c r="D1053" t="s">
        <v>122</v>
      </c>
      <c r="E1053">
        <v>10</v>
      </c>
      <c r="F1053" t="s">
        <v>3213</v>
      </c>
      <c r="G1053">
        <v>0</v>
      </c>
    </row>
    <row r="1054" spans="1:7" hidden="1" x14ac:dyDescent="0.25">
      <c r="A1054" t="s">
        <v>3214</v>
      </c>
      <c r="B1054" t="s">
        <v>3215</v>
      </c>
      <c r="C1054" t="s">
        <v>175</v>
      </c>
      <c r="D1054" t="s">
        <v>122</v>
      </c>
      <c r="E1054">
        <v>216</v>
      </c>
      <c r="F1054" t="s">
        <v>2479</v>
      </c>
      <c r="G1054">
        <v>0</v>
      </c>
    </row>
    <row r="1055" spans="1:7" hidden="1" x14ac:dyDescent="0.25">
      <c r="A1055" t="s">
        <v>3216</v>
      </c>
      <c r="B1055" t="s">
        <v>1637</v>
      </c>
      <c r="C1055" t="s">
        <v>882</v>
      </c>
      <c r="D1055" t="s">
        <v>192</v>
      </c>
      <c r="E1055">
        <v>800</v>
      </c>
      <c r="G1055">
        <v>0</v>
      </c>
    </row>
    <row r="1056" spans="1:7" hidden="1" x14ac:dyDescent="0.25">
      <c r="A1056" t="s">
        <v>3217</v>
      </c>
      <c r="B1056" t="s">
        <v>700</v>
      </c>
      <c r="C1056" t="s">
        <v>199</v>
      </c>
      <c r="D1056" t="s">
        <v>192</v>
      </c>
      <c r="E1056">
        <v>50</v>
      </c>
      <c r="F1056" t="s">
        <v>3218</v>
      </c>
      <c r="G1056">
        <v>50</v>
      </c>
    </row>
    <row r="1057" spans="1:7" hidden="1" x14ac:dyDescent="0.25">
      <c r="A1057" t="s">
        <v>3219</v>
      </c>
      <c r="B1057" t="s">
        <v>3220</v>
      </c>
      <c r="C1057" t="s">
        <v>3221</v>
      </c>
      <c r="D1057" t="s">
        <v>684</v>
      </c>
      <c r="E1057">
        <v>5</v>
      </c>
      <c r="F1057" t="s">
        <v>3222</v>
      </c>
      <c r="G1057">
        <v>0</v>
      </c>
    </row>
    <row r="1058" spans="1:7" hidden="1" x14ac:dyDescent="0.25">
      <c r="A1058" t="s">
        <v>3223</v>
      </c>
      <c r="B1058" t="s">
        <v>3224</v>
      </c>
      <c r="C1058" t="s">
        <v>3225</v>
      </c>
      <c r="D1058" t="s">
        <v>684</v>
      </c>
      <c r="E1058">
        <v>10</v>
      </c>
      <c r="F1058" t="s">
        <v>3226</v>
      </c>
      <c r="G1058">
        <v>0</v>
      </c>
    </row>
    <row r="1059" spans="1:7" hidden="1" x14ac:dyDescent="0.25">
      <c r="A1059" t="s">
        <v>3227</v>
      </c>
      <c r="B1059" t="s">
        <v>3228</v>
      </c>
      <c r="C1059" t="s">
        <v>3229</v>
      </c>
      <c r="D1059" t="s">
        <v>122</v>
      </c>
      <c r="E1059">
        <v>0</v>
      </c>
      <c r="F1059" t="s">
        <v>3230</v>
      </c>
      <c r="G1059">
        <v>0</v>
      </c>
    </row>
    <row r="1060" spans="1:7" hidden="1" x14ac:dyDescent="0.25">
      <c r="A1060" t="s">
        <v>3231</v>
      </c>
      <c r="B1060" t="s">
        <v>3232</v>
      </c>
      <c r="C1060" t="s">
        <v>3233</v>
      </c>
      <c r="D1060" t="s">
        <v>122</v>
      </c>
      <c r="E1060">
        <v>0</v>
      </c>
      <c r="F1060" t="s">
        <v>3230</v>
      </c>
      <c r="G1060">
        <v>0</v>
      </c>
    </row>
    <row r="1061" spans="1:7" hidden="1" x14ac:dyDescent="0.25">
      <c r="A1061" t="s">
        <v>3234</v>
      </c>
      <c r="B1061" t="s">
        <v>3235</v>
      </c>
      <c r="C1061" t="s">
        <v>773</v>
      </c>
      <c r="D1061" t="s">
        <v>122</v>
      </c>
      <c r="E1061">
        <v>2</v>
      </c>
      <c r="G1061">
        <v>0</v>
      </c>
    </row>
    <row r="1062" spans="1:7" hidden="1" x14ac:dyDescent="0.25">
      <c r="A1062" t="s">
        <v>3236</v>
      </c>
      <c r="B1062" t="s">
        <v>3237</v>
      </c>
      <c r="C1062" t="s">
        <v>3168</v>
      </c>
      <c r="D1062" t="s">
        <v>122</v>
      </c>
      <c r="E1062">
        <v>394</v>
      </c>
      <c r="F1062" t="s">
        <v>3238</v>
      </c>
      <c r="G1062">
        <v>0</v>
      </c>
    </row>
    <row r="1063" spans="1:7" hidden="1" x14ac:dyDescent="0.25">
      <c r="A1063" t="s">
        <v>3239</v>
      </c>
      <c r="B1063" t="s">
        <v>3240</v>
      </c>
      <c r="C1063" t="s">
        <v>3168</v>
      </c>
      <c r="D1063" t="s">
        <v>122</v>
      </c>
      <c r="E1063">
        <v>1892</v>
      </c>
      <c r="F1063" t="s">
        <v>3241</v>
      </c>
      <c r="G1063">
        <v>0</v>
      </c>
    </row>
    <row r="1064" spans="1:7" hidden="1" x14ac:dyDescent="0.25">
      <c r="A1064" t="s">
        <v>3242</v>
      </c>
      <c r="B1064" t="s">
        <v>3243</v>
      </c>
      <c r="C1064" t="s">
        <v>3244</v>
      </c>
      <c r="D1064" t="s">
        <v>122</v>
      </c>
      <c r="E1064">
        <v>76</v>
      </c>
      <c r="F1064" t="s">
        <v>3245</v>
      </c>
      <c r="G1064">
        <v>0</v>
      </c>
    </row>
    <row r="1065" spans="1:7" hidden="1" x14ac:dyDescent="0.25">
      <c r="A1065" t="s">
        <v>3246</v>
      </c>
      <c r="B1065" t="s">
        <v>3247</v>
      </c>
      <c r="C1065" t="s">
        <v>175</v>
      </c>
      <c r="D1065" t="s">
        <v>248</v>
      </c>
      <c r="E1065">
        <v>92</v>
      </c>
      <c r="F1065" t="s">
        <v>3248</v>
      </c>
      <c r="G1065">
        <v>0</v>
      </c>
    </row>
    <row r="1066" spans="1:7" hidden="1" x14ac:dyDescent="0.25">
      <c r="A1066" t="s">
        <v>3249</v>
      </c>
      <c r="B1066" t="s">
        <v>3250</v>
      </c>
      <c r="C1066" t="s">
        <v>741</v>
      </c>
      <c r="D1066" t="s">
        <v>248</v>
      </c>
      <c r="E1066">
        <v>92</v>
      </c>
      <c r="F1066" t="s">
        <v>3248</v>
      </c>
      <c r="G1066">
        <v>0</v>
      </c>
    </row>
    <row r="1067" spans="1:7" hidden="1" x14ac:dyDescent="0.25">
      <c r="A1067" t="s">
        <v>3251</v>
      </c>
      <c r="B1067" t="s">
        <v>3252</v>
      </c>
      <c r="C1067" t="s">
        <v>175</v>
      </c>
      <c r="D1067" t="s">
        <v>248</v>
      </c>
      <c r="E1067">
        <v>92</v>
      </c>
      <c r="F1067" t="s">
        <v>3248</v>
      </c>
      <c r="G1067">
        <v>0</v>
      </c>
    </row>
    <row r="1068" spans="1:7" hidden="1" x14ac:dyDescent="0.25">
      <c r="A1068" t="s">
        <v>3253</v>
      </c>
      <c r="B1068" t="s">
        <v>3254</v>
      </c>
      <c r="C1068" t="s">
        <v>3255</v>
      </c>
      <c r="D1068" t="s">
        <v>248</v>
      </c>
      <c r="E1068">
        <v>88</v>
      </c>
      <c r="F1068" t="s">
        <v>3248</v>
      </c>
      <c r="G1068">
        <v>0</v>
      </c>
    </row>
    <row r="1069" spans="1:7" hidden="1" x14ac:dyDescent="0.25">
      <c r="A1069" t="s">
        <v>3256</v>
      </c>
      <c r="B1069" t="s">
        <v>3257</v>
      </c>
      <c r="C1069" t="s">
        <v>175</v>
      </c>
      <c r="D1069" t="s">
        <v>248</v>
      </c>
      <c r="E1069">
        <v>88</v>
      </c>
      <c r="F1069" t="s">
        <v>3248</v>
      </c>
      <c r="G1069">
        <v>0</v>
      </c>
    </row>
    <row r="1070" spans="1:7" hidden="1" x14ac:dyDescent="0.25">
      <c r="A1070" t="s">
        <v>3258</v>
      </c>
      <c r="B1070" t="s">
        <v>3259</v>
      </c>
      <c r="C1070" t="s">
        <v>741</v>
      </c>
      <c r="D1070" t="s">
        <v>248</v>
      </c>
      <c r="E1070">
        <v>88</v>
      </c>
      <c r="F1070" t="s">
        <v>3248</v>
      </c>
      <c r="G1070">
        <v>0</v>
      </c>
    </row>
    <row r="1071" spans="1:7" hidden="1" x14ac:dyDescent="0.25">
      <c r="A1071" t="s">
        <v>3260</v>
      </c>
      <c r="B1071" t="s">
        <v>3261</v>
      </c>
      <c r="C1071" t="s">
        <v>3262</v>
      </c>
      <c r="D1071" t="s">
        <v>122</v>
      </c>
      <c r="E1071">
        <v>18</v>
      </c>
      <c r="G1071">
        <v>0</v>
      </c>
    </row>
    <row r="1072" spans="1:7" hidden="1" x14ac:dyDescent="0.25">
      <c r="A1072" t="s">
        <v>3263</v>
      </c>
      <c r="B1072" t="s">
        <v>3264</v>
      </c>
      <c r="C1072" t="s">
        <v>3265</v>
      </c>
      <c r="D1072" t="s">
        <v>248</v>
      </c>
      <c r="E1072">
        <v>92</v>
      </c>
      <c r="F1072" t="s">
        <v>3248</v>
      </c>
      <c r="G1072">
        <v>0</v>
      </c>
    </row>
    <row r="1073" spans="1:7" hidden="1" x14ac:dyDescent="0.25">
      <c r="A1073" t="s">
        <v>3266</v>
      </c>
      <c r="B1073" t="s">
        <v>3267</v>
      </c>
      <c r="C1073" t="s">
        <v>741</v>
      </c>
      <c r="D1073" t="s">
        <v>248</v>
      </c>
      <c r="E1073">
        <v>96</v>
      </c>
      <c r="F1073" t="s">
        <v>3248</v>
      </c>
      <c r="G1073">
        <v>0</v>
      </c>
    </row>
    <row r="1074" spans="1:7" hidden="1" x14ac:dyDescent="0.25">
      <c r="A1074" t="s">
        <v>3268</v>
      </c>
      <c r="B1074" t="s">
        <v>3269</v>
      </c>
      <c r="C1074" t="s">
        <v>175</v>
      </c>
      <c r="D1074" t="s">
        <v>248</v>
      </c>
      <c r="E1074">
        <v>89</v>
      </c>
      <c r="F1074" t="s">
        <v>3248</v>
      </c>
      <c r="G1074">
        <v>0</v>
      </c>
    </row>
    <row r="1075" spans="1:7" hidden="1" x14ac:dyDescent="0.25">
      <c r="A1075" t="s">
        <v>3270</v>
      </c>
      <c r="B1075" t="s">
        <v>3271</v>
      </c>
      <c r="C1075" t="s">
        <v>741</v>
      </c>
      <c r="D1075" t="s">
        <v>248</v>
      </c>
      <c r="E1075">
        <v>94</v>
      </c>
      <c r="F1075" t="s">
        <v>3248</v>
      </c>
      <c r="G1075">
        <v>0</v>
      </c>
    </row>
    <row r="1076" spans="1:7" hidden="1" x14ac:dyDescent="0.25">
      <c r="A1076" t="s">
        <v>3272</v>
      </c>
      <c r="B1076" t="s">
        <v>3273</v>
      </c>
      <c r="C1076" t="s">
        <v>1245</v>
      </c>
      <c r="D1076" t="s">
        <v>122</v>
      </c>
      <c r="E1076">
        <v>84</v>
      </c>
      <c r="F1076" t="s">
        <v>3274</v>
      </c>
      <c r="G1076">
        <v>0</v>
      </c>
    </row>
    <row r="1077" spans="1:7" hidden="1" x14ac:dyDescent="0.25">
      <c r="A1077" t="s">
        <v>3275</v>
      </c>
      <c r="B1077" t="s">
        <v>3276</v>
      </c>
      <c r="C1077" t="s">
        <v>2241</v>
      </c>
      <c r="D1077" t="s">
        <v>706</v>
      </c>
      <c r="E1077">
        <v>32</v>
      </c>
      <c r="F1077" t="s">
        <v>3277</v>
      </c>
      <c r="G1077">
        <v>32</v>
      </c>
    </row>
    <row r="1078" spans="1:7" hidden="1" x14ac:dyDescent="0.25">
      <c r="A1078" t="s">
        <v>3278</v>
      </c>
      <c r="B1078" t="s">
        <v>3279</v>
      </c>
      <c r="C1078" t="s">
        <v>3280</v>
      </c>
      <c r="D1078" t="s">
        <v>706</v>
      </c>
      <c r="E1078">
        <v>235</v>
      </c>
      <c r="F1078" t="s">
        <v>3281</v>
      </c>
      <c r="G1078">
        <v>215</v>
      </c>
    </row>
    <row r="1079" spans="1:7" hidden="1" x14ac:dyDescent="0.25">
      <c r="A1079" t="s">
        <v>3282</v>
      </c>
      <c r="B1079" t="s">
        <v>3283</v>
      </c>
      <c r="C1079" t="s">
        <v>3284</v>
      </c>
      <c r="D1079" t="s">
        <v>706</v>
      </c>
      <c r="E1079">
        <v>1945</v>
      </c>
      <c r="G1079">
        <v>0</v>
      </c>
    </row>
    <row r="1080" spans="1:7" hidden="1" x14ac:dyDescent="0.25">
      <c r="A1080" t="s">
        <v>3285</v>
      </c>
      <c r="B1080" t="s">
        <v>3286</v>
      </c>
      <c r="C1080" t="s">
        <v>3287</v>
      </c>
      <c r="D1080" t="s">
        <v>706</v>
      </c>
      <c r="E1080">
        <v>257</v>
      </c>
      <c r="F1080" t="s">
        <v>3288</v>
      </c>
      <c r="G1080">
        <v>215</v>
      </c>
    </row>
    <row r="1081" spans="1:7" hidden="1" x14ac:dyDescent="0.25">
      <c r="A1081" t="s">
        <v>3289</v>
      </c>
      <c r="B1081" t="s">
        <v>3290</v>
      </c>
      <c r="C1081" t="s">
        <v>2817</v>
      </c>
      <c r="D1081" t="s">
        <v>706</v>
      </c>
      <c r="E1081">
        <v>0</v>
      </c>
      <c r="F1081" t="s">
        <v>3291</v>
      </c>
      <c r="G1081">
        <v>0</v>
      </c>
    </row>
    <row r="1082" spans="1:7" hidden="1" x14ac:dyDescent="0.25">
      <c r="A1082" t="s">
        <v>3292</v>
      </c>
      <c r="B1082" t="s">
        <v>3293</v>
      </c>
      <c r="C1082" t="s">
        <v>3294</v>
      </c>
      <c r="D1082" t="s">
        <v>706</v>
      </c>
      <c r="E1082">
        <v>14</v>
      </c>
      <c r="F1082" t="s">
        <v>3295</v>
      </c>
      <c r="G1082">
        <v>14</v>
      </c>
    </row>
    <row r="1083" spans="1:7" hidden="1" x14ac:dyDescent="0.25">
      <c r="A1083" t="s">
        <v>3296</v>
      </c>
      <c r="B1083" t="s">
        <v>3297</v>
      </c>
      <c r="C1083" t="s">
        <v>1339</v>
      </c>
      <c r="D1083" t="s">
        <v>706</v>
      </c>
      <c r="E1083">
        <v>77</v>
      </c>
      <c r="F1083" t="s">
        <v>3298</v>
      </c>
      <c r="G1083">
        <v>77</v>
      </c>
    </row>
    <row r="1084" spans="1:7" hidden="1" x14ac:dyDescent="0.25">
      <c r="A1084" t="s">
        <v>3299</v>
      </c>
      <c r="B1084" t="s">
        <v>3300</v>
      </c>
      <c r="C1084" t="s">
        <v>741</v>
      </c>
      <c r="D1084" t="s">
        <v>122</v>
      </c>
      <c r="E1084">
        <v>84</v>
      </c>
      <c r="F1084" t="s">
        <v>3301</v>
      </c>
      <c r="G1084">
        <v>0</v>
      </c>
    </row>
    <row r="1085" spans="1:7" hidden="1" x14ac:dyDescent="0.25">
      <c r="A1085" t="s">
        <v>3302</v>
      </c>
      <c r="B1085" t="s">
        <v>3303</v>
      </c>
      <c r="C1085" t="s">
        <v>175</v>
      </c>
      <c r="D1085" t="s">
        <v>122</v>
      </c>
      <c r="E1085">
        <v>84</v>
      </c>
      <c r="F1085" t="s">
        <v>3304</v>
      </c>
      <c r="G1085">
        <v>0</v>
      </c>
    </row>
    <row r="1086" spans="1:7" hidden="1" x14ac:dyDescent="0.25">
      <c r="A1086" t="s">
        <v>3305</v>
      </c>
      <c r="B1086" t="s">
        <v>3306</v>
      </c>
      <c r="C1086" t="s">
        <v>3306</v>
      </c>
      <c r="D1086" t="s">
        <v>122</v>
      </c>
      <c r="E1086">
        <v>2</v>
      </c>
      <c r="F1086" t="s">
        <v>3307</v>
      </c>
      <c r="G1086">
        <v>0</v>
      </c>
    </row>
    <row r="1087" spans="1:7" hidden="1" x14ac:dyDescent="0.25">
      <c r="A1087" t="s">
        <v>3308</v>
      </c>
      <c r="B1087" t="s">
        <v>3309</v>
      </c>
      <c r="C1087" t="s">
        <v>3309</v>
      </c>
      <c r="D1087" t="s">
        <v>122</v>
      </c>
      <c r="E1087">
        <v>96</v>
      </c>
      <c r="F1087" t="s">
        <v>3310</v>
      </c>
      <c r="G1087">
        <v>0</v>
      </c>
    </row>
    <row r="1088" spans="1:7" hidden="1" x14ac:dyDescent="0.25">
      <c r="A1088" t="s">
        <v>3311</v>
      </c>
      <c r="B1088" t="s">
        <v>3312</v>
      </c>
      <c r="C1088" t="s">
        <v>3313</v>
      </c>
      <c r="D1088" t="s">
        <v>122</v>
      </c>
      <c r="E1088">
        <v>92</v>
      </c>
      <c r="F1088" t="s">
        <v>3314</v>
      </c>
      <c r="G1088">
        <v>0</v>
      </c>
    </row>
    <row r="1089" spans="1:7" hidden="1" x14ac:dyDescent="0.25">
      <c r="A1089" t="s">
        <v>3315</v>
      </c>
      <c r="B1089" t="s">
        <v>3316</v>
      </c>
      <c r="C1089" t="s">
        <v>3316</v>
      </c>
      <c r="D1089" t="s">
        <v>122</v>
      </c>
      <c r="E1089">
        <v>96</v>
      </c>
      <c r="F1089" t="s">
        <v>3317</v>
      </c>
      <c r="G1089">
        <v>0</v>
      </c>
    </row>
    <row r="1090" spans="1:7" hidden="1" x14ac:dyDescent="0.25">
      <c r="A1090" t="s">
        <v>3318</v>
      </c>
      <c r="B1090" t="s">
        <v>3319</v>
      </c>
      <c r="C1090" t="s">
        <v>3320</v>
      </c>
      <c r="D1090" t="s">
        <v>122</v>
      </c>
      <c r="E1090">
        <v>17</v>
      </c>
      <c r="F1090" t="s">
        <v>3321</v>
      </c>
      <c r="G1090">
        <v>16</v>
      </c>
    </row>
    <row r="1091" spans="1:7" hidden="1" x14ac:dyDescent="0.25">
      <c r="A1091" t="s">
        <v>3322</v>
      </c>
      <c r="B1091" t="s">
        <v>3323</v>
      </c>
      <c r="C1091" t="s">
        <v>3323</v>
      </c>
      <c r="D1091" t="s">
        <v>122</v>
      </c>
      <c r="E1091">
        <v>11</v>
      </c>
      <c r="F1091" t="s">
        <v>3324</v>
      </c>
      <c r="G1091">
        <v>0</v>
      </c>
    </row>
    <row r="1092" spans="1:7" hidden="1" x14ac:dyDescent="0.25">
      <c r="A1092" t="s">
        <v>3325</v>
      </c>
      <c r="B1092" t="s">
        <v>3326</v>
      </c>
      <c r="C1092" t="s">
        <v>3327</v>
      </c>
      <c r="D1092" t="s">
        <v>122</v>
      </c>
      <c r="E1092">
        <v>11</v>
      </c>
      <c r="F1092" t="s">
        <v>3328</v>
      </c>
      <c r="G1092">
        <v>0</v>
      </c>
    </row>
    <row r="1093" spans="1:7" hidden="1" x14ac:dyDescent="0.25">
      <c r="A1093" t="s">
        <v>3329</v>
      </c>
      <c r="B1093" t="s">
        <v>3330</v>
      </c>
      <c r="C1093" t="s">
        <v>3331</v>
      </c>
      <c r="D1093" t="s">
        <v>122</v>
      </c>
      <c r="E1093">
        <v>17</v>
      </c>
      <c r="F1093" t="s">
        <v>3332</v>
      </c>
      <c r="G1093">
        <v>5</v>
      </c>
    </row>
    <row r="1094" spans="1:7" hidden="1" x14ac:dyDescent="0.25">
      <c r="A1094" t="s">
        <v>3333</v>
      </c>
      <c r="B1094" t="s">
        <v>3334</v>
      </c>
      <c r="C1094" t="s">
        <v>3335</v>
      </c>
      <c r="D1094" t="s">
        <v>122</v>
      </c>
      <c r="E1094">
        <v>22</v>
      </c>
      <c r="F1094" t="s">
        <v>3336</v>
      </c>
      <c r="G1094">
        <v>0</v>
      </c>
    </row>
    <row r="1095" spans="1:7" hidden="1" x14ac:dyDescent="0.25">
      <c r="A1095" t="s">
        <v>3337</v>
      </c>
      <c r="B1095" t="s">
        <v>3338</v>
      </c>
      <c r="C1095" t="s">
        <v>3339</v>
      </c>
      <c r="D1095" t="s">
        <v>122</v>
      </c>
      <c r="E1095">
        <v>7</v>
      </c>
      <c r="F1095" t="s">
        <v>3340</v>
      </c>
      <c r="G1095">
        <v>0</v>
      </c>
    </row>
    <row r="1096" spans="1:7" hidden="1" x14ac:dyDescent="0.25">
      <c r="A1096" t="s">
        <v>3341</v>
      </c>
      <c r="B1096" t="s">
        <v>3342</v>
      </c>
      <c r="C1096" t="s">
        <v>3343</v>
      </c>
      <c r="D1096" t="s">
        <v>122</v>
      </c>
      <c r="E1096">
        <v>0</v>
      </c>
      <c r="G1096">
        <v>0</v>
      </c>
    </row>
    <row r="1097" spans="1:7" hidden="1" x14ac:dyDescent="0.25">
      <c r="A1097" t="s">
        <v>3344</v>
      </c>
      <c r="B1097" t="s">
        <v>3345</v>
      </c>
      <c r="C1097" t="s">
        <v>195</v>
      </c>
      <c r="D1097" t="s">
        <v>1732</v>
      </c>
      <c r="E1097">
        <v>0</v>
      </c>
      <c r="G1097">
        <v>0</v>
      </c>
    </row>
    <row r="1098" spans="1:7" hidden="1" x14ac:dyDescent="0.25">
      <c r="A1098" t="s">
        <v>3346</v>
      </c>
      <c r="B1098" t="s">
        <v>3347</v>
      </c>
      <c r="C1098" t="s">
        <v>336</v>
      </c>
      <c r="D1098" t="s">
        <v>1732</v>
      </c>
      <c r="E1098">
        <v>0</v>
      </c>
      <c r="G1098">
        <v>0</v>
      </c>
    </row>
    <row r="1099" spans="1:7" hidden="1" x14ac:dyDescent="0.25">
      <c r="A1099" t="s">
        <v>3348</v>
      </c>
      <c r="B1099" t="s">
        <v>3349</v>
      </c>
      <c r="C1099" t="s">
        <v>741</v>
      </c>
      <c r="D1099" t="s">
        <v>122</v>
      </c>
      <c r="E1099">
        <v>18</v>
      </c>
      <c r="F1099" t="s">
        <v>3350</v>
      </c>
      <c r="G1099">
        <v>0</v>
      </c>
    </row>
    <row r="1100" spans="1:7" hidden="1" x14ac:dyDescent="0.25">
      <c r="A1100" t="s">
        <v>3351</v>
      </c>
      <c r="B1100" t="s">
        <v>3352</v>
      </c>
      <c r="C1100" t="s">
        <v>3353</v>
      </c>
      <c r="D1100" t="s">
        <v>122</v>
      </c>
      <c r="E1100">
        <v>6</v>
      </c>
      <c r="F1100" t="s">
        <v>3354</v>
      </c>
      <c r="G1100">
        <v>0</v>
      </c>
    </row>
    <row r="1101" spans="1:7" hidden="1" x14ac:dyDescent="0.25">
      <c r="A1101" t="s">
        <v>3355</v>
      </c>
      <c r="B1101" t="s">
        <v>3356</v>
      </c>
      <c r="C1101" t="s">
        <v>3356</v>
      </c>
      <c r="D1101" t="s">
        <v>122</v>
      </c>
      <c r="E1101">
        <v>3</v>
      </c>
      <c r="F1101" t="s">
        <v>3354</v>
      </c>
      <c r="G1101">
        <v>0</v>
      </c>
    </row>
    <row r="1102" spans="1:7" hidden="1" x14ac:dyDescent="0.25">
      <c r="A1102" t="s">
        <v>3357</v>
      </c>
      <c r="B1102" t="s">
        <v>3358</v>
      </c>
      <c r="C1102" t="s">
        <v>3359</v>
      </c>
      <c r="D1102" t="s">
        <v>706</v>
      </c>
      <c r="E1102">
        <v>281</v>
      </c>
      <c r="F1102" t="s">
        <v>3360</v>
      </c>
      <c r="G1102">
        <v>281</v>
      </c>
    </row>
    <row r="1103" spans="1:7" hidden="1" x14ac:dyDescent="0.25">
      <c r="A1103" t="s">
        <v>3361</v>
      </c>
      <c r="B1103" t="s">
        <v>3362</v>
      </c>
      <c r="C1103" t="s">
        <v>3363</v>
      </c>
      <c r="D1103" t="s">
        <v>706</v>
      </c>
      <c r="E1103">
        <v>914</v>
      </c>
      <c r="F1103" t="s">
        <v>3364</v>
      </c>
      <c r="G1103">
        <v>832</v>
      </c>
    </row>
    <row r="1104" spans="1:7" hidden="1" x14ac:dyDescent="0.25">
      <c r="A1104" t="s">
        <v>3365</v>
      </c>
      <c r="B1104" t="s">
        <v>2649</v>
      </c>
      <c r="C1104" t="s">
        <v>1319</v>
      </c>
      <c r="D1104" t="s">
        <v>706</v>
      </c>
      <c r="E1104">
        <v>130</v>
      </c>
      <c r="F1104" t="s">
        <v>3366</v>
      </c>
      <c r="G1104">
        <v>130</v>
      </c>
    </row>
    <row r="1105" spans="1:7" hidden="1" x14ac:dyDescent="0.25">
      <c r="A1105" t="s">
        <v>3367</v>
      </c>
      <c r="B1105" t="s">
        <v>3368</v>
      </c>
      <c r="C1105" t="s">
        <v>199</v>
      </c>
      <c r="D1105" t="s">
        <v>3369</v>
      </c>
      <c r="E1105">
        <v>12</v>
      </c>
      <c r="F1105" t="s">
        <v>3370</v>
      </c>
      <c r="G1105">
        <v>0</v>
      </c>
    </row>
    <row r="1106" spans="1:7" hidden="1" x14ac:dyDescent="0.25">
      <c r="A1106" t="s">
        <v>3371</v>
      </c>
      <c r="B1106" t="s">
        <v>1234</v>
      </c>
      <c r="C1106" t="s">
        <v>3363</v>
      </c>
      <c r="D1106" t="s">
        <v>706</v>
      </c>
      <c r="E1106">
        <v>406</v>
      </c>
      <c r="F1106" t="s">
        <v>3372</v>
      </c>
      <c r="G1106">
        <v>180</v>
      </c>
    </row>
    <row r="1107" spans="1:7" hidden="1" x14ac:dyDescent="0.25">
      <c r="A1107" t="s">
        <v>3373</v>
      </c>
      <c r="B1107" t="s">
        <v>3374</v>
      </c>
      <c r="C1107" t="s">
        <v>3168</v>
      </c>
      <c r="D1107" t="s">
        <v>122</v>
      </c>
      <c r="E1107">
        <v>967</v>
      </c>
      <c r="F1107" t="s">
        <v>3375</v>
      </c>
      <c r="G1107">
        <v>0</v>
      </c>
    </row>
    <row r="1108" spans="1:7" hidden="1" x14ac:dyDescent="0.25">
      <c r="A1108" t="s">
        <v>3376</v>
      </c>
      <c r="B1108" t="s">
        <v>3377</v>
      </c>
      <c r="C1108" t="s">
        <v>195</v>
      </c>
      <c r="D1108" t="s">
        <v>1732</v>
      </c>
      <c r="E1108">
        <v>46</v>
      </c>
      <c r="F1108" t="s">
        <v>3248</v>
      </c>
      <c r="G1108">
        <v>0</v>
      </c>
    </row>
    <row r="1109" spans="1:7" hidden="1" x14ac:dyDescent="0.25">
      <c r="A1109" t="s">
        <v>3378</v>
      </c>
      <c r="B1109" t="s">
        <v>3379</v>
      </c>
      <c r="C1109" t="s">
        <v>3380</v>
      </c>
      <c r="D1109" t="s">
        <v>1732</v>
      </c>
      <c r="E1109">
        <v>0</v>
      </c>
      <c r="G1109">
        <v>0</v>
      </c>
    </row>
    <row r="1110" spans="1:7" hidden="1" x14ac:dyDescent="0.25">
      <c r="A1110" t="s">
        <v>3381</v>
      </c>
      <c r="B1110" t="s">
        <v>3382</v>
      </c>
      <c r="C1110" t="s">
        <v>828</v>
      </c>
      <c r="D1110" t="s">
        <v>1732</v>
      </c>
      <c r="E1110">
        <v>0</v>
      </c>
      <c r="G1110">
        <v>0</v>
      </c>
    </row>
    <row r="1111" spans="1:7" hidden="1" x14ac:dyDescent="0.25">
      <c r="A1111" t="s">
        <v>3383</v>
      </c>
      <c r="B1111" t="s">
        <v>3384</v>
      </c>
      <c r="C1111" t="s">
        <v>828</v>
      </c>
      <c r="D1111" t="s">
        <v>1732</v>
      </c>
      <c r="E1111">
        <v>0</v>
      </c>
      <c r="G1111">
        <v>0</v>
      </c>
    </row>
    <row r="1112" spans="1:7" hidden="1" x14ac:dyDescent="0.25">
      <c r="A1112" t="s">
        <v>3385</v>
      </c>
      <c r="B1112" t="s">
        <v>3386</v>
      </c>
      <c r="C1112" t="s">
        <v>195</v>
      </c>
      <c r="D1112" t="s">
        <v>1732</v>
      </c>
      <c r="E1112">
        <v>0</v>
      </c>
      <c r="G1112">
        <v>0</v>
      </c>
    </row>
    <row r="1113" spans="1:7" hidden="1" x14ac:dyDescent="0.25">
      <c r="A1113" t="s">
        <v>3387</v>
      </c>
      <c r="B1113" t="s">
        <v>3388</v>
      </c>
      <c r="C1113" t="s">
        <v>3389</v>
      </c>
      <c r="D1113" t="s">
        <v>1732</v>
      </c>
      <c r="E1113">
        <v>20</v>
      </c>
      <c r="G1113">
        <v>0</v>
      </c>
    </row>
    <row r="1114" spans="1:7" hidden="1" x14ac:dyDescent="0.25">
      <c r="A1114" t="s">
        <v>3390</v>
      </c>
      <c r="B1114" t="s">
        <v>3391</v>
      </c>
      <c r="C1114" t="s">
        <v>175</v>
      </c>
      <c r="D1114" t="s">
        <v>1732</v>
      </c>
      <c r="E1114">
        <v>151</v>
      </c>
      <c r="G1114">
        <v>0</v>
      </c>
    </row>
    <row r="1115" spans="1:7" hidden="1" x14ac:dyDescent="0.25">
      <c r="A1115" t="s">
        <v>3392</v>
      </c>
      <c r="B1115" t="s">
        <v>2628</v>
      </c>
      <c r="C1115" t="s">
        <v>3393</v>
      </c>
      <c r="D1115" t="s">
        <v>122</v>
      </c>
      <c r="E1115">
        <v>0</v>
      </c>
      <c r="F1115" t="s">
        <v>3394</v>
      </c>
      <c r="G1115">
        <v>0</v>
      </c>
    </row>
    <row r="1116" spans="1:7" hidden="1" x14ac:dyDescent="0.25">
      <c r="A1116" t="s">
        <v>3395</v>
      </c>
      <c r="B1116" t="s">
        <v>3396</v>
      </c>
      <c r="C1116" t="s">
        <v>3397</v>
      </c>
      <c r="D1116" t="s">
        <v>706</v>
      </c>
      <c r="E1116">
        <v>27</v>
      </c>
      <c r="F1116" t="s">
        <v>3398</v>
      </c>
      <c r="G1116">
        <v>27</v>
      </c>
    </row>
    <row r="1117" spans="1:7" hidden="1" x14ac:dyDescent="0.25">
      <c r="A1117" t="s">
        <v>3399</v>
      </c>
      <c r="B1117" t="s">
        <v>819</v>
      </c>
      <c r="C1117" t="s">
        <v>3400</v>
      </c>
      <c r="D1117" t="s">
        <v>3369</v>
      </c>
      <c r="E1117">
        <v>0</v>
      </c>
      <c r="F1117" t="s">
        <v>3401</v>
      </c>
      <c r="G1117">
        <v>0</v>
      </c>
    </row>
    <row r="1118" spans="1:7" hidden="1" x14ac:dyDescent="0.25">
      <c r="A1118" t="s">
        <v>3402</v>
      </c>
      <c r="B1118" t="s">
        <v>3403</v>
      </c>
      <c r="C1118" t="s">
        <v>3033</v>
      </c>
      <c r="D1118" t="s">
        <v>706</v>
      </c>
      <c r="E1118">
        <v>108</v>
      </c>
      <c r="F1118" t="s">
        <v>3404</v>
      </c>
      <c r="G1118">
        <v>108</v>
      </c>
    </row>
    <row r="1119" spans="1:7" hidden="1" x14ac:dyDescent="0.25">
      <c r="A1119" t="s">
        <v>3405</v>
      </c>
      <c r="B1119" t="s">
        <v>3406</v>
      </c>
      <c r="C1119" t="s">
        <v>2241</v>
      </c>
      <c r="D1119" t="s">
        <v>706</v>
      </c>
      <c r="E1119">
        <v>186</v>
      </c>
      <c r="F1119" t="s">
        <v>3407</v>
      </c>
      <c r="G1119">
        <v>186</v>
      </c>
    </row>
    <row r="1120" spans="1:7" hidden="1" x14ac:dyDescent="0.25">
      <c r="A1120" t="s">
        <v>3408</v>
      </c>
      <c r="B1120" t="s">
        <v>2767</v>
      </c>
      <c r="C1120" t="s">
        <v>2211</v>
      </c>
      <c r="D1120" t="s">
        <v>706</v>
      </c>
      <c r="E1120">
        <v>160</v>
      </c>
      <c r="F1120" t="s">
        <v>3409</v>
      </c>
      <c r="G1120">
        <v>160</v>
      </c>
    </row>
    <row r="1121" spans="1:7" hidden="1" x14ac:dyDescent="0.25">
      <c r="A1121" t="s">
        <v>3410</v>
      </c>
      <c r="B1121" t="s">
        <v>3411</v>
      </c>
      <c r="C1121" t="s">
        <v>1245</v>
      </c>
      <c r="D1121" t="s">
        <v>122</v>
      </c>
      <c r="E1121">
        <v>76</v>
      </c>
      <c r="F1121" t="s">
        <v>3412</v>
      </c>
      <c r="G1121">
        <v>0</v>
      </c>
    </row>
    <row r="1122" spans="1:7" hidden="1" x14ac:dyDescent="0.25">
      <c r="A1122" t="s">
        <v>3413</v>
      </c>
      <c r="B1122" t="s">
        <v>819</v>
      </c>
      <c r="C1122" t="s">
        <v>820</v>
      </c>
      <c r="D1122" t="s">
        <v>706</v>
      </c>
      <c r="E1122">
        <v>1944</v>
      </c>
      <c r="F1122" t="s">
        <v>3414</v>
      </c>
      <c r="G1122">
        <v>1623</v>
      </c>
    </row>
    <row r="1123" spans="1:7" hidden="1" x14ac:dyDescent="0.25">
      <c r="A1123" t="s">
        <v>3415</v>
      </c>
      <c r="B1123" t="s">
        <v>2966</v>
      </c>
      <c r="C1123" t="s">
        <v>199</v>
      </c>
      <c r="D1123" t="s">
        <v>168</v>
      </c>
      <c r="E1123">
        <v>0</v>
      </c>
      <c r="G1123">
        <v>0</v>
      </c>
    </row>
    <row r="1124" spans="1:7" hidden="1" x14ac:dyDescent="0.25">
      <c r="A1124" t="s">
        <v>3416</v>
      </c>
      <c r="B1124" t="s">
        <v>3368</v>
      </c>
      <c r="C1124" t="s">
        <v>199</v>
      </c>
      <c r="D1124" t="s">
        <v>706</v>
      </c>
      <c r="E1124">
        <v>1296</v>
      </c>
      <c r="F1124" t="s">
        <v>3417</v>
      </c>
      <c r="G1124">
        <v>800</v>
      </c>
    </row>
    <row r="1125" spans="1:7" hidden="1" x14ac:dyDescent="0.25">
      <c r="A1125" t="s">
        <v>3418</v>
      </c>
      <c r="B1125" t="s">
        <v>1358</v>
      </c>
      <c r="C1125" t="s">
        <v>311</v>
      </c>
      <c r="D1125" t="s">
        <v>168</v>
      </c>
      <c r="E1125">
        <v>5</v>
      </c>
      <c r="F1125" t="s">
        <v>3419</v>
      </c>
      <c r="G1125">
        <v>0</v>
      </c>
    </row>
    <row r="1126" spans="1:7" hidden="1" x14ac:dyDescent="0.25">
      <c r="A1126" t="s">
        <v>3420</v>
      </c>
      <c r="B1126" t="s">
        <v>763</v>
      </c>
      <c r="C1126" t="s">
        <v>764</v>
      </c>
      <c r="D1126" t="s">
        <v>168</v>
      </c>
      <c r="E1126">
        <v>0</v>
      </c>
      <c r="G1126">
        <v>0</v>
      </c>
    </row>
    <row r="1127" spans="1:7" hidden="1" x14ac:dyDescent="0.25">
      <c r="A1127" t="s">
        <v>3421</v>
      </c>
      <c r="B1127" t="s">
        <v>1095</v>
      </c>
      <c r="C1127" t="s">
        <v>656</v>
      </c>
      <c r="D1127" t="s">
        <v>168</v>
      </c>
      <c r="E1127">
        <v>30</v>
      </c>
      <c r="F1127" t="s">
        <v>3422</v>
      </c>
      <c r="G1127">
        <v>24</v>
      </c>
    </row>
    <row r="1128" spans="1:7" hidden="1" x14ac:dyDescent="0.25">
      <c r="A1128" t="s">
        <v>3423</v>
      </c>
      <c r="B1128" t="s">
        <v>3424</v>
      </c>
      <c r="C1128" t="s">
        <v>195</v>
      </c>
      <c r="D1128" t="s">
        <v>192</v>
      </c>
      <c r="E1128">
        <v>48</v>
      </c>
      <c r="F1128" t="s">
        <v>3425</v>
      </c>
      <c r="G1128">
        <v>0</v>
      </c>
    </row>
    <row r="1129" spans="1:7" hidden="1" x14ac:dyDescent="0.25">
      <c r="A1129" t="s">
        <v>3426</v>
      </c>
      <c r="B1129" t="s">
        <v>3427</v>
      </c>
      <c r="C1129" t="s">
        <v>3428</v>
      </c>
      <c r="D1129" t="s">
        <v>122</v>
      </c>
      <c r="E1129">
        <v>101</v>
      </c>
      <c r="F1129" t="s">
        <v>3429</v>
      </c>
      <c r="G1129">
        <v>0</v>
      </c>
    </row>
    <row r="1130" spans="1:7" hidden="1" x14ac:dyDescent="0.25">
      <c r="A1130" t="s">
        <v>3430</v>
      </c>
      <c r="B1130" t="s">
        <v>3431</v>
      </c>
      <c r="C1130" t="s">
        <v>3428</v>
      </c>
      <c r="D1130" t="s">
        <v>122</v>
      </c>
      <c r="E1130">
        <v>100</v>
      </c>
      <c r="F1130" t="s">
        <v>3432</v>
      </c>
      <c r="G1130">
        <v>0</v>
      </c>
    </row>
    <row r="1131" spans="1:7" hidden="1" x14ac:dyDescent="0.25">
      <c r="A1131" t="s">
        <v>3433</v>
      </c>
      <c r="B1131" t="s">
        <v>3434</v>
      </c>
      <c r="C1131" t="s">
        <v>3428</v>
      </c>
      <c r="D1131" t="s">
        <v>122</v>
      </c>
      <c r="E1131">
        <v>13</v>
      </c>
      <c r="F1131" t="s">
        <v>3435</v>
      </c>
      <c r="G1131">
        <v>0</v>
      </c>
    </row>
    <row r="1132" spans="1:7" hidden="1" x14ac:dyDescent="0.25">
      <c r="A1132" t="s">
        <v>3436</v>
      </c>
      <c r="B1132" t="s">
        <v>3437</v>
      </c>
      <c r="C1132" t="s">
        <v>3428</v>
      </c>
      <c r="D1132" t="s">
        <v>122</v>
      </c>
      <c r="E1132">
        <v>19</v>
      </c>
      <c r="F1132" t="s">
        <v>3438</v>
      </c>
      <c r="G1132">
        <v>0</v>
      </c>
    </row>
    <row r="1133" spans="1:7" hidden="1" x14ac:dyDescent="0.25">
      <c r="A1133" t="s">
        <v>3439</v>
      </c>
      <c r="B1133" t="s">
        <v>3440</v>
      </c>
      <c r="C1133" t="s">
        <v>2817</v>
      </c>
      <c r="D1133" t="s">
        <v>122</v>
      </c>
      <c r="E1133">
        <v>5</v>
      </c>
      <c r="F1133" t="s">
        <v>3441</v>
      </c>
      <c r="G1133">
        <v>0</v>
      </c>
    </row>
    <row r="1134" spans="1:7" hidden="1" x14ac:dyDescent="0.25">
      <c r="A1134" t="s">
        <v>3442</v>
      </c>
      <c r="B1134" t="s">
        <v>3443</v>
      </c>
      <c r="C1134" t="s">
        <v>1491</v>
      </c>
      <c r="D1134" t="s">
        <v>1732</v>
      </c>
      <c r="E1134">
        <v>0</v>
      </c>
      <c r="G1134">
        <v>0</v>
      </c>
    </row>
    <row r="1135" spans="1:7" hidden="1" x14ac:dyDescent="0.25">
      <c r="A1135" t="s">
        <v>3444</v>
      </c>
      <c r="B1135" t="s">
        <v>3445</v>
      </c>
      <c r="C1135" t="s">
        <v>1319</v>
      </c>
      <c r="D1135" t="s">
        <v>192</v>
      </c>
      <c r="E1135">
        <v>202</v>
      </c>
      <c r="F1135" t="s">
        <v>3446</v>
      </c>
      <c r="G1135">
        <v>202</v>
      </c>
    </row>
    <row r="1136" spans="1:7" hidden="1" x14ac:dyDescent="0.25">
      <c r="A1136" t="s">
        <v>3447</v>
      </c>
      <c r="B1136" t="s">
        <v>268</v>
      </c>
      <c r="C1136" t="s">
        <v>199</v>
      </c>
      <c r="D1136" t="s">
        <v>192</v>
      </c>
      <c r="E1136">
        <v>18</v>
      </c>
      <c r="F1136" t="s">
        <v>3448</v>
      </c>
      <c r="G1136">
        <v>18</v>
      </c>
    </row>
    <row r="1137" spans="1:7" hidden="1" x14ac:dyDescent="0.25">
      <c r="A1137" t="s">
        <v>3449</v>
      </c>
      <c r="B1137" t="s">
        <v>830</v>
      </c>
      <c r="C1137" t="s">
        <v>199</v>
      </c>
      <c r="D1137" t="s">
        <v>192</v>
      </c>
      <c r="E1137">
        <v>30</v>
      </c>
      <c r="F1137" t="s">
        <v>3450</v>
      </c>
      <c r="G1137">
        <v>0</v>
      </c>
    </row>
    <row r="1138" spans="1:7" x14ac:dyDescent="0.25">
      <c r="A1138" t="s">
        <v>3451</v>
      </c>
      <c r="B1138" t="s">
        <v>3452</v>
      </c>
      <c r="C1138" t="s">
        <v>785</v>
      </c>
      <c r="D1138" t="s">
        <v>192</v>
      </c>
      <c r="E1138">
        <v>1211</v>
      </c>
      <c r="F1138" t="s">
        <v>3453</v>
      </c>
      <c r="G1138">
        <v>1012</v>
      </c>
    </row>
    <row r="1139" spans="1:7" hidden="1" x14ac:dyDescent="0.25">
      <c r="A1139" t="s">
        <v>3454</v>
      </c>
      <c r="B1139" t="s">
        <v>1604</v>
      </c>
      <c r="C1139" t="s">
        <v>512</v>
      </c>
      <c r="D1139" t="s">
        <v>192</v>
      </c>
      <c r="E1139">
        <v>24</v>
      </c>
      <c r="F1139" t="s">
        <v>3455</v>
      </c>
      <c r="G1139">
        <v>0</v>
      </c>
    </row>
    <row r="1140" spans="1:7" hidden="1" x14ac:dyDescent="0.25">
      <c r="A1140" t="s">
        <v>3456</v>
      </c>
      <c r="B1140" t="s">
        <v>3457</v>
      </c>
      <c r="C1140" t="s">
        <v>1197</v>
      </c>
      <c r="D1140" t="s">
        <v>192</v>
      </c>
      <c r="E1140">
        <v>4</v>
      </c>
      <c r="F1140" t="s">
        <v>3458</v>
      </c>
      <c r="G1140">
        <v>0</v>
      </c>
    </row>
    <row r="1141" spans="1:7" hidden="1" x14ac:dyDescent="0.25">
      <c r="A1141" t="s">
        <v>3459</v>
      </c>
      <c r="B1141" t="s">
        <v>1289</v>
      </c>
      <c r="C1141" t="s">
        <v>336</v>
      </c>
      <c r="D1141" t="s">
        <v>192</v>
      </c>
      <c r="E1141">
        <v>760</v>
      </c>
      <c r="F1141" t="s">
        <v>3460</v>
      </c>
      <c r="G1141">
        <v>308</v>
      </c>
    </row>
    <row r="1142" spans="1:7" hidden="1" x14ac:dyDescent="0.25">
      <c r="A1142" t="s">
        <v>3461</v>
      </c>
      <c r="B1142" t="s">
        <v>3462</v>
      </c>
      <c r="C1142" t="s">
        <v>1319</v>
      </c>
      <c r="D1142" t="s">
        <v>192</v>
      </c>
      <c r="E1142">
        <v>79</v>
      </c>
      <c r="F1142" t="s">
        <v>3463</v>
      </c>
      <c r="G1142">
        <v>79</v>
      </c>
    </row>
    <row r="1143" spans="1:7" hidden="1" x14ac:dyDescent="0.25">
      <c r="A1143" t="s">
        <v>3464</v>
      </c>
      <c r="B1143" t="s">
        <v>712</v>
      </c>
      <c r="C1143" t="s">
        <v>199</v>
      </c>
      <c r="D1143" t="s">
        <v>3465</v>
      </c>
      <c r="E1143">
        <v>0</v>
      </c>
      <c r="G1143">
        <v>0</v>
      </c>
    </row>
    <row r="1144" spans="1:7" hidden="1" x14ac:dyDescent="0.25">
      <c r="A1144" t="s">
        <v>3466</v>
      </c>
      <c r="B1144" t="s">
        <v>2720</v>
      </c>
      <c r="C1144" t="s">
        <v>336</v>
      </c>
      <c r="D1144" t="s">
        <v>3465</v>
      </c>
      <c r="E1144">
        <v>0</v>
      </c>
      <c r="G1144">
        <v>0</v>
      </c>
    </row>
    <row r="1145" spans="1:7" hidden="1" x14ac:dyDescent="0.25">
      <c r="A1145" t="s">
        <v>3467</v>
      </c>
      <c r="B1145" t="s">
        <v>3468</v>
      </c>
      <c r="C1145" t="s">
        <v>311</v>
      </c>
      <c r="D1145" t="s">
        <v>3465</v>
      </c>
      <c r="E1145">
        <v>0</v>
      </c>
      <c r="G1145">
        <v>0</v>
      </c>
    </row>
    <row r="1146" spans="1:7" hidden="1" x14ac:dyDescent="0.25">
      <c r="A1146" t="s">
        <v>3469</v>
      </c>
      <c r="B1146" t="s">
        <v>3470</v>
      </c>
      <c r="C1146" t="s">
        <v>3471</v>
      </c>
      <c r="D1146" t="s">
        <v>168</v>
      </c>
      <c r="E1146">
        <v>92</v>
      </c>
      <c r="F1146" t="s">
        <v>3472</v>
      </c>
      <c r="G1146">
        <v>24</v>
      </c>
    </row>
    <row r="1147" spans="1:7" hidden="1" x14ac:dyDescent="0.25">
      <c r="A1147" t="s">
        <v>3473</v>
      </c>
      <c r="B1147" t="s">
        <v>3474</v>
      </c>
      <c r="C1147" t="s">
        <v>3471</v>
      </c>
      <c r="D1147" t="s">
        <v>168</v>
      </c>
      <c r="E1147">
        <v>55</v>
      </c>
      <c r="F1147" t="s">
        <v>3475</v>
      </c>
      <c r="G1147">
        <v>24</v>
      </c>
    </row>
    <row r="1148" spans="1:7" hidden="1" x14ac:dyDescent="0.25">
      <c r="A1148" t="s">
        <v>3476</v>
      </c>
      <c r="B1148" t="s">
        <v>3477</v>
      </c>
      <c r="C1148" t="s">
        <v>3221</v>
      </c>
      <c r="D1148" t="s">
        <v>168</v>
      </c>
      <c r="E1148">
        <v>159</v>
      </c>
      <c r="F1148" t="s">
        <v>3478</v>
      </c>
      <c r="G1148">
        <v>48</v>
      </c>
    </row>
    <row r="1149" spans="1:7" hidden="1" x14ac:dyDescent="0.25">
      <c r="A1149" t="s">
        <v>3479</v>
      </c>
      <c r="B1149" t="s">
        <v>3480</v>
      </c>
      <c r="C1149" t="s">
        <v>3481</v>
      </c>
      <c r="D1149" t="s">
        <v>168</v>
      </c>
      <c r="E1149">
        <v>76</v>
      </c>
      <c r="F1149" t="s">
        <v>1287</v>
      </c>
      <c r="G1149">
        <v>24</v>
      </c>
    </row>
    <row r="1150" spans="1:7" hidden="1" x14ac:dyDescent="0.25">
      <c r="A1150" t="s">
        <v>3482</v>
      </c>
      <c r="B1150" t="s">
        <v>3483</v>
      </c>
      <c r="C1150" t="s">
        <v>3484</v>
      </c>
      <c r="D1150" t="s">
        <v>706</v>
      </c>
      <c r="E1150">
        <v>432</v>
      </c>
      <c r="F1150" t="s">
        <v>3485</v>
      </c>
      <c r="G1150">
        <v>215</v>
      </c>
    </row>
    <row r="1151" spans="1:7" hidden="1" x14ac:dyDescent="0.25">
      <c r="A1151" t="s">
        <v>3486</v>
      </c>
      <c r="B1151" t="s">
        <v>3487</v>
      </c>
      <c r="C1151" t="s">
        <v>1201</v>
      </c>
      <c r="D1151" t="s">
        <v>122</v>
      </c>
      <c r="E1151">
        <v>16</v>
      </c>
      <c r="F1151" t="s">
        <v>2479</v>
      </c>
      <c r="G1151">
        <v>0</v>
      </c>
    </row>
    <row r="1152" spans="1:7" hidden="1" x14ac:dyDescent="0.25">
      <c r="A1152" t="s">
        <v>3488</v>
      </c>
      <c r="B1152" t="s">
        <v>3489</v>
      </c>
      <c r="C1152" t="s">
        <v>311</v>
      </c>
      <c r="D1152" t="s">
        <v>122</v>
      </c>
      <c r="E1152">
        <v>430</v>
      </c>
      <c r="F1152" t="s">
        <v>3490</v>
      </c>
      <c r="G1152">
        <v>36</v>
      </c>
    </row>
    <row r="1153" spans="1:7" hidden="1" x14ac:dyDescent="0.25">
      <c r="A1153" t="s">
        <v>3491</v>
      </c>
      <c r="B1153" t="s">
        <v>3492</v>
      </c>
      <c r="C1153" t="s">
        <v>3493</v>
      </c>
      <c r="D1153" t="s">
        <v>122</v>
      </c>
      <c r="E1153">
        <v>4</v>
      </c>
      <c r="F1153" t="s">
        <v>3494</v>
      </c>
      <c r="G1153">
        <v>4</v>
      </c>
    </row>
    <row r="1154" spans="1:7" hidden="1" x14ac:dyDescent="0.25">
      <c r="A1154" t="s">
        <v>3495</v>
      </c>
      <c r="B1154" t="s">
        <v>3496</v>
      </c>
      <c r="C1154" t="s">
        <v>3497</v>
      </c>
      <c r="D1154" t="s">
        <v>3498</v>
      </c>
      <c r="E1154">
        <v>0</v>
      </c>
      <c r="G1154">
        <v>0</v>
      </c>
    </row>
    <row r="1155" spans="1:7" hidden="1" x14ac:dyDescent="0.25">
      <c r="A1155" t="s">
        <v>3499</v>
      </c>
      <c r="B1155" t="s">
        <v>1039</v>
      </c>
      <c r="C1155" t="s">
        <v>199</v>
      </c>
      <c r="D1155" t="s">
        <v>192</v>
      </c>
      <c r="E1155">
        <v>108</v>
      </c>
      <c r="F1155" t="s">
        <v>3401</v>
      </c>
      <c r="G1155">
        <v>64</v>
      </c>
    </row>
    <row r="1156" spans="1:7" hidden="1" x14ac:dyDescent="0.25">
      <c r="A1156" t="s">
        <v>3500</v>
      </c>
      <c r="B1156" t="s">
        <v>1039</v>
      </c>
      <c r="C1156" t="s">
        <v>199</v>
      </c>
      <c r="D1156" t="s">
        <v>122</v>
      </c>
      <c r="E1156">
        <v>2010</v>
      </c>
      <c r="F1156" t="s">
        <v>3501</v>
      </c>
      <c r="G1156">
        <v>660</v>
      </c>
    </row>
    <row r="1157" spans="1:7" hidden="1" x14ac:dyDescent="0.25">
      <c r="A1157" t="s">
        <v>3502</v>
      </c>
      <c r="B1157" t="s">
        <v>3503</v>
      </c>
      <c r="C1157" t="s">
        <v>2821</v>
      </c>
      <c r="D1157" t="s">
        <v>192</v>
      </c>
      <c r="E1157">
        <v>22</v>
      </c>
      <c r="F1157" t="s">
        <v>3504</v>
      </c>
      <c r="G1157">
        <v>0</v>
      </c>
    </row>
    <row r="1158" spans="1:7" hidden="1" x14ac:dyDescent="0.25">
      <c r="A1158" t="s">
        <v>3505</v>
      </c>
      <c r="B1158" t="s">
        <v>3506</v>
      </c>
      <c r="C1158" t="s">
        <v>2545</v>
      </c>
      <c r="D1158" t="s">
        <v>192</v>
      </c>
      <c r="E1158">
        <v>56</v>
      </c>
      <c r="F1158" t="s">
        <v>3507</v>
      </c>
      <c r="G1158">
        <v>48</v>
      </c>
    </row>
    <row r="1159" spans="1:7" hidden="1" x14ac:dyDescent="0.25">
      <c r="A1159" t="s">
        <v>3508</v>
      </c>
      <c r="B1159" t="s">
        <v>3509</v>
      </c>
      <c r="C1159" t="s">
        <v>3510</v>
      </c>
      <c r="D1159" t="s">
        <v>122</v>
      </c>
      <c r="E1159">
        <v>177</v>
      </c>
      <c r="F1159" t="s">
        <v>3511</v>
      </c>
      <c r="G1159">
        <v>138</v>
      </c>
    </row>
    <row r="1160" spans="1:7" hidden="1" x14ac:dyDescent="0.25">
      <c r="A1160" t="s">
        <v>3512</v>
      </c>
      <c r="B1160" t="s">
        <v>788</v>
      </c>
      <c r="C1160" t="s">
        <v>956</v>
      </c>
      <c r="D1160" t="s">
        <v>122</v>
      </c>
      <c r="E1160">
        <v>1486</v>
      </c>
      <c r="F1160" t="s">
        <v>3513</v>
      </c>
      <c r="G1160">
        <v>552</v>
      </c>
    </row>
    <row r="1161" spans="1:7" hidden="1" x14ac:dyDescent="0.25">
      <c r="A1161" t="s">
        <v>3514</v>
      </c>
      <c r="B1161" t="s">
        <v>3515</v>
      </c>
      <c r="C1161" t="s">
        <v>1319</v>
      </c>
      <c r="D1161" t="s">
        <v>192</v>
      </c>
      <c r="E1161">
        <v>23</v>
      </c>
      <c r="F1161" t="s">
        <v>3516</v>
      </c>
      <c r="G1161">
        <v>5</v>
      </c>
    </row>
    <row r="1162" spans="1:7" hidden="1" x14ac:dyDescent="0.25">
      <c r="A1162" t="s">
        <v>3517</v>
      </c>
      <c r="B1162" t="s">
        <v>3518</v>
      </c>
      <c r="C1162" t="s">
        <v>2545</v>
      </c>
      <c r="D1162" t="s">
        <v>192</v>
      </c>
      <c r="E1162">
        <v>25</v>
      </c>
      <c r="F1162" t="s">
        <v>3519</v>
      </c>
      <c r="G1162">
        <v>25</v>
      </c>
    </row>
    <row r="1163" spans="1:7" hidden="1" x14ac:dyDescent="0.25">
      <c r="A1163" t="s">
        <v>3520</v>
      </c>
      <c r="B1163" t="s">
        <v>3521</v>
      </c>
      <c r="C1163" t="s">
        <v>1319</v>
      </c>
      <c r="D1163" t="s">
        <v>192</v>
      </c>
      <c r="E1163">
        <v>12</v>
      </c>
      <c r="F1163" t="s">
        <v>3522</v>
      </c>
      <c r="G1163">
        <v>9</v>
      </c>
    </row>
    <row r="1164" spans="1:7" hidden="1" x14ac:dyDescent="0.25">
      <c r="A1164" t="s">
        <v>3523</v>
      </c>
      <c r="B1164" t="s">
        <v>3524</v>
      </c>
      <c r="C1164" t="s">
        <v>1319</v>
      </c>
      <c r="D1164" t="s">
        <v>192</v>
      </c>
      <c r="E1164">
        <v>30</v>
      </c>
      <c r="F1164" t="s">
        <v>3525</v>
      </c>
      <c r="G1164">
        <v>13</v>
      </c>
    </row>
    <row r="1165" spans="1:7" hidden="1" x14ac:dyDescent="0.25">
      <c r="A1165" t="s">
        <v>3526</v>
      </c>
      <c r="B1165" t="s">
        <v>3527</v>
      </c>
      <c r="C1165" t="s">
        <v>1197</v>
      </c>
      <c r="D1165" t="s">
        <v>192</v>
      </c>
      <c r="E1165">
        <v>5</v>
      </c>
      <c r="F1165" t="s">
        <v>3528</v>
      </c>
      <c r="G1165">
        <v>0</v>
      </c>
    </row>
    <row r="1166" spans="1:7" hidden="1" x14ac:dyDescent="0.25">
      <c r="A1166" t="s">
        <v>3529</v>
      </c>
      <c r="B1166" t="s">
        <v>3530</v>
      </c>
      <c r="C1166" t="s">
        <v>1197</v>
      </c>
      <c r="D1166" t="s">
        <v>192</v>
      </c>
      <c r="E1166">
        <v>25</v>
      </c>
      <c r="F1166" t="s">
        <v>3531</v>
      </c>
      <c r="G1166">
        <v>0</v>
      </c>
    </row>
    <row r="1167" spans="1:7" hidden="1" x14ac:dyDescent="0.25">
      <c r="A1167" t="s">
        <v>3532</v>
      </c>
      <c r="B1167" t="s">
        <v>3533</v>
      </c>
      <c r="C1167" t="s">
        <v>1197</v>
      </c>
      <c r="D1167" t="s">
        <v>192</v>
      </c>
      <c r="E1167">
        <v>16</v>
      </c>
      <c r="F1167" t="s">
        <v>3534</v>
      </c>
      <c r="G1167">
        <v>9</v>
      </c>
    </row>
    <row r="1168" spans="1:7" hidden="1" x14ac:dyDescent="0.25">
      <c r="A1168" t="s">
        <v>3535</v>
      </c>
      <c r="B1168" t="s">
        <v>3536</v>
      </c>
      <c r="C1168" t="s">
        <v>1197</v>
      </c>
      <c r="D1168" t="s">
        <v>192</v>
      </c>
      <c r="E1168">
        <v>12</v>
      </c>
      <c r="F1168" t="s">
        <v>3537</v>
      </c>
      <c r="G1168">
        <v>12</v>
      </c>
    </row>
    <row r="1169" spans="1:7" hidden="1" x14ac:dyDescent="0.25">
      <c r="A1169" t="s">
        <v>3538</v>
      </c>
      <c r="B1169" t="s">
        <v>1527</v>
      </c>
      <c r="C1169" t="s">
        <v>1197</v>
      </c>
      <c r="D1169" t="s">
        <v>192</v>
      </c>
      <c r="E1169">
        <v>12</v>
      </c>
      <c r="F1169" t="s">
        <v>3539</v>
      </c>
      <c r="G1169">
        <v>12</v>
      </c>
    </row>
    <row r="1170" spans="1:7" hidden="1" x14ac:dyDescent="0.25">
      <c r="A1170" t="s">
        <v>3540</v>
      </c>
      <c r="B1170" t="s">
        <v>3541</v>
      </c>
      <c r="C1170" t="s">
        <v>164</v>
      </c>
      <c r="D1170" t="s">
        <v>122</v>
      </c>
      <c r="E1170">
        <v>117</v>
      </c>
      <c r="F1170" t="s">
        <v>3542</v>
      </c>
      <c r="G1170">
        <v>0</v>
      </c>
    </row>
    <row r="1171" spans="1:7" hidden="1" x14ac:dyDescent="0.25">
      <c r="A1171" t="s">
        <v>3543</v>
      </c>
      <c r="B1171" t="s">
        <v>3544</v>
      </c>
      <c r="C1171" t="s">
        <v>164</v>
      </c>
      <c r="D1171" t="s">
        <v>122</v>
      </c>
      <c r="E1171">
        <v>123</v>
      </c>
      <c r="F1171" t="s">
        <v>3545</v>
      </c>
      <c r="G1171">
        <v>0</v>
      </c>
    </row>
    <row r="1172" spans="1:7" hidden="1" x14ac:dyDescent="0.25">
      <c r="A1172" t="s">
        <v>3546</v>
      </c>
      <c r="B1172" t="s">
        <v>3547</v>
      </c>
      <c r="C1172" t="s">
        <v>3547</v>
      </c>
      <c r="D1172" t="s">
        <v>122</v>
      </c>
      <c r="E1172">
        <v>0</v>
      </c>
      <c r="G1172">
        <v>0</v>
      </c>
    </row>
    <row r="1173" spans="1:7" hidden="1" x14ac:dyDescent="0.25">
      <c r="A1173" t="s">
        <v>3548</v>
      </c>
      <c r="B1173" t="s">
        <v>3549</v>
      </c>
      <c r="C1173" t="s">
        <v>3550</v>
      </c>
      <c r="D1173" t="s">
        <v>706</v>
      </c>
      <c r="E1173">
        <v>133</v>
      </c>
      <c r="F1173" t="s">
        <v>3551</v>
      </c>
      <c r="G1173">
        <v>128</v>
      </c>
    </row>
    <row r="1174" spans="1:7" hidden="1" x14ac:dyDescent="0.25">
      <c r="A1174" t="s">
        <v>3552</v>
      </c>
      <c r="B1174" t="s">
        <v>3553</v>
      </c>
      <c r="C1174" t="s">
        <v>3550</v>
      </c>
      <c r="D1174" t="s">
        <v>3465</v>
      </c>
      <c r="E1174">
        <v>0</v>
      </c>
      <c r="G1174">
        <v>0</v>
      </c>
    </row>
    <row r="1175" spans="1:7" hidden="1" x14ac:dyDescent="0.25">
      <c r="A1175" t="s">
        <v>3554</v>
      </c>
      <c r="B1175" t="s">
        <v>3555</v>
      </c>
      <c r="C1175" t="s">
        <v>1238</v>
      </c>
      <c r="D1175" t="s">
        <v>3556</v>
      </c>
      <c r="E1175">
        <v>0</v>
      </c>
      <c r="G1175">
        <v>0</v>
      </c>
    </row>
    <row r="1176" spans="1:7" hidden="1" x14ac:dyDescent="0.25">
      <c r="A1176" t="s">
        <v>3557</v>
      </c>
      <c r="B1176" t="s">
        <v>3558</v>
      </c>
      <c r="C1176" t="s">
        <v>3033</v>
      </c>
      <c r="D1176" t="s">
        <v>706</v>
      </c>
      <c r="E1176">
        <v>330</v>
      </c>
      <c r="F1176" t="s">
        <v>3559</v>
      </c>
      <c r="G1176">
        <v>330</v>
      </c>
    </row>
    <row r="1177" spans="1:7" hidden="1" x14ac:dyDescent="0.25">
      <c r="A1177" t="s">
        <v>3560</v>
      </c>
      <c r="B1177" t="s">
        <v>2615</v>
      </c>
      <c r="C1177" t="s">
        <v>656</v>
      </c>
      <c r="D1177" t="s">
        <v>706</v>
      </c>
      <c r="E1177">
        <v>60</v>
      </c>
      <c r="F1177" t="s">
        <v>3561</v>
      </c>
      <c r="G1177">
        <v>60</v>
      </c>
    </row>
    <row r="1178" spans="1:7" hidden="1" x14ac:dyDescent="0.25">
      <c r="A1178" t="s">
        <v>3562</v>
      </c>
      <c r="B1178" t="s">
        <v>3563</v>
      </c>
      <c r="C1178" t="s">
        <v>1201</v>
      </c>
      <c r="D1178" t="s">
        <v>122</v>
      </c>
      <c r="E1178">
        <v>39</v>
      </c>
      <c r="F1178" t="s">
        <v>595</v>
      </c>
      <c r="G1178">
        <v>0</v>
      </c>
    </row>
    <row r="1179" spans="1:7" hidden="1" x14ac:dyDescent="0.25">
      <c r="A1179" t="s">
        <v>3564</v>
      </c>
      <c r="B1179" t="s">
        <v>3565</v>
      </c>
      <c r="C1179" t="s">
        <v>1201</v>
      </c>
      <c r="D1179" t="s">
        <v>122</v>
      </c>
      <c r="E1179">
        <v>11</v>
      </c>
      <c r="F1179" t="s">
        <v>599</v>
      </c>
      <c r="G1179">
        <v>0</v>
      </c>
    </row>
    <row r="1180" spans="1:7" hidden="1" x14ac:dyDescent="0.25">
      <c r="A1180" t="s">
        <v>3566</v>
      </c>
      <c r="B1180" t="s">
        <v>3567</v>
      </c>
      <c r="C1180" t="s">
        <v>3568</v>
      </c>
      <c r="D1180" t="s">
        <v>2885</v>
      </c>
      <c r="E1180">
        <v>0</v>
      </c>
      <c r="G1180">
        <v>0</v>
      </c>
    </row>
    <row r="1181" spans="1:7" hidden="1" x14ac:dyDescent="0.25">
      <c r="A1181" t="s">
        <v>3569</v>
      </c>
      <c r="B1181" t="s">
        <v>3570</v>
      </c>
      <c r="C1181" t="s">
        <v>773</v>
      </c>
      <c r="D1181" t="s">
        <v>122</v>
      </c>
      <c r="E1181">
        <v>48</v>
      </c>
      <c r="G1181">
        <v>0</v>
      </c>
    </row>
    <row r="1182" spans="1:7" hidden="1" x14ac:dyDescent="0.25">
      <c r="A1182" t="s">
        <v>3571</v>
      </c>
      <c r="B1182" t="s">
        <v>3572</v>
      </c>
      <c r="C1182" t="s">
        <v>3573</v>
      </c>
      <c r="D1182" t="s">
        <v>248</v>
      </c>
      <c r="E1182">
        <v>0</v>
      </c>
      <c r="G1182">
        <v>0</v>
      </c>
    </row>
    <row r="1183" spans="1:7" hidden="1" x14ac:dyDescent="0.25">
      <c r="A1183" t="s">
        <v>3574</v>
      </c>
      <c r="B1183" t="s">
        <v>3575</v>
      </c>
      <c r="C1183" t="s">
        <v>3576</v>
      </c>
      <c r="D1183" t="s">
        <v>122</v>
      </c>
      <c r="E1183">
        <v>20</v>
      </c>
      <c r="F1183" t="s">
        <v>3577</v>
      </c>
      <c r="G1183">
        <v>8</v>
      </c>
    </row>
    <row r="1184" spans="1:7" hidden="1" x14ac:dyDescent="0.25">
      <c r="A1184" t="s">
        <v>3578</v>
      </c>
      <c r="B1184" t="s">
        <v>3579</v>
      </c>
      <c r="C1184" t="s">
        <v>785</v>
      </c>
      <c r="D1184" t="s">
        <v>192</v>
      </c>
      <c r="E1184">
        <v>0</v>
      </c>
      <c r="F1184" t="s">
        <v>3580</v>
      </c>
      <c r="G1184">
        <v>0</v>
      </c>
    </row>
    <row r="1185" spans="1:7" hidden="1" x14ac:dyDescent="0.25">
      <c r="A1185" t="s">
        <v>3581</v>
      </c>
      <c r="B1185" t="s">
        <v>639</v>
      </c>
      <c r="C1185" t="s">
        <v>640</v>
      </c>
      <c r="D1185" t="s">
        <v>122</v>
      </c>
      <c r="E1185">
        <v>210</v>
      </c>
      <c r="F1185" t="s">
        <v>3582</v>
      </c>
      <c r="G1185">
        <v>0</v>
      </c>
    </row>
    <row r="1186" spans="1:7" hidden="1" x14ac:dyDescent="0.25">
      <c r="A1186" t="s">
        <v>3583</v>
      </c>
      <c r="B1186" t="s">
        <v>3584</v>
      </c>
      <c r="C1186" t="s">
        <v>3585</v>
      </c>
      <c r="D1186" t="s">
        <v>122</v>
      </c>
      <c r="E1186">
        <v>32</v>
      </c>
      <c r="F1186" t="s">
        <v>3586</v>
      </c>
      <c r="G1186">
        <v>32</v>
      </c>
    </row>
    <row r="1187" spans="1:7" hidden="1" x14ac:dyDescent="0.25">
      <c r="A1187" t="s">
        <v>3587</v>
      </c>
      <c r="B1187" t="s">
        <v>3588</v>
      </c>
      <c r="C1187" t="s">
        <v>3589</v>
      </c>
      <c r="D1187" t="s">
        <v>122</v>
      </c>
      <c r="E1187">
        <v>6</v>
      </c>
      <c r="F1187" t="s">
        <v>486</v>
      </c>
      <c r="G1187">
        <v>0</v>
      </c>
    </row>
    <row r="1188" spans="1:7" hidden="1" x14ac:dyDescent="0.25">
      <c r="A1188" t="s">
        <v>3590</v>
      </c>
      <c r="B1188" t="s">
        <v>3591</v>
      </c>
      <c r="C1188" t="s">
        <v>3592</v>
      </c>
      <c r="D1188" t="s">
        <v>122</v>
      </c>
      <c r="E1188">
        <v>472</v>
      </c>
      <c r="G1188">
        <v>274</v>
      </c>
    </row>
    <row r="1189" spans="1:7" hidden="1" x14ac:dyDescent="0.25">
      <c r="A1189" t="s">
        <v>3593</v>
      </c>
      <c r="B1189" t="s">
        <v>3594</v>
      </c>
      <c r="C1189" t="s">
        <v>3595</v>
      </c>
      <c r="D1189" t="s">
        <v>122</v>
      </c>
      <c r="E1189">
        <v>794</v>
      </c>
      <c r="G1189">
        <v>274</v>
      </c>
    </row>
    <row r="1190" spans="1:7" hidden="1" x14ac:dyDescent="0.25">
      <c r="A1190" t="s">
        <v>3596</v>
      </c>
      <c r="B1190" t="s">
        <v>3597</v>
      </c>
      <c r="C1190" t="s">
        <v>3597</v>
      </c>
      <c r="D1190" t="s">
        <v>122</v>
      </c>
      <c r="E1190">
        <v>50</v>
      </c>
      <c r="G1190">
        <v>0</v>
      </c>
    </row>
    <row r="1191" spans="1:7" hidden="1" x14ac:dyDescent="0.25">
      <c r="A1191" t="s">
        <v>3598</v>
      </c>
      <c r="B1191" t="s">
        <v>3599</v>
      </c>
      <c r="C1191" t="s">
        <v>916</v>
      </c>
      <c r="D1191" t="s">
        <v>122</v>
      </c>
      <c r="E1191">
        <v>83</v>
      </c>
      <c r="G1191">
        <v>79</v>
      </c>
    </row>
    <row r="1192" spans="1:7" hidden="1" x14ac:dyDescent="0.25">
      <c r="A1192" t="s">
        <v>3600</v>
      </c>
      <c r="B1192" t="s">
        <v>3601</v>
      </c>
      <c r="C1192" t="s">
        <v>3602</v>
      </c>
      <c r="D1192" t="s">
        <v>122</v>
      </c>
      <c r="E1192">
        <v>1155</v>
      </c>
      <c r="G1192">
        <v>25</v>
      </c>
    </row>
    <row r="1193" spans="1:7" hidden="1" x14ac:dyDescent="0.25">
      <c r="A1193" t="s">
        <v>3603</v>
      </c>
      <c r="B1193" t="s">
        <v>3604</v>
      </c>
      <c r="C1193" t="s">
        <v>3604</v>
      </c>
      <c r="D1193" t="s">
        <v>122</v>
      </c>
      <c r="E1193">
        <v>24</v>
      </c>
      <c r="G1193">
        <v>0</v>
      </c>
    </row>
    <row r="1194" spans="1:7" hidden="1" x14ac:dyDescent="0.25">
      <c r="A1194" t="s">
        <v>3605</v>
      </c>
      <c r="B1194" t="s">
        <v>3606</v>
      </c>
      <c r="C1194" t="s">
        <v>741</v>
      </c>
      <c r="D1194" t="s">
        <v>122</v>
      </c>
      <c r="E1194">
        <v>113</v>
      </c>
      <c r="F1194" t="s">
        <v>3607</v>
      </c>
      <c r="G1194">
        <v>0</v>
      </c>
    </row>
    <row r="1195" spans="1:7" hidden="1" x14ac:dyDescent="0.25">
      <c r="A1195" t="s">
        <v>3608</v>
      </c>
      <c r="B1195" t="s">
        <v>508</v>
      </c>
      <c r="C1195" t="s">
        <v>3609</v>
      </c>
      <c r="D1195" t="s">
        <v>122</v>
      </c>
      <c r="E1195">
        <v>378</v>
      </c>
      <c r="G1195">
        <v>55</v>
      </c>
    </row>
    <row r="1196" spans="1:7" hidden="1" x14ac:dyDescent="0.25">
      <c r="A1196" t="s">
        <v>3610</v>
      </c>
      <c r="B1196" t="s">
        <v>3611</v>
      </c>
      <c r="C1196" t="s">
        <v>3612</v>
      </c>
      <c r="D1196" t="s">
        <v>122</v>
      </c>
      <c r="E1196">
        <v>584</v>
      </c>
      <c r="G1196">
        <v>32</v>
      </c>
    </row>
    <row r="1197" spans="1:7" hidden="1" x14ac:dyDescent="0.25">
      <c r="A1197" t="s">
        <v>3613</v>
      </c>
      <c r="B1197" t="s">
        <v>3614</v>
      </c>
      <c r="C1197" t="s">
        <v>3612</v>
      </c>
      <c r="D1197" t="s">
        <v>122</v>
      </c>
      <c r="E1197">
        <v>1068</v>
      </c>
      <c r="G1197">
        <v>32</v>
      </c>
    </row>
    <row r="1198" spans="1:7" hidden="1" x14ac:dyDescent="0.25">
      <c r="A1198" t="s">
        <v>3615</v>
      </c>
      <c r="B1198" t="s">
        <v>3616</v>
      </c>
      <c r="C1198" t="s">
        <v>3592</v>
      </c>
      <c r="D1198" t="s">
        <v>122</v>
      </c>
      <c r="E1198">
        <v>53</v>
      </c>
      <c r="G1198">
        <v>53</v>
      </c>
    </row>
    <row r="1199" spans="1:7" hidden="1" x14ac:dyDescent="0.25">
      <c r="A1199" t="s">
        <v>3617</v>
      </c>
      <c r="B1199" t="s">
        <v>3618</v>
      </c>
      <c r="C1199" t="s">
        <v>3619</v>
      </c>
      <c r="D1199" t="s">
        <v>122</v>
      </c>
      <c r="E1199">
        <v>266</v>
      </c>
      <c r="G1199">
        <v>25</v>
      </c>
    </row>
    <row r="1200" spans="1:7" hidden="1" x14ac:dyDescent="0.25">
      <c r="A1200" t="s">
        <v>3620</v>
      </c>
      <c r="B1200" t="s">
        <v>3621</v>
      </c>
      <c r="C1200" t="s">
        <v>3592</v>
      </c>
      <c r="D1200" t="s">
        <v>122</v>
      </c>
      <c r="E1200">
        <v>67</v>
      </c>
      <c r="G1200">
        <v>25</v>
      </c>
    </row>
    <row r="1201" spans="1:7" hidden="1" x14ac:dyDescent="0.25">
      <c r="A1201" t="s">
        <v>3622</v>
      </c>
      <c r="B1201" t="s">
        <v>3623</v>
      </c>
      <c r="C1201" t="s">
        <v>3623</v>
      </c>
      <c r="D1201" t="s">
        <v>122</v>
      </c>
      <c r="E1201">
        <v>16</v>
      </c>
      <c r="G1201">
        <v>0</v>
      </c>
    </row>
    <row r="1202" spans="1:7" hidden="1" x14ac:dyDescent="0.25">
      <c r="A1202" t="s">
        <v>3624</v>
      </c>
      <c r="B1202" t="s">
        <v>3625</v>
      </c>
      <c r="C1202" t="s">
        <v>3625</v>
      </c>
      <c r="D1202" t="s">
        <v>122</v>
      </c>
      <c r="E1202">
        <v>24</v>
      </c>
      <c r="G1202">
        <v>0</v>
      </c>
    </row>
    <row r="1203" spans="1:7" hidden="1" x14ac:dyDescent="0.25">
      <c r="A1203" t="s">
        <v>3626</v>
      </c>
      <c r="B1203" t="s">
        <v>3627</v>
      </c>
      <c r="C1203" t="s">
        <v>3627</v>
      </c>
      <c r="D1203" t="s">
        <v>122</v>
      </c>
      <c r="E1203">
        <v>24</v>
      </c>
      <c r="G1203">
        <v>2</v>
      </c>
    </row>
    <row r="1204" spans="1:7" hidden="1" x14ac:dyDescent="0.25">
      <c r="A1204" t="s">
        <v>3628</v>
      </c>
      <c r="B1204" t="s">
        <v>3629</v>
      </c>
      <c r="C1204" t="s">
        <v>3629</v>
      </c>
      <c r="D1204" t="s">
        <v>122</v>
      </c>
      <c r="E1204">
        <v>24</v>
      </c>
      <c r="G1204">
        <v>0</v>
      </c>
    </row>
    <row r="1205" spans="1:7" hidden="1" x14ac:dyDescent="0.25">
      <c r="A1205" t="s">
        <v>3630</v>
      </c>
      <c r="B1205" t="s">
        <v>3631</v>
      </c>
      <c r="C1205" t="s">
        <v>3631</v>
      </c>
      <c r="D1205" t="s">
        <v>122</v>
      </c>
      <c r="E1205">
        <v>24</v>
      </c>
      <c r="G1205">
        <v>0</v>
      </c>
    </row>
    <row r="1206" spans="1:7" hidden="1" x14ac:dyDescent="0.25">
      <c r="A1206" t="s">
        <v>3632</v>
      </c>
      <c r="B1206" t="s">
        <v>3633</v>
      </c>
      <c r="C1206" t="s">
        <v>3633</v>
      </c>
      <c r="D1206" t="s">
        <v>122</v>
      </c>
      <c r="E1206">
        <v>21</v>
      </c>
      <c r="G1206">
        <v>0</v>
      </c>
    </row>
    <row r="1207" spans="1:7" hidden="1" x14ac:dyDescent="0.25">
      <c r="A1207" t="s">
        <v>3634</v>
      </c>
      <c r="B1207" t="s">
        <v>3635</v>
      </c>
      <c r="C1207" t="s">
        <v>3635</v>
      </c>
      <c r="D1207" t="s">
        <v>122</v>
      </c>
      <c r="E1207">
        <v>36</v>
      </c>
      <c r="G1207">
        <v>0</v>
      </c>
    </row>
    <row r="1208" spans="1:7" hidden="1" x14ac:dyDescent="0.25">
      <c r="A1208" t="s">
        <v>3636</v>
      </c>
      <c r="B1208" t="s">
        <v>3637</v>
      </c>
      <c r="C1208" t="s">
        <v>3638</v>
      </c>
      <c r="D1208" t="s">
        <v>122</v>
      </c>
      <c r="E1208">
        <v>37</v>
      </c>
      <c r="F1208" t="s">
        <v>3639</v>
      </c>
      <c r="G1208">
        <v>0</v>
      </c>
    </row>
    <row r="1209" spans="1:7" hidden="1" x14ac:dyDescent="0.25">
      <c r="A1209" t="s">
        <v>3640</v>
      </c>
      <c r="B1209" t="s">
        <v>3641</v>
      </c>
      <c r="C1209" t="s">
        <v>3641</v>
      </c>
      <c r="D1209" t="s">
        <v>122</v>
      </c>
      <c r="E1209">
        <v>24</v>
      </c>
      <c r="G1209">
        <v>4</v>
      </c>
    </row>
    <row r="1210" spans="1:7" hidden="1" x14ac:dyDescent="0.25">
      <c r="A1210" t="s">
        <v>3642</v>
      </c>
      <c r="B1210" t="s">
        <v>3643</v>
      </c>
      <c r="C1210" t="s">
        <v>3643</v>
      </c>
      <c r="D1210" t="s">
        <v>122</v>
      </c>
      <c r="E1210">
        <v>24</v>
      </c>
      <c r="G1210">
        <v>6</v>
      </c>
    </row>
    <row r="1211" spans="1:7" hidden="1" x14ac:dyDescent="0.25">
      <c r="A1211" t="s">
        <v>3644</v>
      </c>
      <c r="B1211" t="s">
        <v>3645</v>
      </c>
      <c r="C1211" t="s">
        <v>3645</v>
      </c>
      <c r="D1211" t="s">
        <v>122</v>
      </c>
      <c r="E1211">
        <v>0</v>
      </c>
      <c r="G1211">
        <v>0</v>
      </c>
    </row>
    <row r="1212" spans="1:7" hidden="1" x14ac:dyDescent="0.25">
      <c r="A1212" t="s">
        <v>3646</v>
      </c>
      <c r="B1212" t="s">
        <v>3647</v>
      </c>
      <c r="C1212" t="s">
        <v>3647</v>
      </c>
      <c r="D1212" t="s">
        <v>122</v>
      </c>
      <c r="E1212">
        <v>0</v>
      </c>
      <c r="G1212">
        <v>0</v>
      </c>
    </row>
    <row r="1213" spans="1:7" hidden="1" x14ac:dyDescent="0.25">
      <c r="A1213" t="s">
        <v>3648</v>
      </c>
      <c r="B1213" t="s">
        <v>3649</v>
      </c>
      <c r="C1213" t="s">
        <v>3649</v>
      </c>
      <c r="D1213" t="s">
        <v>122</v>
      </c>
      <c r="E1213">
        <v>24</v>
      </c>
      <c r="G1213">
        <v>0</v>
      </c>
    </row>
    <row r="1214" spans="1:7" hidden="1" x14ac:dyDescent="0.25">
      <c r="A1214" t="s">
        <v>3650</v>
      </c>
      <c r="B1214" t="s">
        <v>962</v>
      </c>
      <c r="C1214" t="s">
        <v>963</v>
      </c>
      <c r="D1214" t="s">
        <v>122</v>
      </c>
      <c r="E1214">
        <v>2454</v>
      </c>
      <c r="F1214" t="s">
        <v>3651</v>
      </c>
      <c r="G1214">
        <v>472</v>
      </c>
    </row>
    <row r="1215" spans="1:7" hidden="1" x14ac:dyDescent="0.25">
      <c r="A1215" t="s">
        <v>3652</v>
      </c>
      <c r="B1215" t="s">
        <v>611</v>
      </c>
      <c r="C1215" t="s">
        <v>585</v>
      </c>
      <c r="D1215" t="s">
        <v>122</v>
      </c>
      <c r="E1215">
        <v>83</v>
      </c>
      <c r="F1215" t="s">
        <v>3653</v>
      </c>
      <c r="G1215">
        <v>0</v>
      </c>
    </row>
    <row r="1216" spans="1:7" hidden="1" x14ac:dyDescent="0.25">
      <c r="A1216" t="s">
        <v>3654</v>
      </c>
      <c r="B1216" t="s">
        <v>3655</v>
      </c>
      <c r="C1216" t="s">
        <v>1319</v>
      </c>
      <c r="D1216" t="s">
        <v>706</v>
      </c>
      <c r="E1216">
        <v>180</v>
      </c>
      <c r="F1216" t="s">
        <v>3656</v>
      </c>
      <c r="G1216">
        <v>180</v>
      </c>
    </row>
    <row r="1217" spans="1:7" hidden="1" x14ac:dyDescent="0.25">
      <c r="A1217" t="s">
        <v>3657</v>
      </c>
      <c r="B1217" t="s">
        <v>317</v>
      </c>
      <c r="C1217" t="s">
        <v>311</v>
      </c>
      <c r="D1217" t="s">
        <v>122</v>
      </c>
      <c r="E1217">
        <v>2324</v>
      </c>
      <c r="F1217" t="s">
        <v>2553</v>
      </c>
      <c r="G1217">
        <v>112</v>
      </c>
    </row>
    <row r="1218" spans="1:7" hidden="1" x14ac:dyDescent="0.25">
      <c r="A1218" t="s">
        <v>3658</v>
      </c>
      <c r="B1218" t="s">
        <v>3659</v>
      </c>
      <c r="C1218" t="s">
        <v>3660</v>
      </c>
      <c r="D1218" t="s">
        <v>122</v>
      </c>
      <c r="E1218">
        <v>1</v>
      </c>
      <c r="F1218" t="s">
        <v>3661</v>
      </c>
      <c r="G1218">
        <v>0</v>
      </c>
    </row>
    <row r="1219" spans="1:7" hidden="1" x14ac:dyDescent="0.25">
      <c r="A1219" t="s">
        <v>3662</v>
      </c>
      <c r="B1219" t="s">
        <v>3663</v>
      </c>
      <c r="C1219" t="s">
        <v>1178</v>
      </c>
      <c r="D1219" t="s">
        <v>122</v>
      </c>
      <c r="E1219">
        <v>0</v>
      </c>
      <c r="G1219">
        <v>0</v>
      </c>
    </row>
    <row r="1220" spans="1:7" hidden="1" x14ac:dyDescent="0.25">
      <c r="A1220" t="s">
        <v>3664</v>
      </c>
      <c r="B1220" t="s">
        <v>3665</v>
      </c>
      <c r="C1220" t="s">
        <v>2211</v>
      </c>
      <c r="D1220" t="s">
        <v>192</v>
      </c>
      <c r="E1220">
        <v>8</v>
      </c>
      <c r="F1220" t="s">
        <v>3666</v>
      </c>
      <c r="G1220">
        <v>0</v>
      </c>
    </row>
    <row r="1221" spans="1:7" hidden="1" x14ac:dyDescent="0.25">
      <c r="A1221" t="s">
        <v>3667</v>
      </c>
      <c r="B1221" t="s">
        <v>3668</v>
      </c>
      <c r="C1221" t="s">
        <v>2211</v>
      </c>
      <c r="D1221" t="s">
        <v>192</v>
      </c>
      <c r="E1221">
        <v>7</v>
      </c>
      <c r="F1221" t="s">
        <v>3669</v>
      </c>
      <c r="G1221">
        <v>0</v>
      </c>
    </row>
    <row r="1222" spans="1:7" hidden="1" x14ac:dyDescent="0.25">
      <c r="A1222" t="s">
        <v>3670</v>
      </c>
      <c r="B1222" t="s">
        <v>3671</v>
      </c>
      <c r="C1222" t="s">
        <v>3672</v>
      </c>
      <c r="D1222" t="s">
        <v>192</v>
      </c>
      <c r="E1222">
        <v>5</v>
      </c>
      <c r="F1222" t="s">
        <v>3673</v>
      </c>
      <c r="G1222">
        <v>0</v>
      </c>
    </row>
    <row r="1223" spans="1:7" hidden="1" x14ac:dyDescent="0.25">
      <c r="A1223" t="s">
        <v>3674</v>
      </c>
      <c r="B1223" t="s">
        <v>3675</v>
      </c>
      <c r="C1223" t="s">
        <v>3676</v>
      </c>
      <c r="D1223" t="s">
        <v>192</v>
      </c>
      <c r="E1223">
        <v>3</v>
      </c>
      <c r="F1223" t="s">
        <v>3677</v>
      </c>
      <c r="G1223">
        <v>0</v>
      </c>
    </row>
    <row r="1224" spans="1:7" hidden="1" x14ac:dyDescent="0.25">
      <c r="A1224" t="s">
        <v>3678</v>
      </c>
      <c r="B1224" t="s">
        <v>3679</v>
      </c>
      <c r="C1224" t="s">
        <v>3680</v>
      </c>
      <c r="D1224" t="s">
        <v>192</v>
      </c>
      <c r="E1224">
        <v>4</v>
      </c>
      <c r="F1224" t="s">
        <v>3681</v>
      </c>
      <c r="G1224">
        <v>0</v>
      </c>
    </row>
    <row r="1225" spans="1:7" hidden="1" x14ac:dyDescent="0.25">
      <c r="A1225" t="s">
        <v>3682</v>
      </c>
      <c r="B1225" t="s">
        <v>3683</v>
      </c>
      <c r="C1225" t="s">
        <v>2207</v>
      </c>
      <c r="D1225" t="s">
        <v>192</v>
      </c>
      <c r="E1225">
        <v>4</v>
      </c>
      <c r="F1225" t="s">
        <v>3684</v>
      </c>
      <c r="G1225">
        <v>0</v>
      </c>
    </row>
    <row r="1226" spans="1:7" hidden="1" x14ac:dyDescent="0.25">
      <c r="A1226" t="s">
        <v>3685</v>
      </c>
      <c r="B1226" t="s">
        <v>3686</v>
      </c>
      <c r="C1226" t="s">
        <v>3294</v>
      </c>
      <c r="D1226" t="s">
        <v>192</v>
      </c>
      <c r="E1226">
        <v>4</v>
      </c>
      <c r="F1226" t="s">
        <v>3687</v>
      </c>
      <c r="G1226">
        <v>0</v>
      </c>
    </row>
    <row r="1227" spans="1:7" hidden="1" x14ac:dyDescent="0.25">
      <c r="A1227" t="s">
        <v>3688</v>
      </c>
      <c r="B1227" t="s">
        <v>3689</v>
      </c>
      <c r="C1227" t="s">
        <v>3690</v>
      </c>
      <c r="D1227" t="s">
        <v>192</v>
      </c>
      <c r="E1227">
        <v>4</v>
      </c>
      <c r="F1227" t="s">
        <v>3691</v>
      </c>
      <c r="G1227">
        <v>0</v>
      </c>
    </row>
    <row r="1228" spans="1:7" hidden="1" x14ac:dyDescent="0.25">
      <c r="A1228" t="s">
        <v>3692</v>
      </c>
      <c r="B1228" t="s">
        <v>3693</v>
      </c>
      <c r="C1228" t="s">
        <v>3694</v>
      </c>
      <c r="D1228" t="s">
        <v>192</v>
      </c>
      <c r="E1228">
        <v>4</v>
      </c>
      <c r="F1228" t="s">
        <v>3695</v>
      </c>
      <c r="G1228">
        <v>0</v>
      </c>
    </row>
    <row r="1229" spans="1:7" x14ac:dyDescent="0.25">
      <c r="A1229" t="s">
        <v>3696</v>
      </c>
      <c r="B1229" t="s">
        <v>3452</v>
      </c>
      <c r="C1229" t="s">
        <v>311</v>
      </c>
      <c r="D1229" t="s">
        <v>168</v>
      </c>
      <c r="E1229">
        <v>1616</v>
      </c>
      <c r="G1229">
        <v>76</v>
      </c>
    </row>
    <row r="1230" spans="1:7" hidden="1" x14ac:dyDescent="0.25">
      <c r="A1230" t="s">
        <v>3697</v>
      </c>
      <c r="B1230" t="s">
        <v>731</v>
      </c>
      <c r="C1230" t="s">
        <v>199</v>
      </c>
      <c r="D1230" t="s">
        <v>168</v>
      </c>
      <c r="E1230">
        <v>93</v>
      </c>
      <c r="F1230" t="s">
        <v>3698</v>
      </c>
      <c r="G1230">
        <v>93</v>
      </c>
    </row>
    <row r="1231" spans="1:7" hidden="1" x14ac:dyDescent="0.25">
      <c r="A1231" t="s">
        <v>3699</v>
      </c>
      <c r="B1231" t="s">
        <v>3700</v>
      </c>
      <c r="C1231" t="s">
        <v>2241</v>
      </c>
      <c r="D1231" t="s">
        <v>122</v>
      </c>
      <c r="E1231">
        <v>22</v>
      </c>
      <c r="F1231" t="s">
        <v>3701</v>
      </c>
      <c r="G1231">
        <v>0</v>
      </c>
    </row>
    <row r="1232" spans="1:7" hidden="1" x14ac:dyDescent="0.25">
      <c r="A1232" t="s">
        <v>3702</v>
      </c>
      <c r="B1232" t="s">
        <v>3703</v>
      </c>
      <c r="C1232" t="s">
        <v>3704</v>
      </c>
      <c r="D1232" t="s">
        <v>122</v>
      </c>
      <c r="E1232">
        <v>0</v>
      </c>
      <c r="G1232">
        <v>0</v>
      </c>
    </row>
    <row r="1233" spans="1:7" hidden="1" x14ac:dyDescent="0.25">
      <c r="A1233" t="s">
        <v>3705</v>
      </c>
      <c r="B1233" t="s">
        <v>3706</v>
      </c>
      <c r="C1233" t="s">
        <v>152</v>
      </c>
      <c r="D1233" t="s">
        <v>122</v>
      </c>
      <c r="E1233">
        <v>0</v>
      </c>
      <c r="G1233">
        <v>0</v>
      </c>
    </row>
    <row r="1234" spans="1:7" hidden="1" x14ac:dyDescent="0.25">
      <c r="A1234" t="s">
        <v>3707</v>
      </c>
      <c r="B1234" t="s">
        <v>3708</v>
      </c>
      <c r="C1234" t="s">
        <v>3709</v>
      </c>
      <c r="D1234" t="s">
        <v>248</v>
      </c>
      <c r="E1234">
        <v>1.99999964</v>
      </c>
      <c r="F1234" t="s">
        <v>3710</v>
      </c>
      <c r="G1234">
        <v>0</v>
      </c>
    </row>
    <row r="1235" spans="1:7" hidden="1" x14ac:dyDescent="0.25">
      <c r="A1235" t="s">
        <v>3711</v>
      </c>
      <c r="B1235" t="s">
        <v>3712</v>
      </c>
      <c r="C1235" t="s">
        <v>1319</v>
      </c>
      <c r="D1235" t="s">
        <v>192</v>
      </c>
      <c r="E1235">
        <v>0</v>
      </c>
      <c r="F1235" t="s">
        <v>3713</v>
      </c>
      <c r="G1235">
        <v>0</v>
      </c>
    </row>
    <row r="1236" spans="1:7" hidden="1" x14ac:dyDescent="0.25">
      <c r="A1236" t="s">
        <v>3714</v>
      </c>
      <c r="B1236" t="s">
        <v>3715</v>
      </c>
      <c r="C1236" t="s">
        <v>3716</v>
      </c>
      <c r="D1236" t="s">
        <v>122</v>
      </c>
      <c r="E1236">
        <v>375</v>
      </c>
      <c r="G1236">
        <v>0</v>
      </c>
    </row>
    <row r="1237" spans="1:7" hidden="1" x14ac:dyDescent="0.25">
      <c r="A1237" t="s">
        <v>3717</v>
      </c>
      <c r="B1237" t="s">
        <v>3637</v>
      </c>
      <c r="C1237" t="s">
        <v>199</v>
      </c>
      <c r="D1237" t="s">
        <v>706</v>
      </c>
      <c r="E1237">
        <v>390</v>
      </c>
      <c r="F1237" t="s">
        <v>3718</v>
      </c>
      <c r="G1237">
        <v>390</v>
      </c>
    </row>
    <row r="1238" spans="1:7" hidden="1" x14ac:dyDescent="0.25">
      <c r="A1238" t="s">
        <v>3719</v>
      </c>
      <c r="B1238" t="s">
        <v>3720</v>
      </c>
      <c r="C1238" t="s">
        <v>3721</v>
      </c>
      <c r="D1238" t="s">
        <v>248</v>
      </c>
      <c r="E1238">
        <v>0</v>
      </c>
      <c r="G1238">
        <v>0</v>
      </c>
    </row>
    <row r="1239" spans="1:7" hidden="1" x14ac:dyDescent="0.25">
      <c r="A1239" t="s">
        <v>3722</v>
      </c>
      <c r="B1239" t="s">
        <v>3723</v>
      </c>
      <c r="C1239" t="s">
        <v>3724</v>
      </c>
      <c r="D1239" t="s">
        <v>248</v>
      </c>
      <c r="E1239">
        <v>829</v>
      </c>
      <c r="G1239">
        <v>500</v>
      </c>
    </row>
    <row r="1240" spans="1:7" hidden="1" x14ac:dyDescent="0.25">
      <c r="A1240" t="s">
        <v>3725</v>
      </c>
      <c r="B1240" t="s">
        <v>3726</v>
      </c>
      <c r="C1240" t="s">
        <v>199</v>
      </c>
      <c r="D1240" t="s">
        <v>168</v>
      </c>
      <c r="E1240">
        <v>3</v>
      </c>
      <c r="F1240" t="s">
        <v>3727</v>
      </c>
      <c r="G1240">
        <v>3</v>
      </c>
    </row>
    <row r="1241" spans="1:7" hidden="1" x14ac:dyDescent="0.25">
      <c r="A1241" t="s">
        <v>3728</v>
      </c>
      <c r="B1241" t="s">
        <v>3729</v>
      </c>
      <c r="C1241" t="s">
        <v>3729</v>
      </c>
      <c r="D1241" t="s">
        <v>122</v>
      </c>
      <c r="E1241">
        <v>3</v>
      </c>
      <c r="F1241" t="s">
        <v>3730</v>
      </c>
      <c r="G1241">
        <v>0</v>
      </c>
    </row>
    <row r="1242" spans="1:7" hidden="1" x14ac:dyDescent="0.25">
      <c r="A1242" t="s">
        <v>3731</v>
      </c>
      <c r="B1242" t="s">
        <v>3732</v>
      </c>
      <c r="C1242" t="s">
        <v>2545</v>
      </c>
      <c r="D1242" t="s">
        <v>192</v>
      </c>
      <c r="E1242">
        <v>525</v>
      </c>
      <c r="F1242" t="s">
        <v>3733</v>
      </c>
      <c r="G1242">
        <v>525</v>
      </c>
    </row>
    <row r="1243" spans="1:7" hidden="1" x14ac:dyDescent="0.25">
      <c r="A1243" t="s">
        <v>3734</v>
      </c>
      <c r="B1243" t="s">
        <v>3735</v>
      </c>
      <c r="C1243" t="s">
        <v>1055</v>
      </c>
      <c r="D1243" t="s">
        <v>122</v>
      </c>
      <c r="E1243">
        <v>1</v>
      </c>
      <c r="F1243" t="s">
        <v>3736</v>
      </c>
      <c r="G1243">
        <v>0</v>
      </c>
    </row>
    <row r="1244" spans="1:7" hidden="1" x14ac:dyDescent="0.25">
      <c r="A1244" t="s">
        <v>3737</v>
      </c>
      <c r="B1244" t="s">
        <v>3738</v>
      </c>
      <c r="C1244" t="s">
        <v>1055</v>
      </c>
      <c r="D1244" t="s">
        <v>122</v>
      </c>
      <c r="E1244">
        <v>7</v>
      </c>
      <c r="F1244" t="s">
        <v>3739</v>
      </c>
      <c r="G1244">
        <v>0</v>
      </c>
    </row>
    <row r="1245" spans="1:7" hidden="1" x14ac:dyDescent="0.25">
      <c r="A1245" t="s">
        <v>3740</v>
      </c>
      <c r="B1245" t="s">
        <v>3741</v>
      </c>
      <c r="C1245" t="s">
        <v>3742</v>
      </c>
      <c r="D1245" t="s">
        <v>192</v>
      </c>
      <c r="E1245">
        <v>1</v>
      </c>
      <c r="F1245" t="s">
        <v>3743</v>
      </c>
      <c r="G1245">
        <v>1</v>
      </c>
    </row>
    <row r="1246" spans="1:7" hidden="1" x14ac:dyDescent="0.25">
      <c r="A1246" t="s">
        <v>3744</v>
      </c>
      <c r="B1246" t="s">
        <v>3745</v>
      </c>
      <c r="C1246" t="s">
        <v>3742</v>
      </c>
      <c r="D1246" t="s">
        <v>192</v>
      </c>
      <c r="E1246">
        <v>30</v>
      </c>
      <c r="F1246" t="s">
        <v>3746</v>
      </c>
      <c r="G1246">
        <v>30</v>
      </c>
    </row>
    <row r="1247" spans="1:7" hidden="1" x14ac:dyDescent="0.25">
      <c r="A1247" t="s">
        <v>3747</v>
      </c>
      <c r="B1247" t="s">
        <v>3748</v>
      </c>
      <c r="C1247" t="s">
        <v>963</v>
      </c>
      <c r="D1247" t="s">
        <v>192</v>
      </c>
      <c r="E1247">
        <v>405</v>
      </c>
      <c r="F1247" t="s">
        <v>3749</v>
      </c>
      <c r="G1247">
        <v>0</v>
      </c>
    </row>
    <row r="1248" spans="1:7" hidden="1" x14ac:dyDescent="0.25">
      <c r="A1248" t="s">
        <v>3750</v>
      </c>
      <c r="B1248" t="s">
        <v>3751</v>
      </c>
      <c r="C1248" t="s">
        <v>3752</v>
      </c>
      <c r="D1248" t="s">
        <v>192</v>
      </c>
      <c r="E1248">
        <v>41</v>
      </c>
      <c r="F1248" t="s">
        <v>3753</v>
      </c>
      <c r="G1248">
        <v>30</v>
      </c>
    </row>
    <row r="1249" spans="1:7" hidden="1" x14ac:dyDescent="0.25">
      <c r="A1249" t="s">
        <v>3754</v>
      </c>
      <c r="B1249" t="s">
        <v>3755</v>
      </c>
      <c r="C1249" t="s">
        <v>3756</v>
      </c>
      <c r="D1249" t="s">
        <v>192</v>
      </c>
      <c r="E1249">
        <v>20</v>
      </c>
      <c r="F1249" t="s">
        <v>3757</v>
      </c>
      <c r="G1249">
        <v>20</v>
      </c>
    </row>
    <row r="1250" spans="1:7" hidden="1" x14ac:dyDescent="0.25">
      <c r="A1250" t="s">
        <v>3758</v>
      </c>
      <c r="B1250" t="s">
        <v>3759</v>
      </c>
      <c r="C1250" t="s">
        <v>2545</v>
      </c>
      <c r="D1250" t="s">
        <v>192</v>
      </c>
      <c r="E1250">
        <v>5</v>
      </c>
      <c r="F1250" t="s">
        <v>3760</v>
      </c>
      <c r="G1250">
        <v>0</v>
      </c>
    </row>
    <row r="1251" spans="1:7" hidden="1" x14ac:dyDescent="0.25">
      <c r="A1251" t="s">
        <v>3761</v>
      </c>
      <c r="B1251" t="s">
        <v>1310</v>
      </c>
      <c r="C1251" t="s">
        <v>199</v>
      </c>
      <c r="D1251" t="s">
        <v>122</v>
      </c>
      <c r="E1251">
        <v>12</v>
      </c>
      <c r="F1251" t="s">
        <v>3762</v>
      </c>
      <c r="G1251">
        <v>12</v>
      </c>
    </row>
    <row r="1252" spans="1:7" hidden="1" x14ac:dyDescent="0.25">
      <c r="A1252" t="s">
        <v>3763</v>
      </c>
      <c r="B1252" t="s">
        <v>3764</v>
      </c>
      <c r="C1252" t="s">
        <v>2754</v>
      </c>
      <c r="D1252" t="s">
        <v>192</v>
      </c>
      <c r="E1252">
        <v>96</v>
      </c>
      <c r="F1252" t="s">
        <v>3765</v>
      </c>
      <c r="G1252">
        <v>96</v>
      </c>
    </row>
    <row r="1253" spans="1:7" hidden="1" x14ac:dyDescent="0.25">
      <c r="A1253" t="s">
        <v>3766</v>
      </c>
      <c r="B1253" t="s">
        <v>3767</v>
      </c>
      <c r="C1253" t="s">
        <v>336</v>
      </c>
      <c r="D1253" t="s">
        <v>279</v>
      </c>
      <c r="E1253">
        <v>297</v>
      </c>
      <c r="F1253" t="s">
        <v>3768</v>
      </c>
      <c r="G1253">
        <v>292</v>
      </c>
    </row>
    <row r="1254" spans="1:7" hidden="1" x14ac:dyDescent="0.25">
      <c r="A1254" t="s">
        <v>3769</v>
      </c>
      <c r="B1254" t="s">
        <v>3770</v>
      </c>
      <c r="C1254" t="s">
        <v>2754</v>
      </c>
      <c r="D1254" t="s">
        <v>168</v>
      </c>
      <c r="E1254">
        <v>0</v>
      </c>
      <c r="F1254" t="s">
        <v>3771</v>
      </c>
      <c r="G1254">
        <v>0</v>
      </c>
    </row>
    <row r="1255" spans="1:7" hidden="1" x14ac:dyDescent="0.25">
      <c r="A1255" t="s">
        <v>3772</v>
      </c>
      <c r="B1255" t="s">
        <v>3773</v>
      </c>
      <c r="C1255" t="s">
        <v>336</v>
      </c>
      <c r="D1255" t="s">
        <v>122</v>
      </c>
      <c r="E1255">
        <v>450</v>
      </c>
      <c r="F1255" t="s">
        <v>3774</v>
      </c>
      <c r="G1255">
        <v>450</v>
      </c>
    </row>
    <row r="1256" spans="1:7" hidden="1" x14ac:dyDescent="0.25">
      <c r="A1256" t="s">
        <v>3775</v>
      </c>
      <c r="B1256" t="s">
        <v>3776</v>
      </c>
      <c r="C1256" t="s">
        <v>647</v>
      </c>
      <c r="D1256" t="s">
        <v>192</v>
      </c>
      <c r="E1256">
        <v>2</v>
      </c>
      <c r="F1256" t="s">
        <v>3777</v>
      </c>
      <c r="G1256">
        <v>0</v>
      </c>
    </row>
    <row r="1257" spans="1:7" hidden="1" x14ac:dyDescent="0.25">
      <c r="A1257" t="s">
        <v>3778</v>
      </c>
      <c r="B1257" t="s">
        <v>3779</v>
      </c>
      <c r="C1257" t="s">
        <v>2241</v>
      </c>
      <c r="D1257" t="s">
        <v>122</v>
      </c>
      <c r="E1257">
        <v>34</v>
      </c>
      <c r="F1257" t="s">
        <v>3780</v>
      </c>
      <c r="G1257">
        <v>0</v>
      </c>
    </row>
    <row r="1258" spans="1:7" hidden="1" x14ac:dyDescent="0.25">
      <c r="A1258" t="s">
        <v>3781</v>
      </c>
      <c r="B1258" t="s">
        <v>3782</v>
      </c>
      <c r="C1258" t="s">
        <v>2241</v>
      </c>
      <c r="D1258" t="s">
        <v>122</v>
      </c>
      <c r="E1258">
        <v>46</v>
      </c>
      <c r="F1258" t="s">
        <v>3783</v>
      </c>
      <c r="G1258">
        <v>0</v>
      </c>
    </row>
    <row r="1259" spans="1:7" hidden="1" x14ac:dyDescent="0.25">
      <c r="A1259" t="s">
        <v>3784</v>
      </c>
      <c r="B1259" t="s">
        <v>3785</v>
      </c>
      <c r="C1259" t="s">
        <v>3786</v>
      </c>
      <c r="D1259" t="s">
        <v>122</v>
      </c>
      <c r="E1259">
        <v>46</v>
      </c>
      <c r="F1259" t="s">
        <v>3787</v>
      </c>
      <c r="G1259">
        <v>0</v>
      </c>
    </row>
    <row r="1260" spans="1:7" hidden="1" x14ac:dyDescent="0.25">
      <c r="A1260" t="s">
        <v>3788</v>
      </c>
      <c r="B1260" t="s">
        <v>3770</v>
      </c>
      <c r="C1260" t="s">
        <v>2754</v>
      </c>
      <c r="D1260" t="s">
        <v>122</v>
      </c>
      <c r="E1260">
        <v>366</v>
      </c>
      <c r="F1260" t="s">
        <v>3789</v>
      </c>
      <c r="G1260">
        <v>112</v>
      </c>
    </row>
    <row r="1261" spans="1:7" hidden="1" x14ac:dyDescent="0.25">
      <c r="A1261" t="s">
        <v>3790</v>
      </c>
      <c r="B1261" t="s">
        <v>3791</v>
      </c>
      <c r="C1261" t="s">
        <v>3792</v>
      </c>
      <c r="D1261" t="s">
        <v>122</v>
      </c>
      <c r="E1261">
        <v>100</v>
      </c>
      <c r="F1261" t="s">
        <v>3793</v>
      </c>
      <c r="G1261">
        <v>0</v>
      </c>
    </row>
    <row r="1262" spans="1:7" hidden="1" x14ac:dyDescent="0.25">
      <c r="A1262" t="s">
        <v>3794</v>
      </c>
      <c r="B1262" t="s">
        <v>3795</v>
      </c>
      <c r="C1262" t="s">
        <v>3752</v>
      </c>
      <c r="D1262" t="s">
        <v>192</v>
      </c>
      <c r="E1262">
        <v>0</v>
      </c>
      <c r="G1262">
        <v>0</v>
      </c>
    </row>
    <row r="1263" spans="1:7" hidden="1" x14ac:dyDescent="0.25">
      <c r="A1263" t="s">
        <v>3796</v>
      </c>
      <c r="B1263" t="s">
        <v>3797</v>
      </c>
      <c r="C1263" t="s">
        <v>336</v>
      </c>
      <c r="D1263" t="s">
        <v>122</v>
      </c>
      <c r="E1263">
        <v>0</v>
      </c>
      <c r="G1263">
        <v>0</v>
      </c>
    </row>
    <row r="1264" spans="1:7" hidden="1" x14ac:dyDescent="0.25">
      <c r="A1264" t="s">
        <v>3798</v>
      </c>
      <c r="B1264" t="s">
        <v>3799</v>
      </c>
      <c r="C1264" t="s">
        <v>3800</v>
      </c>
      <c r="D1264" t="s">
        <v>192</v>
      </c>
      <c r="E1264">
        <v>0</v>
      </c>
      <c r="F1264" t="s">
        <v>3801</v>
      </c>
      <c r="G1264">
        <v>0</v>
      </c>
    </row>
    <row r="1265" spans="1:7" hidden="1" x14ac:dyDescent="0.25">
      <c r="A1265" t="s">
        <v>3802</v>
      </c>
      <c r="B1265" t="s">
        <v>3803</v>
      </c>
      <c r="C1265" t="s">
        <v>199</v>
      </c>
      <c r="D1265" t="s">
        <v>122</v>
      </c>
      <c r="E1265">
        <v>40</v>
      </c>
      <c r="F1265" t="s">
        <v>3804</v>
      </c>
      <c r="G1265">
        <v>0</v>
      </c>
    </row>
    <row r="1266" spans="1:7" hidden="1" x14ac:dyDescent="0.25">
      <c r="A1266" t="s">
        <v>3805</v>
      </c>
      <c r="B1266" t="s">
        <v>3806</v>
      </c>
      <c r="C1266" t="s">
        <v>195</v>
      </c>
      <c r="D1266" t="s">
        <v>122</v>
      </c>
      <c r="E1266">
        <v>20</v>
      </c>
      <c r="F1266" t="s">
        <v>3807</v>
      </c>
      <c r="G1266">
        <v>0</v>
      </c>
    </row>
    <row r="1267" spans="1:7" hidden="1" x14ac:dyDescent="0.25">
      <c r="A1267" t="s">
        <v>3808</v>
      </c>
      <c r="B1267" t="s">
        <v>2548</v>
      </c>
      <c r="C1267" t="s">
        <v>2549</v>
      </c>
      <c r="D1267" t="s">
        <v>122</v>
      </c>
      <c r="E1267">
        <v>9</v>
      </c>
      <c r="F1267" t="s">
        <v>3809</v>
      </c>
      <c r="G1267">
        <v>4</v>
      </c>
    </row>
    <row r="1268" spans="1:7" hidden="1" x14ac:dyDescent="0.25">
      <c r="A1268" t="s">
        <v>3810</v>
      </c>
      <c r="B1268" t="s">
        <v>700</v>
      </c>
      <c r="C1268" t="s">
        <v>199</v>
      </c>
      <c r="D1268" t="s">
        <v>122</v>
      </c>
      <c r="E1268">
        <v>204</v>
      </c>
      <c r="F1268" t="s">
        <v>3811</v>
      </c>
      <c r="G1268">
        <v>152</v>
      </c>
    </row>
    <row r="1269" spans="1:7" hidden="1" x14ac:dyDescent="0.25">
      <c r="A1269" t="s">
        <v>3812</v>
      </c>
      <c r="B1269" t="s">
        <v>278</v>
      </c>
      <c r="C1269" t="s">
        <v>199</v>
      </c>
      <c r="D1269" t="s">
        <v>122</v>
      </c>
      <c r="E1269">
        <v>160</v>
      </c>
      <c r="F1269" t="s">
        <v>3813</v>
      </c>
      <c r="G1269">
        <v>40</v>
      </c>
    </row>
    <row r="1270" spans="1:7" hidden="1" x14ac:dyDescent="0.25">
      <c r="A1270" t="s">
        <v>3814</v>
      </c>
      <c r="B1270" t="s">
        <v>3815</v>
      </c>
      <c r="C1270" t="s">
        <v>336</v>
      </c>
      <c r="D1270" t="s">
        <v>122</v>
      </c>
      <c r="E1270">
        <v>242</v>
      </c>
      <c r="F1270" t="s">
        <v>3816</v>
      </c>
      <c r="G1270">
        <v>242</v>
      </c>
    </row>
    <row r="1271" spans="1:7" hidden="1" x14ac:dyDescent="0.25">
      <c r="A1271" t="s">
        <v>3817</v>
      </c>
      <c r="B1271" t="s">
        <v>300</v>
      </c>
      <c r="C1271" t="s">
        <v>199</v>
      </c>
      <c r="D1271" t="s">
        <v>122</v>
      </c>
      <c r="E1271">
        <v>452</v>
      </c>
      <c r="F1271" t="s">
        <v>3818</v>
      </c>
      <c r="G1271">
        <v>0</v>
      </c>
    </row>
    <row r="1272" spans="1:7" x14ac:dyDescent="0.25">
      <c r="A1272" t="s">
        <v>3819</v>
      </c>
      <c r="B1272" t="s">
        <v>3452</v>
      </c>
      <c r="C1272" t="s">
        <v>336</v>
      </c>
      <c r="D1272" t="s">
        <v>122</v>
      </c>
      <c r="E1272">
        <v>380</v>
      </c>
      <c r="F1272" t="s">
        <v>3820</v>
      </c>
      <c r="G1272">
        <v>0</v>
      </c>
    </row>
    <row r="1273" spans="1:7" hidden="1" x14ac:dyDescent="0.25">
      <c r="A1273" t="s">
        <v>3821</v>
      </c>
      <c r="B1273" t="s">
        <v>3822</v>
      </c>
      <c r="C1273" t="s">
        <v>199</v>
      </c>
      <c r="D1273" t="s">
        <v>192</v>
      </c>
      <c r="E1273">
        <v>2</v>
      </c>
      <c r="F1273" t="s">
        <v>3823</v>
      </c>
      <c r="G1273">
        <v>0</v>
      </c>
    </row>
    <row r="1274" spans="1:7" hidden="1" x14ac:dyDescent="0.25">
      <c r="A1274" t="s">
        <v>3824</v>
      </c>
      <c r="B1274" t="s">
        <v>3825</v>
      </c>
      <c r="C1274" t="s">
        <v>3826</v>
      </c>
      <c r="D1274" t="s">
        <v>3827</v>
      </c>
      <c r="E1274">
        <v>100</v>
      </c>
      <c r="F1274" t="s">
        <v>3828</v>
      </c>
      <c r="G1274">
        <v>0</v>
      </c>
    </row>
    <row r="1275" spans="1:7" hidden="1" x14ac:dyDescent="0.25">
      <c r="A1275" t="s">
        <v>3829</v>
      </c>
      <c r="B1275" t="s">
        <v>1201</v>
      </c>
      <c r="C1275" t="s">
        <v>3830</v>
      </c>
      <c r="D1275" t="s">
        <v>3831</v>
      </c>
      <c r="E1275">
        <v>105</v>
      </c>
      <c r="F1275" t="s">
        <v>3832</v>
      </c>
      <c r="G1275">
        <v>0</v>
      </c>
    </row>
    <row r="1276" spans="1:7" hidden="1" x14ac:dyDescent="0.25">
      <c r="A1276" t="s">
        <v>3833</v>
      </c>
      <c r="B1276" t="s">
        <v>3834</v>
      </c>
      <c r="C1276" t="s">
        <v>3835</v>
      </c>
      <c r="D1276" t="s">
        <v>129</v>
      </c>
      <c r="E1276">
        <v>0</v>
      </c>
      <c r="G1276">
        <v>0</v>
      </c>
    </row>
    <row r="1277" spans="1:7" hidden="1" x14ac:dyDescent="0.25">
      <c r="A1277" t="s">
        <v>3836</v>
      </c>
      <c r="B1277" t="s">
        <v>3837</v>
      </c>
      <c r="C1277" t="s">
        <v>3838</v>
      </c>
      <c r="D1277" t="s">
        <v>192</v>
      </c>
      <c r="E1277">
        <v>148</v>
      </c>
      <c r="F1277" t="s">
        <v>3839</v>
      </c>
      <c r="G1277">
        <v>0</v>
      </c>
    </row>
    <row r="1278" spans="1:7" hidden="1" x14ac:dyDescent="0.25">
      <c r="A1278" t="s">
        <v>3840</v>
      </c>
      <c r="B1278" t="s">
        <v>3841</v>
      </c>
      <c r="C1278" t="s">
        <v>3842</v>
      </c>
      <c r="D1278" t="s">
        <v>192</v>
      </c>
      <c r="E1278">
        <v>84</v>
      </c>
      <c r="F1278" t="s">
        <v>3843</v>
      </c>
      <c r="G1278">
        <v>0</v>
      </c>
    </row>
    <row r="1279" spans="1:7" hidden="1" x14ac:dyDescent="0.25">
      <c r="A1279" t="s">
        <v>3844</v>
      </c>
      <c r="B1279" t="s">
        <v>317</v>
      </c>
      <c r="C1279" t="s">
        <v>311</v>
      </c>
      <c r="D1279" t="s">
        <v>192</v>
      </c>
      <c r="E1279">
        <v>1634</v>
      </c>
      <c r="F1279" t="s">
        <v>3845</v>
      </c>
      <c r="G1279">
        <v>0</v>
      </c>
    </row>
    <row r="1280" spans="1:7" hidden="1" x14ac:dyDescent="0.25">
      <c r="A1280" t="s">
        <v>3846</v>
      </c>
      <c r="B1280" t="s">
        <v>3847</v>
      </c>
      <c r="C1280" t="s">
        <v>3847</v>
      </c>
      <c r="D1280" t="s">
        <v>122</v>
      </c>
      <c r="E1280">
        <v>130</v>
      </c>
      <c r="G1280">
        <v>120</v>
      </c>
    </row>
    <row r="1281" spans="1:7" hidden="1" x14ac:dyDescent="0.25">
      <c r="A1281" t="s">
        <v>3848</v>
      </c>
      <c r="B1281" t="s">
        <v>3849</v>
      </c>
      <c r="C1281" t="s">
        <v>1319</v>
      </c>
      <c r="D1281" t="s">
        <v>192</v>
      </c>
      <c r="E1281">
        <v>2</v>
      </c>
      <c r="F1281" t="s">
        <v>3850</v>
      </c>
      <c r="G1281">
        <v>2</v>
      </c>
    </row>
    <row r="1282" spans="1:7" hidden="1" x14ac:dyDescent="0.25">
      <c r="A1282" t="s">
        <v>3851</v>
      </c>
      <c r="B1282" t="s">
        <v>3852</v>
      </c>
      <c r="C1282" t="s">
        <v>1319</v>
      </c>
      <c r="D1282" t="s">
        <v>192</v>
      </c>
      <c r="E1282">
        <v>2</v>
      </c>
      <c r="F1282" t="s">
        <v>3853</v>
      </c>
      <c r="G1282">
        <v>2</v>
      </c>
    </row>
    <row r="1283" spans="1:7" hidden="1" x14ac:dyDescent="0.25">
      <c r="A1283" t="s">
        <v>3854</v>
      </c>
      <c r="B1283" t="s">
        <v>3745</v>
      </c>
      <c r="C1283" t="s">
        <v>3742</v>
      </c>
      <c r="D1283" t="s">
        <v>122</v>
      </c>
      <c r="E1283">
        <v>0</v>
      </c>
      <c r="G1283">
        <v>0</v>
      </c>
    </row>
    <row r="1284" spans="1:7" hidden="1" x14ac:dyDescent="0.25">
      <c r="A1284" t="s">
        <v>3855</v>
      </c>
      <c r="B1284" t="s">
        <v>536</v>
      </c>
      <c r="C1284" t="s">
        <v>199</v>
      </c>
      <c r="D1284" t="s">
        <v>122</v>
      </c>
      <c r="E1284">
        <v>65</v>
      </c>
      <c r="F1284" t="s">
        <v>3856</v>
      </c>
      <c r="G1284">
        <v>12</v>
      </c>
    </row>
    <row r="1285" spans="1:7" hidden="1" x14ac:dyDescent="0.25">
      <c r="A1285" t="s">
        <v>3857</v>
      </c>
      <c r="B1285" t="s">
        <v>511</v>
      </c>
      <c r="C1285" t="s">
        <v>512</v>
      </c>
      <c r="D1285" t="s">
        <v>122</v>
      </c>
      <c r="E1285">
        <v>65</v>
      </c>
      <c r="F1285" t="s">
        <v>3858</v>
      </c>
      <c r="G1285">
        <v>12</v>
      </c>
    </row>
    <row r="1286" spans="1:7" hidden="1" x14ac:dyDescent="0.25">
      <c r="A1286" t="s">
        <v>3859</v>
      </c>
      <c r="B1286" t="s">
        <v>3732</v>
      </c>
      <c r="C1286" t="s">
        <v>2545</v>
      </c>
      <c r="D1286" t="s">
        <v>122</v>
      </c>
      <c r="E1286">
        <v>0</v>
      </c>
      <c r="G1286">
        <v>0</v>
      </c>
    </row>
    <row r="1287" spans="1:7" hidden="1" x14ac:dyDescent="0.25">
      <c r="A1287" t="s">
        <v>3860</v>
      </c>
      <c r="B1287" t="s">
        <v>3755</v>
      </c>
      <c r="C1287" t="s">
        <v>3756</v>
      </c>
      <c r="D1287" t="s">
        <v>122</v>
      </c>
      <c r="E1287">
        <v>0</v>
      </c>
      <c r="G1287">
        <v>0</v>
      </c>
    </row>
    <row r="1288" spans="1:7" hidden="1" x14ac:dyDescent="0.25">
      <c r="A1288" t="s">
        <v>3861</v>
      </c>
      <c r="B1288" t="s">
        <v>2652</v>
      </c>
      <c r="C1288" t="s">
        <v>1319</v>
      </c>
      <c r="D1288" t="s">
        <v>122</v>
      </c>
      <c r="E1288">
        <v>0</v>
      </c>
      <c r="G1288">
        <v>0</v>
      </c>
    </row>
    <row r="1289" spans="1:7" hidden="1" x14ac:dyDescent="0.25">
      <c r="A1289" t="s">
        <v>3862</v>
      </c>
      <c r="B1289" t="s">
        <v>3863</v>
      </c>
      <c r="C1289" t="s">
        <v>2545</v>
      </c>
      <c r="D1289" t="s">
        <v>122</v>
      </c>
      <c r="E1289">
        <v>0</v>
      </c>
      <c r="G1289">
        <v>0</v>
      </c>
    </row>
    <row r="1290" spans="1:7" hidden="1" x14ac:dyDescent="0.25">
      <c r="A1290" t="s">
        <v>3864</v>
      </c>
      <c r="B1290" t="s">
        <v>3865</v>
      </c>
      <c r="C1290" t="s">
        <v>3865</v>
      </c>
      <c r="D1290" t="s">
        <v>3866</v>
      </c>
      <c r="E1290">
        <v>0</v>
      </c>
      <c r="G1290">
        <v>0</v>
      </c>
    </row>
    <row r="1291" spans="1:7" hidden="1" x14ac:dyDescent="0.25">
      <c r="A1291" t="s">
        <v>3867</v>
      </c>
      <c r="B1291" t="s">
        <v>278</v>
      </c>
      <c r="C1291" t="s">
        <v>199</v>
      </c>
      <c r="D1291" t="s">
        <v>3866</v>
      </c>
      <c r="E1291">
        <v>0</v>
      </c>
      <c r="G1291">
        <v>0</v>
      </c>
    </row>
    <row r="1292" spans="1:7" hidden="1" x14ac:dyDescent="0.25">
      <c r="A1292" t="s">
        <v>3868</v>
      </c>
      <c r="B1292" t="s">
        <v>329</v>
      </c>
      <c r="C1292" t="s">
        <v>311</v>
      </c>
      <c r="D1292" t="s">
        <v>122</v>
      </c>
      <c r="E1292">
        <v>100</v>
      </c>
      <c r="F1292" t="s">
        <v>3869</v>
      </c>
      <c r="G1292">
        <v>0</v>
      </c>
    </row>
    <row r="1293" spans="1:7" hidden="1" x14ac:dyDescent="0.25">
      <c r="A1293" t="s">
        <v>3870</v>
      </c>
      <c r="B1293" t="s">
        <v>3871</v>
      </c>
      <c r="C1293" t="s">
        <v>336</v>
      </c>
      <c r="D1293" t="s">
        <v>122</v>
      </c>
      <c r="E1293">
        <v>100</v>
      </c>
      <c r="F1293" t="s">
        <v>3872</v>
      </c>
      <c r="G1293">
        <v>30</v>
      </c>
    </row>
    <row r="1294" spans="1:7" hidden="1" x14ac:dyDescent="0.25">
      <c r="A1294" t="s">
        <v>3873</v>
      </c>
      <c r="B1294" t="s">
        <v>3874</v>
      </c>
      <c r="C1294" t="s">
        <v>2545</v>
      </c>
      <c r="D1294" t="s">
        <v>122</v>
      </c>
      <c r="E1294">
        <v>195</v>
      </c>
      <c r="F1294" t="s">
        <v>3875</v>
      </c>
      <c r="G1294">
        <v>144</v>
      </c>
    </row>
    <row r="1295" spans="1:7" hidden="1" x14ac:dyDescent="0.25">
      <c r="A1295" t="s">
        <v>3876</v>
      </c>
      <c r="B1295" t="s">
        <v>3877</v>
      </c>
      <c r="C1295" t="s">
        <v>3878</v>
      </c>
      <c r="D1295" t="s">
        <v>122</v>
      </c>
      <c r="E1295">
        <v>20</v>
      </c>
      <c r="G1295">
        <v>0</v>
      </c>
    </row>
    <row r="1296" spans="1:7" x14ac:dyDescent="0.25">
      <c r="A1296" t="s">
        <v>3879</v>
      </c>
      <c r="B1296" t="s">
        <v>3452</v>
      </c>
      <c r="C1296" t="s">
        <v>311</v>
      </c>
      <c r="D1296" t="s">
        <v>3866</v>
      </c>
      <c r="E1296">
        <v>0</v>
      </c>
      <c r="G1296">
        <v>0</v>
      </c>
    </row>
    <row r="1297" spans="1:7" hidden="1" x14ac:dyDescent="0.25">
      <c r="A1297" t="s">
        <v>3880</v>
      </c>
      <c r="B1297" t="s">
        <v>860</v>
      </c>
      <c r="C1297" t="s">
        <v>199</v>
      </c>
      <c r="D1297" t="s">
        <v>3881</v>
      </c>
      <c r="E1297">
        <v>0</v>
      </c>
      <c r="G1297">
        <v>0</v>
      </c>
    </row>
    <row r="1298" spans="1:7" hidden="1" x14ac:dyDescent="0.25">
      <c r="A1298" t="s">
        <v>3882</v>
      </c>
      <c r="B1298" t="s">
        <v>830</v>
      </c>
      <c r="C1298" t="s">
        <v>199</v>
      </c>
      <c r="D1298" t="s">
        <v>122</v>
      </c>
      <c r="E1298">
        <v>0</v>
      </c>
      <c r="G1298"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Gildas Rault</dc:creator>
  <cp:lastModifiedBy>Gildas Rault</cp:lastModifiedBy>
  <cp:lastPrinted>2016-01-12T08:39:39Z</cp:lastPrinted>
  <dcterms:created xsi:type="dcterms:W3CDTF">2013-06-12T09:58:57Z</dcterms:created>
  <dcterms:modified xsi:type="dcterms:W3CDTF">2016-10-28T11:11:40Z</dcterms:modified>
</cp:coreProperties>
</file>