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CAM\Downloads\"/>
    </mc:Choice>
  </mc:AlternateContent>
  <xr:revisionPtr revIDLastSave="0" documentId="13_ncr:1_{523BF84B-631D-459F-9571-776DD0148229}" xr6:coauthVersionLast="47" xr6:coauthVersionMax="47" xr10:uidLastSave="{00000000-0000-0000-0000-000000000000}"/>
  <bookViews>
    <workbookView xWindow="28680" yWindow="-120" windowWidth="29040" windowHeight="15840" xr2:uid="{3DC1C1CB-0D44-4487-A4E2-53A885811252}"/>
  </bookViews>
  <sheets>
    <sheet name="Reporting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6" l="1"/>
  <c r="M6" i="6"/>
  <c r="Q6" i="6"/>
  <c r="S6" i="6"/>
  <c r="T6" i="6"/>
  <c r="Q4" i="6"/>
  <c r="Q5" i="6"/>
  <c r="L2" i="6"/>
  <c r="M2" i="6"/>
  <c r="R4" i="6"/>
  <c r="S4" i="6"/>
  <c r="S5" i="6"/>
  <c r="T5" i="6"/>
  <c r="R3" i="6"/>
  <c r="S3" i="6"/>
  <c r="T3" i="6"/>
  <c r="M5" i="6"/>
  <c r="L5" i="6"/>
  <c r="M4" i="6"/>
  <c r="L4" i="6"/>
  <c r="M3" i="6"/>
  <c r="L3" i="6"/>
  <c r="O6" i="6" l="1"/>
  <c r="P6" i="6" s="1"/>
  <c r="R6" i="6" s="1"/>
  <c r="S2" i="6"/>
  <c r="O4" i="6"/>
  <c r="O3" i="6"/>
  <c r="P3" i="6" s="1"/>
  <c r="Q3" i="6" s="1"/>
  <c r="Q2" i="6" s="1"/>
  <c r="O5" i="6"/>
  <c r="P4" i="6" l="1"/>
  <c r="T4" i="6" s="1"/>
  <c r="T2" i="6" s="1"/>
  <c r="P5" i="6"/>
  <c r="R5" i="6" s="1"/>
  <c r="R2" i="6" s="1"/>
  <c r="P2" i="6" l="1"/>
</calcChain>
</file>

<file path=xl/sharedStrings.xml><?xml version="1.0" encoding="utf-8"?>
<sst xmlns="http://schemas.openxmlformats.org/spreadsheetml/2006/main" count="56" uniqueCount="36">
  <si>
    <t>Objet</t>
  </si>
  <si>
    <t>Début</t>
  </si>
  <si>
    <t>Fin</t>
  </si>
  <si>
    <t>domaine</t>
  </si>
  <si>
    <t>pourlecomptede</t>
  </si>
  <si>
    <t>Nbre agents</t>
  </si>
  <si>
    <t>jeu. 02/12/2021 08:00</t>
  </si>
  <si>
    <t>jeu. 02/12/2021 15:00</t>
  </si>
  <si>
    <t>Non</t>
  </si>
  <si>
    <t>Oui</t>
  </si>
  <si>
    <t>H de début</t>
  </si>
  <si>
    <t>H de fin</t>
  </si>
  <si>
    <t>Pause</t>
  </si>
  <si>
    <t>Durée (h)</t>
  </si>
  <si>
    <t>Durée totale (h)</t>
  </si>
  <si>
    <t>Activité 1</t>
  </si>
  <si>
    <t>Activite 2</t>
  </si>
  <si>
    <t>Activité 3</t>
  </si>
  <si>
    <t>service 1</t>
  </si>
  <si>
    <t>service 2</t>
  </si>
  <si>
    <t>service 3</t>
  </si>
  <si>
    <t>Domaine 1</t>
  </si>
  <si>
    <t>Domaine 2</t>
  </si>
  <si>
    <t>Tâche 1</t>
  </si>
  <si>
    <t>Tâche 2</t>
  </si>
  <si>
    <t>Tâche 3</t>
  </si>
  <si>
    <t>Tâche 4</t>
  </si>
  <si>
    <t>Durée Tâche 1</t>
  </si>
  <si>
    <t>Durée Tâche 2</t>
  </si>
  <si>
    <t>Durée Tâche 3</t>
  </si>
  <si>
    <t>Durée Tâche 4</t>
  </si>
  <si>
    <t>Activité 4</t>
  </si>
  <si>
    <t>Domaine 3</t>
  </si>
  <si>
    <t>service 4</t>
  </si>
  <si>
    <t>jeu. 02/12/2021 12:00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</si>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</sst>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textRotation="180" wrapText="1"/>
    </xf>
    <xf numFmtId="2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 wrapText="1"/>
    </xf>
    <xf numFmtId="164" fontId="0" fillId="0" borderId="0" xfId="0" applyNumberFormat="1" applyAlignment="1">
      <alignment vertical="center" wrapText="1"/>
    </xf>
    <xf numFmtId="46" fontId="0" fillId="0" borderId="0" xfId="0" applyNumberFormat="1" applyAlignment="1">
      <alignment horizontal="center" vertical="center" wrapText="1"/>
    </xf>
    <xf numFmtId="20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46" fontId="0" fillId="2" borderId="0" xfId="0" applyNumberFormat="1" applyFill="1" applyAlignment="1">
      <alignment horizontal="center" vertical="center" wrapText="1"/>
    </xf>
    <xf numFmtId="46" fontId="0" fillId="2" borderId="0" xfId="0" applyNumberFormat="1" applyFill="1" applyAlignment="1">
      <alignment horizontal="center" vertical="center" textRotation="180" wrapText="1"/>
    </xf>
    <xf numFmtId="0" fontId="2" fillId="3" borderId="0" xfId="0" applyFont="1" applyFill="1" applyAlignment="1">
      <alignment vertical="center" wrapText="1"/>
    </xf>
    <xf numFmtId="164" fontId="3" fillId="3" borderId="0" xfId="0" applyNumberFormat="1" applyFont="1" applyFill="1" applyAlignment="1">
      <alignment vertical="center" wrapText="1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horizontal="center" vertical="center" wrapText="1"/>
    </xf>
    <xf numFmtId="20" fontId="3" fillId="3" borderId="0" xfId="0" applyNumberFormat="1" applyFont="1" applyFill="1" applyAlignment="1">
      <alignment horizontal="center" vertical="center" wrapText="1"/>
    </xf>
    <xf numFmtId="46" fontId="4" fillId="3" borderId="0" xfId="0" applyNumberFormat="1" applyFont="1" applyFill="1" applyAlignment="1">
      <alignment horizontal="center" vertical="center" wrapText="1"/>
    </xf>
    <xf numFmtId="46" fontId="0" fillId="0" borderId="0" xfId="0" applyNumberFormat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41">
    <dxf>
      <fill>
        <patternFill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numFmt numFmtId="31" formatCode="[h]:mm:ss"/>
      <alignment horizontal="general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numFmt numFmtId="31" formatCode="[h]:mm:ss"/>
      <alignment horizontal="general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numFmt numFmtId="31" formatCode="[h]:mm:ss"/>
      <alignment horizontal="general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numFmt numFmtId="31" formatCode="[h]:mm:ss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\-mm\-dd;@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\-mm\-dd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</font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336F28-94BA-44D8-8DF1-363C9BF156D1}" name="Tableau1" displayName="Tableau1" ref="A1:T6" headerRowDxfId="40" dataDxfId="39">
  <autoFilter ref="A1:T6" xr:uid="{914810A9-8450-4F13-A65B-C2B70BFF4C8C}"/>
  <tableColumns count="20">
    <tableColumn id="1" xr3:uid="{09B71B9E-4F3D-44E7-9C03-F37A13C0E790}" name="Objet" totalsRowLabel="Total" dataDxfId="38" totalsRowDxfId="37"/>
    <tableColumn id="2" xr3:uid="{AD38DD3A-7C49-4C83-8481-B6592A85CF54}" name="Début" dataDxfId="36" totalsRowDxfId="35"/>
    <tableColumn id="3" xr3:uid="{FBE7C418-509B-4473-8464-B33DC5801591}" name="Fin" dataDxfId="34" totalsRowDxfId="33"/>
    <tableColumn id="4" xr3:uid="{9FB8C339-8F84-4140-94E2-CEA98D6E79E7}" name="domaine" dataDxfId="32" totalsRowDxfId="31"/>
    <tableColumn id="6" xr3:uid="{DFD8D44E-F8C5-44AB-94E1-2DC81DB1C033}" name="pourlecomptede" dataDxfId="30" totalsRowDxfId="29"/>
    <tableColumn id="8" xr3:uid="{08454F6C-76DA-4470-B96B-906173E9915A}" name="Tâche 1" dataDxfId="28" totalsRowDxfId="27"/>
    <tableColumn id="9" xr3:uid="{CCF644E7-5500-4FB2-91EA-CFA93C624172}" name="Tâche 2" dataDxfId="26" totalsRowDxfId="25"/>
    <tableColumn id="10" xr3:uid="{94031B86-4C39-43FD-9451-F01B28EA533D}" name="Tâche 3" dataDxfId="24" totalsRowDxfId="23"/>
    <tableColumn id="11" xr3:uid="{C36508C4-7483-44B7-A4A5-013FEA7FBF44}" name="Tâche 4" dataDxfId="22" totalsRowDxfId="21"/>
    <tableColumn id="28" xr3:uid="{5385F0AC-D639-4BD9-AAE7-AAB1B36AAAB1}" name="Nbre agents" dataDxfId="2" totalsRowDxfId="20"/>
    <tableColumn id="5" xr3:uid="{E870BDEC-B42D-4A18-BC85-A452A0FE8E33}" name="Colonne1" dataDxfId="0" totalsRowDxfId="3"/>
    <tableColumn id="56" xr3:uid="{B2510C14-DD68-4462-B8CD-E92CEB6DCA39}" name="H de début" dataDxfId="1" totalsRowDxfId="19">
      <calculatedColumnFormula>RIGHT(Tableau1[[#This Row],[Début]],5)</calculatedColumnFormula>
    </tableColumn>
    <tableColumn id="57" xr3:uid="{B334EB50-3B5D-4DB1-B59E-8510E7220300}" name="H de fin" dataDxfId="18" totalsRowDxfId="17">
      <calculatedColumnFormula>RIGHT(Tableau1[[#This Row],[Fin]],5)</calculatedColumnFormula>
    </tableColumn>
    <tableColumn id="59" xr3:uid="{7FF1C722-A2CE-4BD1-AEEE-B17CB2DD5324}" name="Pause" dataDxfId="16" totalsRowDxfId="15"/>
    <tableColumn id="58" xr3:uid="{8033C1BF-DBA2-4AD1-A845-2BEB062DE32E}" name="Durée (h)" dataDxfId="14" totalsRowDxfId="13">
      <calculatedColumnFormula>Tableau1[[#This Row],[H de fin]]-Tableau1[[#This Row],[H de début]]-Tableau1[[#This Row],[Pause]]</calculatedColumnFormula>
    </tableColumn>
    <tableColumn id="60" xr3:uid="{C108EDE6-19C2-4119-BAD2-033A0E796CD2}" name="Durée totale (h)" totalsRowFunction="custom" dataDxfId="12">
      <calculatedColumnFormula>Tableau1[[#This Row],[Durée (h)]]*Tableau1[[#This Row],[Nbre agents]]</calculatedColumnFormula>
      <totalsRowFormula>SUM(Tableau1[Durée totale (h)])</totalsRowFormula>
    </tableColumn>
    <tableColumn id="61" xr3:uid="{90AF279A-48D5-40FA-97E5-0EA533A59629}" name="Durée Tâche 1" totalsRowFunction="custom" dataDxfId="11">
      <calculatedColumnFormula>IF(F2="Oui",$P2,0)</calculatedColumnFormula>
      <totalsRowFormula>SUM(Tableau1[Durée Tâche 1])</totalsRowFormula>
    </tableColumn>
    <tableColumn id="62" xr3:uid="{750DFA77-FADB-48B9-B933-849C5583987D}" name="Durée Tâche 2" totalsRowFunction="custom" dataDxfId="10" totalsRowDxfId="9">
      <calculatedColumnFormula>IF(G2="Oui",$P2,0)</calculatedColumnFormula>
      <totalsRowFormula>SUM(Tableau1[Durée Tâche 2])</totalsRowFormula>
    </tableColumn>
    <tableColumn id="63" xr3:uid="{4347BDD2-DD55-4207-8AF1-0B67E69D2B57}" name="Durée Tâche 3" totalsRowFunction="custom" dataDxfId="8" totalsRowDxfId="7">
      <calculatedColumnFormula>IF(H2="Oui",$P2,0)</calculatedColumnFormula>
      <totalsRowFormula>SUM(Tableau1[Durée Tâche 3])</totalsRowFormula>
    </tableColumn>
    <tableColumn id="64" xr3:uid="{2934A33D-5CA4-4DD1-9426-3241307194DE}" name="Durée Tâche 4" totalsRowFunction="custom" dataDxfId="6" totalsRowDxfId="5">
      <calculatedColumnFormula>IF(I2="Oui",$P2,0)</calculatedColumnFormula>
      <totalsRowFormula>SUM(Tableau1[Durée Tâche 4])</totalsRow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E5575-2BD9-4FDF-8B10-64E9C25097D5}">
  <dimension ref="A1:T6"/>
  <sheetViews>
    <sheetView tabSelected="1" workbookViewId="0">
      <selection activeCell="M13" sqref="M13"/>
    </sheetView>
  </sheetViews>
  <sheetFormatPr baseColWidth="10" defaultRowHeight="15" x14ac:dyDescent="0.25"/>
  <cols>
    <col min="1" max="1" width="16.85546875" style="1" customWidth="1"/>
    <col min="2" max="3" width="19.7109375" style="7" customWidth="1"/>
    <col min="4" max="4" width="13.28515625" customWidth="1"/>
    <col min="5" max="5" width="18" customWidth="1"/>
    <col min="6" max="9" width="6.7109375" customWidth="1"/>
    <col min="10" max="10" width="13.85546875" style="11" customWidth="1"/>
    <col min="11" max="11" width="1.140625" style="11" customWidth="1"/>
    <col min="12" max="14" width="10.7109375" style="9" customWidth="1"/>
    <col min="15" max="15" width="11" style="10" bestFit="1" customWidth="1"/>
    <col min="16" max="20" width="12.7109375" style="25" customWidth="1"/>
  </cols>
  <sheetData>
    <row r="1" spans="1:20" s="3" customFormat="1" ht="120" x14ac:dyDescent="0.25">
      <c r="A1" s="2" t="s">
        <v>0</v>
      </c>
      <c r="B1" s="6" t="s">
        <v>1</v>
      </c>
      <c r="C1" s="6" t="s">
        <v>2</v>
      </c>
      <c r="D1" s="3" t="s">
        <v>3</v>
      </c>
      <c r="E1" s="3" t="s">
        <v>4</v>
      </c>
      <c r="F1" s="4" t="s">
        <v>23</v>
      </c>
      <c r="G1" s="4" t="s">
        <v>24</v>
      </c>
      <c r="H1" s="4" t="s">
        <v>25</v>
      </c>
      <c r="I1" s="4" t="s">
        <v>26</v>
      </c>
      <c r="J1" s="3" t="s">
        <v>5</v>
      </c>
      <c r="K1" s="27" t="s">
        <v>35</v>
      </c>
      <c r="L1" s="15" t="s">
        <v>10</v>
      </c>
      <c r="M1" s="15" t="s">
        <v>11</v>
      </c>
      <c r="N1" s="15" t="s">
        <v>12</v>
      </c>
      <c r="O1" s="16" t="s">
        <v>13</v>
      </c>
      <c r="P1" s="17" t="s">
        <v>14</v>
      </c>
      <c r="Q1" s="18" t="s">
        <v>27</v>
      </c>
      <c r="R1" s="18" t="s">
        <v>28</v>
      </c>
      <c r="S1" s="18" t="s">
        <v>29</v>
      </c>
      <c r="T1" s="18" t="s">
        <v>30</v>
      </c>
    </row>
    <row r="2" spans="1:20" s="3" customFormat="1" ht="15.75" x14ac:dyDescent="0.25">
      <c r="A2" s="19"/>
      <c r="B2" s="20"/>
      <c r="C2" s="20"/>
      <c r="D2" s="21"/>
      <c r="E2" s="21"/>
      <c r="F2" s="21"/>
      <c r="G2" s="21"/>
      <c r="H2" s="21"/>
      <c r="I2" s="21"/>
      <c r="J2" s="22"/>
      <c r="K2" s="27"/>
      <c r="L2" s="23" t="str">
        <f>RIGHT(Tableau1[[#This Row],[Début]],5)</f>
        <v/>
      </c>
      <c r="M2" s="23" t="str">
        <f>RIGHT(Tableau1[[#This Row],[Fin]],5)</f>
        <v/>
      </c>
      <c r="N2" s="23"/>
      <c r="O2" s="23"/>
      <c r="P2" s="24">
        <f>SUM(P3:P65530)</f>
        <v>3.34375</v>
      </c>
      <c r="Q2" s="24">
        <f>SUM(Q3:Q65530)</f>
        <v>0.52083333333333337</v>
      </c>
      <c r="R2" s="24">
        <f>SUM(R3:R65530)</f>
        <v>2.3020833333333335</v>
      </c>
      <c r="S2" s="24">
        <f>SUM(S3:S65530)</f>
        <v>0</v>
      </c>
      <c r="T2" s="24">
        <f>SUM(T3:T65530)</f>
        <v>0.52083333333333337</v>
      </c>
    </row>
    <row r="3" spans="1:20" s="8" customFormat="1" ht="30" customHeight="1" x14ac:dyDescent="0.25">
      <c r="A3" s="12" t="s">
        <v>15</v>
      </c>
      <c r="B3" s="13" t="s">
        <v>6</v>
      </c>
      <c r="C3" s="13" t="s">
        <v>7</v>
      </c>
      <c r="D3" s="8" t="s">
        <v>21</v>
      </c>
      <c r="E3" s="8" t="s">
        <v>18</v>
      </c>
      <c r="F3" s="8" t="s">
        <v>9</v>
      </c>
      <c r="G3" s="8" t="s">
        <v>8</v>
      </c>
      <c r="H3" s="8" t="s">
        <v>8</v>
      </c>
      <c r="I3" s="8" t="s">
        <v>8</v>
      </c>
      <c r="J3" s="3">
        <v>2</v>
      </c>
      <c r="K3" s="26"/>
      <c r="L3" s="5" t="str">
        <f>RIGHT(Tableau1[[#This Row],[Début]],5)</f>
        <v>08:00</v>
      </c>
      <c r="M3" s="5" t="str">
        <f>RIGHT(Tableau1[[#This Row],[Fin]],5)</f>
        <v>15:00</v>
      </c>
      <c r="N3" s="5">
        <v>3.125E-2</v>
      </c>
      <c r="O3" s="5">
        <f>Tableau1[[#This Row],[H de fin]]-Tableau1[[#This Row],[H de début]]-Tableau1[[#This Row],[Pause]]</f>
        <v>0.26041666666666669</v>
      </c>
      <c r="P3" s="14">
        <f>Tableau1[[#This Row],[Durée (h)]]*Tableau1[[#This Row],[Nbre agents]]</f>
        <v>0.52083333333333337</v>
      </c>
      <c r="Q3" s="14">
        <f>IF(F3="Oui",$P3,0)</f>
        <v>0.52083333333333337</v>
      </c>
      <c r="R3" s="14">
        <f>IF(G3="Oui",$P3,0)</f>
        <v>0</v>
      </c>
      <c r="S3" s="14">
        <f>IF(H3="Oui",$P3,0)</f>
        <v>0</v>
      </c>
      <c r="T3" s="14">
        <f>IF(I3="Oui",$P3,0)</f>
        <v>0</v>
      </c>
    </row>
    <row r="4" spans="1:20" s="8" customFormat="1" ht="30" customHeight="1" x14ac:dyDescent="0.25">
      <c r="A4" s="12" t="s">
        <v>16</v>
      </c>
      <c r="B4" s="13" t="s">
        <v>6</v>
      </c>
      <c r="C4" s="13" t="s">
        <v>7</v>
      </c>
      <c r="D4" s="8" t="s">
        <v>21</v>
      </c>
      <c r="E4" s="8" t="s">
        <v>19</v>
      </c>
      <c r="F4" s="8" t="s">
        <v>8</v>
      </c>
      <c r="G4" s="8" t="s">
        <v>8</v>
      </c>
      <c r="H4" s="8" t="s">
        <v>8</v>
      </c>
      <c r="I4" s="8" t="s">
        <v>9</v>
      </c>
      <c r="J4" s="3">
        <v>2</v>
      </c>
      <c r="K4" s="26"/>
      <c r="L4" s="5" t="str">
        <f>RIGHT(Tableau1[[#This Row],[Début]],5)</f>
        <v>08:00</v>
      </c>
      <c r="M4" s="5" t="str">
        <f>RIGHT(Tableau1[[#This Row],[Fin]],5)</f>
        <v>15:00</v>
      </c>
      <c r="N4" s="5">
        <v>3.125E-2</v>
      </c>
      <c r="O4" s="5">
        <f>Tableau1[[#This Row],[H de fin]]-Tableau1[[#This Row],[H de début]]-Tableau1[[#This Row],[Pause]]</f>
        <v>0.26041666666666669</v>
      </c>
      <c r="P4" s="14">
        <f>Tableau1[[#This Row],[Durée (h)]]*Tableau1[[#This Row],[Nbre agents]]</f>
        <v>0.52083333333333337</v>
      </c>
      <c r="Q4" s="14">
        <f>IF(F4="Oui",$P4,0)</f>
        <v>0</v>
      </c>
      <c r="R4" s="14">
        <f>IF(G4="Oui",$P4,0)</f>
        <v>0</v>
      </c>
      <c r="S4" s="14">
        <f>IF(H4="Oui",$P4,0)</f>
        <v>0</v>
      </c>
      <c r="T4" s="14">
        <f>IF(I4="Oui",$P4,0)</f>
        <v>0.52083333333333337</v>
      </c>
    </row>
    <row r="5" spans="1:20" s="8" customFormat="1" ht="30" customHeight="1" x14ac:dyDescent="0.25">
      <c r="A5" s="12" t="s">
        <v>17</v>
      </c>
      <c r="B5" s="13" t="s">
        <v>6</v>
      </c>
      <c r="C5" s="13" t="s">
        <v>7</v>
      </c>
      <c r="D5" s="8" t="s">
        <v>22</v>
      </c>
      <c r="E5" s="8" t="s">
        <v>20</v>
      </c>
      <c r="F5" s="8" t="s">
        <v>8</v>
      </c>
      <c r="G5" s="8" t="s">
        <v>9</v>
      </c>
      <c r="H5" s="8" t="s">
        <v>8</v>
      </c>
      <c r="I5" s="8" t="s">
        <v>8</v>
      </c>
      <c r="J5" s="3">
        <v>5</v>
      </c>
      <c r="K5" s="26"/>
      <c r="L5" s="5" t="str">
        <f>RIGHT(Tableau1[[#This Row],[Début]],5)</f>
        <v>08:00</v>
      </c>
      <c r="M5" s="5" t="str">
        <f>RIGHT(Tableau1[[#This Row],[Fin]],5)</f>
        <v>15:00</v>
      </c>
      <c r="N5" s="5">
        <v>3.125E-2</v>
      </c>
      <c r="O5" s="5">
        <f>Tableau1[[#This Row],[H de fin]]-Tableau1[[#This Row],[H de début]]-Tableau1[[#This Row],[Pause]]</f>
        <v>0.26041666666666669</v>
      </c>
      <c r="P5" s="14">
        <f>Tableau1[[#This Row],[Durée (h)]]*Tableau1[[#This Row],[Nbre agents]]</f>
        <v>1.3020833333333335</v>
      </c>
      <c r="Q5" s="14">
        <f>IF(F5="Oui",$P5,0)</f>
        <v>0</v>
      </c>
      <c r="R5" s="14">
        <f>IF(G5="Oui",$P5,0)</f>
        <v>1.3020833333333335</v>
      </c>
      <c r="S5" s="14">
        <f>IF(H5="Oui",$P5,0)</f>
        <v>0</v>
      </c>
      <c r="T5" s="14">
        <f>IF(I5="Oui",$P5,0)</f>
        <v>0</v>
      </c>
    </row>
    <row r="6" spans="1:20" ht="30" customHeight="1" x14ac:dyDescent="0.25">
      <c r="A6" s="12" t="s">
        <v>31</v>
      </c>
      <c r="B6" s="13" t="s">
        <v>6</v>
      </c>
      <c r="C6" s="13" t="s">
        <v>34</v>
      </c>
      <c r="D6" s="8" t="s">
        <v>32</v>
      </c>
      <c r="E6" s="8" t="s">
        <v>33</v>
      </c>
      <c r="F6" s="8" t="s">
        <v>8</v>
      </c>
      <c r="G6" s="8" t="s">
        <v>9</v>
      </c>
      <c r="H6" s="8" t="s">
        <v>8</v>
      </c>
      <c r="I6" s="8" t="s">
        <v>8</v>
      </c>
      <c r="J6" s="3">
        <v>6</v>
      </c>
      <c r="K6" s="26"/>
      <c r="L6" s="5" t="str">
        <f>RIGHT(Tableau1[[#This Row],[Début]],5)</f>
        <v>08:00</v>
      </c>
      <c r="M6" s="5" t="str">
        <f>RIGHT(Tableau1[[#This Row],[Fin]],5)</f>
        <v>12:00</v>
      </c>
      <c r="N6" s="5">
        <v>0</v>
      </c>
      <c r="O6" s="5">
        <f>Tableau1[[#This Row],[H de fin]]-Tableau1[[#This Row],[H de début]]-Tableau1[[#This Row],[Pause]]</f>
        <v>0.16666666666666669</v>
      </c>
      <c r="P6" s="14">
        <f>Tableau1[[#This Row],[Durée (h)]]*Tableau1[[#This Row],[Nbre agents]]</f>
        <v>1</v>
      </c>
      <c r="Q6" s="14">
        <f>IF(F6="Oui",$P6,0)</f>
        <v>0</v>
      </c>
      <c r="R6" s="14">
        <f>IF(G6="Oui",$P6,0)</f>
        <v>1</v>
      </c>
      <c r="S6" s="14">
        <f>IF(H6="Oui",$P6,0)</f>
        <v>0</v>
      </c>
      <c r="T6" s="14">
        <f>IF(I6="Oui",$P6,0)</f>
        <v>0</v>
      </c>
    </row>
  </sheetData>
  <phoneticPr fontId="5" type="noConversion"/>
  <conditionalFormatting sqref="Q3:T6">
    <cfRule type="cellIs" dxfId="4" priority="1" operator="equal">
      <formula>$S$2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CCAM</dc:creator>
  <cp:lastModifiedBy>CCAM</cp:lastModifiedBy>
  <dcterms:created xsi:type="dcterms:W3CDTF">2021-12-03T07:10:22Z</dcterms:created>
  <dcterms:modified xsi:type="dcterms:W3CDTF">2021-12-03T12:57:16Z</dcterms:modified>
</cp:coreProperties>
</file>