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 codeName="ThisWorkbook"/>
  <bookViews>
    <workbookView xWindow="0" yWindow="0" windowWidth="24240" windowHeight="11685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E2" i="1" l="1"/>
  <c r="J3" i="1" l="1"/>
  <c r="J4" i="1"/>
  <c r="J5" i="1"/>
  <c r="J6" i="1"/>
  <c r="J7" i="1"/>
  <c r="J8" i="1"/>
  <c r="J9" i="1"/>
  <c r="J10" i="1"/>
  <c r="J11" i="1"/>
  <c r="J12" i="1"/>
  <c r="J13" i="1"/>
  <c r="J14" i="1"/>
  <c r="J15" i="1"/>
  <c r="J16" i="1"/>
  <c r="J17" i="1"/>
  <c r="J18" i="1"/>
  <c r="J19" i="1"/>
  <c r="J20" i="1"/>
  <c r="J2" i="1"/>
  <c r="I3" i="1"/>
  <c r="I4" i="1"/>
  <c r="I5" i="1"/>
  <c r="I6" i="1"/>
  <c r="I7" i="1"/>
  <c r="I8" i="1"/>
  <c r="I9" i="1"/>
  <c r="I10" i="1"/>
  <c r="I11" i="1"/>
  <c r="I12" i="1"/>
  <c r="I13" i="1"/>
  <c r="I14" i="1"/>
  <c r="I15" i="1"/>
  <c r="I16" i="1"/>
  <c r="I17" i="1"/>
  <c r="I18" i="1"/>
  <c r="I19" i="1"/>
  <c r="I20" i="1"/>
  <c r="I2" i="1"/>
  <c r="G3" i="1"/>
  <c r="H3" i="1"/>
  <c r="G4" i="1"/>
  <c r="H4" i="1"/>
  <c r="G5" i="1"/>
  <c r="H5" i="1"/>
  <c r="G6" i="1"/>
  <c r="H6" i="1"/>
  <c r="G7" i="1"/>
  <c r="H7" i="1"/>
  <c r="G8" i="1"/>
  <c r="H8" i="1"/>
  <c r="G9" i="1"/>
  <c r="H9" i="1"/>
  <c r="G10" i="1"/>
  <c r="H10" i="1"/>
  <c r="G11" i="1"/>
  <c r="H11" i="1"/>
  <c r="G12" i="1"/>
  <c r="H12" i="1"/>
  <c r="G13" i="1"/>
  <c r="H13" i="1"/>
  <c r="G14" i="1"/>
  <c r="H14" i="1"/>
  <c r="G15" i="1"/>
  <c r="H15" i="1"/>
  <c r="G16" i="1"/>
  <c r="H16" i="1"/>
  <c r="G17" i="1"/>
  <c r="H17" i="1"/>
  <c r="G18" i="1"/>
  <c r="H18" i="1"/>
  <c r="G19" i="1"/>
  <c r="H19" i="1"/>
  <c r="G20" i="1"/>
  <c r="H20" i="1"/>
  <c r="H2" i="1"/>
  <c r="G2" i="1"/>
  <c r="F3" i="1"/>
  <c r="F4" i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" i="1"/>
  <c r="E3" i="1"/>
  <c r="E4" i="1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K18" i="1" l="1"/>
  <c r="L18" i="1" s="1"/>
  <c r="K14" i="1"/>
  <c r="L14" i="1" s="1"/>
  <c r="K10" i="1"/>
  <c r="L10" i="1" s="1"/>
  <c r="K6" i="1"/>
  <c r="L6" i="1" s="1"/>
  <c r="K2" i="1"/>
  <c r="L2" i="1" s="1"/>
  <c r="K20" i="1"/>
  <c r="L20" i="1" s="1"/>
  <c r="K16" i="1"/>
  <c r="L16" i="1" s="1"/>
  <c r="K12" i="1"/>
  <c r="L12" i="1" s="1"/>
  <c r="K8" i="1"/>
  <c r="L8" i="1" s="1"/>
  <c r="K4" i="1"/>
  <c r="L4" i="1" s="1"/>
  <c r="K17" i="1"/>
  <c r="L17" i="1" s="1"/>
  <c r="K13" i="1"/>
  <c r="L13" i="1" s="1"/>
  <c r="K9" i="1"/>
  <c r="L9" i="1" s="1"/>
  <c r="K5" i="1"/>
  <c r="L5" i="1" s="1"/>
  <c r="K19" i="1"/>
  <c r="L19" i="1" s="1"/>
  <c r="K15" i="1"/>
  <c r="L15" i="1" s="1"/>
  <c r="K11" i="1"/>
  <c r="L11" i="1" s="1"/>
  <c r="K7" i="1"/>
  <c r="L7" i="1" s="1"/>
  <c r="K3" i="1"/>
  <c r="L3" i="1" s="1"/>
</calcChain>
</file>

<file path=xl/sharedStrings.xml><?xml version="1.0" encoding="utf-8"?>
<sst xmlns="http://schemas.openxmlformats.org/spreadsheetml/2006/main" count="12" uniqueCount="12">
  <si>
    <t>Hauteur</t>
  </si>
  <si>
    <t>Largeur</t>
  </si>
  <si>
    <t>N° Commande</t>
  </si>
  <si>
    <t>Quantité</t>
  </si>
  <si>
    <t>MIN</t>
  </si>
  <si>
    <t>LONG / ROULEAU 160 CM 
PORTRAIT</t>
  </si>
  <si>
    <t>LONG / ROULEAU 250 CM 
PORTRAIT</t>
  </si>
  <si>
    <t>LONG / ROULEAU 320 CM 
PORTRAIT</t>
  </si>
  <si>
    <t>LONG / ROULEAU 160 CM 
 PAYSAGE</t>
  </si>
  <si>
    <t>LONG / ROULEAU 250 CM 
 PAYSAGE</t>
  </si>
  <si>
    <t>LONG / ROULEAU 320 CM 
 PAYSAGE</t>
  </si>
  <si>
    <t>LARGEUR - SENS
CHOIX PRECONISÉ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</si>
</sst>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/>
      <top/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1" fontId="0" fillId="0" borderId="0" xfId="0" applyNumberFormat="1" applyAlignment="1">
      <alignment horizontal="center"/>
    </xf>
    <xf numFmtId="2" fontId="0" fillId="0" borderId="0" xfId="0" applyNumberFormat="1" applyAlignment="1">
      <alignment horizontal="center" vertical="center"/>
    </xf>
    <xf numFmtId="2" fontId="0" fillId="0" borderId="1" xfId="0" applyNumberFormat="1" applyBorder="1" applyAlignment="1">
      <alignment horizontal="center"/>
    </xf>
    <xf numFmtId="1" fontId="0" fillId="0" borderId="2" xfId="0" applyNumberFormat="1" applyBorder="1" applyAlignment="1">
      <alignment horizontal="center"/>
    </xf>
    <xf numFmtId="0" fontId="0" fillId="0" borderId="2" xfId="0" applyBorder="1"/>
    <xf numFmtId="2" fontId="0" fillId="0" borderId="3" xfId="0" applyNumberFormat="1" applyBorder="1" applyAlignment="1">
      <alignment horizontal="center" vertical="center" wrapText="1"/>
    </xf>
    <xf numFmtId="2" fontId="0" fillId="0" borderId="2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</cellXfs>
  <cellStyles count="1">
    <cellStyle name="Normal" xfId="0" builtinId="0"/>
  </cellStyles>
  <dxfs count="18">
    <dxf>
      <fill>
        <patternFill>
          <bgColor theme="0" tint="-4.9989318521683403E-2"/>
        </patternFill>
      </fill>
    </dxf>
    <dxf>
      <fill>
        <patternFill>
          <bgColor rgb="FFCCFFFF"/>
        </patternFill>
      </fill>
    </dxf>
    <dxf>
      <fill>
        <patternFill>
          <bgColor rgb="FF00FF00"/>
        </patternFill>
      </fill>
    </dxf>
    <dxf>
      <fill>
        <patternFill>
          <bgColor theme="0" tint="-0.14996795556505021"/>
        </patternFill>
      </fill>
    </dxf>
    <dxf>
      <fill>
        <patternFill>
          <bgColor rgb="FFCCFFFF"/>
        </patternFill>
      </fill>
    </dxf>
    <dxf>
      <fill>
        <patternFill>
          <bgColor rgb="FF00FF00"/>
        </patternFill>
      </fill>
    </dxf>
    <dxf>
      <fill>
        <patternFill>
          <bgColor theme="0" tint="-0.14996795556505021"/>
        </patternFill>
      </fill>
    </dxf>
    <dxf>
      <fill>
        <patternFill>
          <bgColor rgb="FFCCFFFF"/>
        </patternFill>
      </fill>
    </dxf>
    <dxf>
      <fill>
        <patternFill>
          <bgColor rgb="FF00FF00"/>
        </patternFill>
      </fill>
    </dxf>
    <dxf>
      <fill>
        <patternFill>
          <bgColor rgb="FFCCFFFF"/>
        </patternFill>
      </fill>
    </dxf>
    <dxf>
      <fill>
        <patternFill>
          <bgColor rgb="FF00FF00"/>
        </patternFill>
      </fill>
    </dxf>
    <dxf>
      <fill>
        <patternFill>
          <bgColor rgb="FFCCFFFF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</dxfs>
  <tableStyles count="0" defaultTableStyle="TableStyleMedium2" defaultPivotStyle="PivotStyleLight16"/>
  <colors>
    <mruColors>
      <color rgb="FFCCFFFF"/>
      <color rgb="FF00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809625</xdr:colOff>
      <xdr:row>21</xdr:row>
      <xdr:rowOff>66676</xdr:rowOff>
    </xdr:from>
    <xdr:to>
      <xdr:col>13</xdr:col>
      <xdr:colOff>647700</xdr:colOff>
      <xdr:row>27</xdr:row>
      <xdr:rowOff>171450</xdr:rowOff>
    </xdr:to>
    <xdr:sp macro="" textlink="">
      <xdr:nvSpPr>
        <xdr:cNvPr id="2" name="ZoneTexte 1"/>
        <xdr:cNvSpPr txBox="1"/>
      </xdr:nvSpPr>
      <xdr:spPr>
        <a:xfrm>
          <a:off x="8248650" y="4638676"/>
          <a:ext cx="4295775" cy="1247774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La MFC verte (facultative) a pour formule : </a:t>
          </a:r>
        </a:p>
        <a:p>
          <a:r>
            <a:rPr lang="fr-FR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=ET(E2=MIN($E2:$J2);EQUIV($K2;$E2:$J2;0)=(COLONNE()-4))</a:t>
          </a:r>
        </a:p>
        <a:p>
          <a:r>
            <a:rPr lang="fr-FR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de façon à vérifier l'optimisation d'économie sur la largeur de rouleau</a:t>
          </a:r>
          <a:r>
            <a:rPr lang="fr-FR"/>
            <a:t> </a:t>
          </a:r>
          <a:endParaRPr lang="fr-FR" sz="1100" b="0" i="0" u="none" strike="noStrike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r>
            <a:rPr lang="fr-FR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(ce que fait le tableur en prenant les colonnes dans l'ordre croissant)</a:t>
          </a:r>
        </a:p>
        <a:p>
          <a:r>
            <a:rPr lang="fr-FR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pour voir toutes les valeurs de minima en vert, la changer pour : </a:t>
          </a:r>
        </a:p>
        <a:p>
          <a:r>
            <a:rPr lang="fr-FR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=E2=MIN($E2:$J2)</a:t>
          </a:r>
          <a:r>
            <a:rPr lang="fr-FR"/>
            <a:t> 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L20"/>
  <sheetViews>
    <sheetView tabSelected="1" workbookViewId="0">
      <selection activeCell="N10" sqref="N10"/>
    </sheetView>
  </sheetViews>
  <sheetFormatPr baseColWidth="10" defaultRowHeight="15" x14ac:dyDescent="0.25"/>
  <cols>
    <col min="1" max="1" width="13.7109375" style="1" bestFit="1" customWidth="1"/>
    <col min="5" max="5" width="16" customWidth="1"/>
    <col min="6" max="10" width="15.85546875" customWidth="1"/>
    <col min="11" max="11" width="6" customWidth="1"/>
    <col min="12" max="12" width="17.7109375" bestFit="1" customWidth="1"/>
  </cols>
  <sheetData>
    <row r="1" spans="1:12" ht="60" x14ac:dyDescent="0.25">
      <c r="A1" s="4" t="s">
        <v>2</v>
      </c>
      <c r="B1" s="5" t="s">
        <v>0</v>
      </c>
      <c r="C1" s="5" t="s">
        <v>1</v>
      </c>
      <c r="D1" s="5" t="s">
        <v>3</v>
      </c>
      <c r="E1" s="6" t="s">
        <v>5</v>
      </c>
      <c r="F1" s="6" t="s">
        <v>8</v>
      </c>
      <c r="G1" s="6" t="s">
        <v>6</v>
      </c>
      <c r="H1" s="6" t="s">
        <v>9</v>
      </c>
      <c r="I1" s="6" t="s">
        <v>7</v>
      </c>
      <c r="J1" s="6" t="s">
        <v>10</v>
      </c>
      <c r="K1" s="7" t="s">
        <v>4</v>
      </c>
      <c r="L1" s="6" t="s">
        <v>11</v>
      </c>
    </row>
    <row r="2" spans="1:12" x14ac:dyDescent="0.25">
      <c r="A2" s="1">
        <v>52182000</v>
      </c>
      <c r="B2">
        <v>30</v>
      </c>
      <c r="C2">
        <v>30</v>
      </c>
      <c r="D2">
        <v>42</v>
      </c>
      <c r="E2" s="3">
        <f>IF(OR(B2&lt;160,C2&lt;160),(ROUNDUP(D2/ROUNDDOWN(160/MIN(B2:C2),0),0)*MAX(B2:C2))/100,"")</f>
        <v>2.7</v>
      </c>
      <c r="F2" s="3">
        <f>IF(MAX(B2:C2)&lt;160,(ROUNDUP(D2/ROUNDDOWN(160/MAX(B2:B2),0),0)*MIN(B2:C2))/100,"")</f>
        <v>2.7</v>
      </c>
      <c r="G2" s="3">
        <f>IF(OR(B2&lt;250,C2&lt;250),(ROUNDUP(D2/ROUNDDOWN(250/MIN(B2:C2),0),0)*MAX(B2:C2))/100,"")</f>
        <v>1.8</v>
      </c>
      <c r="H2" s="3">
        <f>IF(MAX(B2:C2)&lt;250,(ROUNDUP(D2/ROUNDDOWN(250/MAX(B2:C2),0),0)*MIN(B2:C2))/100,"")</f>
        <v>1.8</v>
      </c>
      <c r="I2" s="3">
        <f>IF(OR(B2&lt;320,C2&lt;320),(ROUNDUP(D2/ROUNDDOWN(320/MIN(B2:C2),0),0)*MAX(B2:C2))/100,"")</f>
        <v>1.5</v>
      </c>
      <c r="J2" s="3">
        <f>IF(MAX(B2:C2)&lt;320,(ROUNDUP(D2/ROUNDDOWN(320/MAX(B2:C2),0),0)*MIN(B2:C2))/100,"")</f>
        <v>1.5</v>
      </c>
      <c r="K2" s="2">
        <f>MIN(E2:J2)</f>
        <v>1.5</v>
      </c>
      <c r="L2" s="8" t="str">
        <f>RIGHT(INDEX($E$1:$J2,1,MATCH(K2,$E2:$J2,0)),16)</f>
        <v>320 CM 
PORTRAIT</v>
      </c>
    </row>
    <row r="3" spans="1:12" x14ac:dyDescent="0.25">
      <c r="A3" s="1">
        <v>55807000</v>
      </c>
      <c r="B3">
        <v>202.6</v>
      </c>
      <c r="C3">
        <v>202.6</v>
      </c>
      <c r="D3">
        <v>1</v>
      </c>
      <c r="E3" s="3" t="str">
        <f t="shared" ref="E3:E20" si="0">IF(OR(B3&lt;160,C3&lt;160),(ROUNDUP(D3/ROUNDDOWN(160/MIN(B3:C3),0),0)*MAX(B3:C3))/100,"")</f>
        <v/>
      </c>
      <c r="F3" s="3" t="str">
        <f t="shared" ref="F3:F20" si="1">IF(MAX(B3:C3)&lt;160,(ROUNDUP(D3/ROUNDDOWN(160/MAX(B3:B3),0),0)*MIN(B3:C3))/100,"")</f>
        <v/>
      </c>
      <c r="G3" s="3">
        <f t="shared" ref="G3:G20" si="2">IF(OR(B3&lt;250,C3&lt;250),(ROUNDUP(D3/ROUNDDOWN(250/MIN(B3:C3),0),0)*MAX(B3:C3))/100,"")</f>
        <v>2.0259999999999998</v>
      </c>
      <c r="H3" s="3">
        <f t="shared" ref="H3:H20" si="3">IF(MAX(B3:C3)&lt;250,(ROUNDUP(D3/ROUNDDOWN(250/MAX(B3:C3),0),0)*MIN(B3:C3))/100,"")</f>
        <v>2.0259999999999998</v>
      </c>
      <c r="I3" s="3">
        <f t="shared" ref="I3:I20" si="4">IF(OR(B3&lt;320,C3&lt;320),(ROUNDUP(D3/ROUNDDOWN(320/MIN(B3:C3),0),0)*MAX(B3:C3))/100,"")</f>
        <v>2.0259999999999998</v>
      </c>
      <c r="J3" s="3">
        <f t="shared" ref="J3:J20" si="5">IF(MAX(B3:C3)&lt;320,(ROUNDUP(D3/ROUNDDOWN(320/MAX(B3:C3),0),0)*MIN(B3:C3))/100,"")</f>
        <v>2.0259999999999998</v>
      </c>
      <c r="K3" s="2">
        <f t="shared" ref="K3:K20" si="6">MIN(E3:J3)</f>
        <v>2.0259999999999998</v>
      </c>
      <c r="L3" s="8" t="str">
        <f>RIGHT(INDEX($E$1:$J3,1,MATCH(K3,$E3:$J3,0)),16)</f>
        <v>250 CM 
PORTRAIT</v>
      </c>
    </row>
    <row r="4" spans="1:12" x14ac:dyDescent="0.25">
      <c r="A4" s="1">
        <v>55897000</v>
      </c>
      <c r="B4">
        <v>211.5</v>
      </c>
      <c r="C4">
        <v>75</v>
      </c>
      <c r="D4">
        <v>4</v>
      </c>
      <c r="E4" s="3">
        <f t="shared" si="0"/>
        <v>4.2300000000000004</v>
      </c>
      <c r="F4" s="3" t="str">
        <f t="shared" si="1"/>
        <v/>
      </c>
      <c r="G4" s="3">
        <f t="shared" si="2"/>
        <v>4.2300000000000004</v>
      </c>
      <c r="H4" s="3">
        <f t="shared" si="3"/>
        <v>3</v>
      </c>
      <c r="I4" s="3">
        <f t="shared" si="4"/>
        <v>2.1150000000000002</v>
      </c>
      <c r="J4" s="3">
        <f t="shared" si="5"/>
        <v>3</v>
      </c>
      <c r="K4" s="2">
        <f t="shared" si="6"/>
        <v>2.1150000000000002</v>
      </c>
      <c r="L4" s="8" t="str">
        <f>RIGHT(INDEX($E$1:$J4,1,MATCH(K4,$E4:$J4,0)),16)</f>
        <v>320 CM 
PORTRAIT</v>
      </c>
    </row>
    <row r="5" spans="1:12" x14ac:dyDescent="0.25">
      <c r="A5" s="1">
        <v>58371000</v>
      </c>
      <c r="B5">
        <v>44.6</v>
      </c>
      <c r="C5">
        <v>187.6</v>
      </c>
      <c r="D5">
        <v>1</v>
      </c>
      <c r="E5" s="3">
        <f t="shared" si="0"/>
        <v>1.8759999999999999</v>
      </c>
      <c r="F5" s="3" t="str">
        <f t="shared" si="1"/>
        <v/>
      </c>
      <c r="G5" s="3">
        <f t="shared" si="2"/>
        <v>1.8759999999999999</v>
      </c>
      <c r="H5" s="3">
        <f t="shared" si="3"/>
        <v>0.44600000000000001</v>
      </c>
      <c r="I5" s="3">
        <f t="shared" si="4"/>
        <v>1.8759999999999999</v>
      </c>
      <c r="J5" s="3">
        <f t="shared" si="5"/>
        <v>0.44600000000000001</v>
      </c>
      <c r="K5" s="2">
        <f t="shared" si="6"/>
        <v>0.44600000000000001</v>
      </c>
      <c r="L5" s="8" t="str">
        <f>RIGHT(INDEX($E$1:$J5,1,MATCH(K5,$E5:$J5,0)),16)</f>
        <v>250 CM 
 PAYSAGE</v>
      </c>
    </row>
    <row r="6" spans="1:12" x14ac:dyDescent="0.25">
      <c r="A6" s="1">
        <v>58373000</v>
      </c>
      <c r="B6">
        <v>232.6</v>
      </c>
      <c r="C6">
        <v>180.6</v>
      </c>
      <c r="D6">
        <v>1</v>
      </c>
      <c r="E6" s="3" t="str">
        <f t="shared" si="0"/>
        <v/>
      </c>
      <c r="F6" s="3" t="str">
        <f t="shared" si="1"/>
        <v/>
      </c>
      <c r="G6" s="3">
        <f t="shared" si="2"/>
        <v>2.3260000000000001</v>
      </c>
      <c r="H6" s="3">
        <f t="shared" si="3"/>
        <v>1.806</v>
      </c>
      <c r="I6" s="3">
        <f t="shared" si="4"/>
        <v>2.3260000000000001</v>
      </c>
      <c r="J6" s="3">
        <f t="shared" si="5"/>
        <v>1.806</v>
      </c>
      <c r="K6" s="2">
        <f t="shared" si="6"/>
        <v>1.806</v>
      </c>
      <c r="L6" s="8" t="str">
        <f>RIGHT(INDEX($E$1:$J6,1,MATCH(K6,$E6:$J6,0)),16)</f>
        <v>250 CM 
 PAYSAGE</v>
      </c>
    </row>
    <row r="7" spans="1:12" x14ac:dyDescent="0.25">
      <c r="A7" s="1">
        <v>59926000</v>
      </c>
      <c r="B7">
        <v>520</v>
      </c>
      <c r="C7">
        <v>155</v>
      </c>
      <c r="D7">
        <v>9</v>
      </c>
      <c r="E7" s="3">
        <f t="shared" si="0"/>
        <v>46.8</v>
      </c>
      <c r="F7" s="3" t="str">
        <f t="shared" si="1"/>
        <v/>
      </c>
      <c r="G7" s="3">
        <f t="shared" si="2"/>
        <v>46.8</v>
      </c>
      <c r="H7" s="3" t="str">
        <f t="shared" si="3"/>
        <v/>
      </c>
      <c r="I7" s="3">
        <f t="shared" si="4"/>
        <v>26</v>
      </c>
      <c r="J7" s="3" t="str">
        <f t="shared" si="5"/>
        <v/>
      </c>
      <c r="K7" s="2">
        <f t="shared" si="6"/>
        <v>26</v>
      </c>
      <c r="L7" s="8" t="str">
        <f>RIGHT(INDEX($E$1:$J7,1,MATCH(K7,$E7:$J7,0)),16)</f>
        <v>320 CM 
PORTRAIT</v>
      </c>
    </row>
    <row r="8" spans="1:12" x14ac:dyDescent="0.25">
      <c r="A8" s="1">
        <v>61782000</v>
      </c>
      <c r="B8">
        <v>50</v>
      </c>
      <c r="C8">
        <v>50</v>
      </c>
      <c r="D8">
        <v>60</v>
      </c>
      <c r="E8" s="3">
        <f t="shared" si="0"/>
        <v>10</v>
      </c>
      <c r="F8" s="3">
        <f t="shared" si="1"/>
        <v>10</v>
      </c>
      <c r="G8" s="3">
        <f t="shared" si="2"/>
        <v>6</v>
      </c>
      <c r="H8" s="3">
        <f t="shared" si="3"/>
        <v>6</v>
      </c>
      <c r="I8" s="3">
        <f t="shared" si="4"/>
        <v>5</v>
      </c>
      <c r="J8" s="3">
        <f t="shared" si="5"/>
        <v>5</v>
      </c>
      <c r="K8" s="2">
        <f t="shared" si="6"/>
        <v>5</v>
      </c>
      <c r="L8" s="8" t="str">
        <f>RIGHT(INDEX($E$1:$J8,1,MATCH(K8,$E8:$J8,0)),16)</f>
        <v>320 CM 
PORTRAIT</v>
      </c>
    </row>
    <row r="9" spans="1:12" x14ac:dyDescent="0.25">
      <c r="A9" s="1">
        <v>63170000</v>
      </c>
      <c r="B9">
        <v>305</v>
      </c>
      <c r="C9">
        <v>125</v>
      </c>
      <c r="D9">
        <v>3</v>
      </c>
      <c r="E9" s="3">
        <f t="shared" si="0"/>
        <v>9.15</v>
      </c>
      <c r="F9" s="3" t="str">
        <f t="shared" si="1"/>
        <v/>
      </c>
      <c r="G9" s="3">
        <f t="shared" si="2"/>
        <v>6.1</v>
      </c>
      <c r="H9" s="3" t="str">
        <f t="shared" si="3"/>
        <v/>
      </c>
      <c r="I9" s="3">
        <f t="shared" si="4"/>
        <v>6.1</v>
      </c>
      <c r="J9" s="3">
        <f t="shared" si="5"/>
        <v>3.75</v>
      </c>
      <c r="K9" s="2">
        <f t="shared" si="6"/>
        <v>3.75</v>
      </c>
      <c r="L9" s="8" t="str">
        <f>RIGHT(INDEX($E$1:$J9,1,MATCH(K9,$E9:$J9,0)),16)</f>
        <v>320 CM 
 PAYSAGE</v>
      </c>
    </row>
    <row r="10" spans="1:12" x14ac:dyDescent="0.25">
      <c r="A10" s="1">
        <v>63516000</v>
      </c>
      <c r="B10">
        <v>211.5</v>
      </c>
      <c r="C10">
        <v>75</v>
      </c>
      <c r="D10">
        <v>4</v>
      </c>
      <c r="E10" s="3">
        <f t="shared" si="0"/>
        <v>4.2300000000000004</v>
      </c>
      <c r="F10" s="3" t="str">
        <f t="shared" si="1"/>
        <v/>
      </c>
      <c r="G10" s="3">
        <f t="shared" si="2"/>
        <v>4.2300000000000004</v>
      </c>
      <c r="H10" s="3">
        <f t="shared" si="3"/>
        <v>3</v>
      </c>
      <c r="I10" s="3">
        <f t="shared" si="4"/>
        <v>2.1150000000000002</v>
      </c>
      <c r="J10" s="3">
        <f t="shared" si="5"/>
        <v>3</v>
      </c>
      <c r="K10" s="2">
        <f t="shared" si="6"/>
        <v>2.1150000000000002</v>
      </c>
      <c r="L10" s="8" t="str">
        <f>RIGHT(INDEX($E$1:$J10,1,MATCH(K10,$E10:$J10,0)),16)</f>
        <v>320 CM 
PORTRAIT</v>
      </c>
    </row>
    <row r="11" spans="1:12" x14ac:dyDescent="0.25">
      <c r="A11" s="1">
        <v>63637000</v>
      </c>
      <c r="B11">
        <v>211.5</v>
      </c>
      <c r="C11">
        <v>75</v>
      </c>
      <c r="D11">
        <v>3</v>
      </c>
      <c r="E11" s="3">
        <f t="shared" si="0"/>
        <v>4.2300000000000004</v>
      </c>
      <c r="F11" s="3" t="str">
        <f t="shared" si="1"/>
        <v/>
      </c>
      <c r="G11" s="3">
        <f t="shared" si="2"/>
        <v>2.1150000000000002</v>
      </c>
      <c r="H11" s="3">
        <f t="shared" si="3"/>
        <v>2.25</v>
      </c>
      <c r="I11" s="3">
        <f t="shared" si="4"/>
        <v>2.1150000000000002</v>
      </c>
      <c r="J11" s="3">
        <f t="shared" si="5"/>
        <v>2.25</v>
      </c>
      <c r="K11" s="2">
        <f t="shared" si="6"/>
        <v>2.1150000000000002</v>
      </c>
      <c r="L11" s="8" t="str">
        <f>RIGHT(INDEX($E$1:$J11,1,MATCH(K11,$E11:$J11,0)),16)</f>
        <v>250 CM 
PORTRAIT</v>
      </c>
    </row>
    <row r="12" spans="1:12" x14ac:dyDescent="0.25">
      <c r="A12" s="1">
        <v>64326000</v>
      </c>
      <c r="B12">
        <v>222.6</v>
      </c>
      <c r="C12">
        <v>102.6</v>
      </c>
      <c r="D12">
        <v>1</v>
      </c>
      <c r="E12" s="3">
        <f t="shared" si="0"/>
        <v>2.226</v>
      </c>
      <c r="F12" s="3" t="str">
        <f t="shared" si="1"/>
        <v/>
      </c>
      <c r="G12" s="3">
        <f t="shared" si="2"/>
        <v>2.226</v>
      </c>
      <c r="H12" s="3">
        <f t="shared" si="3"/>
        <v>1.026</v>
      </c>
      <c r="I12" s="3">
        <f t="shared" si="4"/>
        <v>2.226</v>
      </c>
      <c r="J12" s="3">
        <f t="shared" si="5"/>
        <v>1.026</v>
      </c>
      <c r="K12" s="2">
        <f t="shared" si="6"/>
        <v>1.026</v>
      </c>
      <c r="L12" s="8" t="str">
        <f>RIGHT(INDEX($E$1:$J12,1,MATCH(K12,$E12:$J12,0)),16)</f>
        <v>250 CM 
 PAYSAGE</v>
      </c>
    </row>
    <row r="13" spans="1:12" x14ac:dyDescent="0.25">
      <c r="A13" s="1">
        <v>64600000</v>
      </c>
      <c r="B13">
        <v>168.6</v>
      </c>
      <c r="C13">
        <v>83.6</v>
      </c>
      <c r="D13">
        <v>1</v>
      </c>
      <c r="E13" s="3">
        <f t="shared" si="0"/>
        <v>1.6859999999999999</v>
      </c>
      <c r="F13" s="3" t="str">
        <f t="shared" si="1"/>
        <v/>
      </c>
      <c r="G13" s="3">
        <f t="shared" si="2"/>
        <v>1.6859999999999999</v>
      </c>
      <c r="H13" s="3">
        <f t="shared" si="3"/>
        <v>0.83599999999999997</v>
      </c>
      <c r="I13" s="3">
        <f t="shared" si="4"/>
        <v>1.6859999999999999</v>
      </c>
      <c r="J13" s="3">
        <f t="shared" si="5"/>
        <v>0.83599999999999997</v>
      </c>
      <c r="K13" s="2">
        <f t="shared" si="6"/>
        <v>0.83599999999999997</v>
      </c>
      <c r="L13" s="8" t="str">
        <f>RIGHT(INDEX($E$1:$J13,1,MATCH(K13,$E13:$J13,0)),16)</f>
        <v>250 CM 
 PAYSAGE</v>
      </c>
    </row>
    <row r="14" spans="1:12" x14ac:dyDescent="0.25">
      <c r="A14" s="1">
        <v>64226000</v>
      </c>
      <c r="B14">
        <v>60</v>
      </c>
      <c r="C14">
        <v>90</v>
      </c>
      <c r="D14">
        <v>1</v>
      </c>
      <c r="E14" s="3">
        <f t="shared" si="0"/>
        <v>0.9</v>
      </c>
      <c r="F14" s="3">
        <f t="shared" si="1"/>
        <v>0.6</v>
      </c>
      <c r="G14" s="3">
        <f t="shared" si="2"/>
        <v>0.9</v>
      </c>
      <c r="H14" s="3">
        <f t="shared" si="3"/>
        <v>0.6</v>
      </c>
      <c r="I14" s="3">
        <f t="shared" si="4"/>
        <v>0.9</v>
      </c>
      <c r="J14" s="3">
        <f t="shared" si="5"/>
        <v>0.6</v>
      </c>
      <c r="K14" s="2">
        <f t="shared" si="6"/>
        <v>0.6</v>
      </c>
      <c r="L14" s="8" t="str">
        <f>RIGHT(INDEX($E$1:$J14,1,MATCH(K14,$E14:$J14,0)),16)</f>
        <v>160 CM 
 PAYSAGE</v>
      </c>
    </row>
    <row r="15" spans="1:12" x14ac:dyDescent="0.25">
      <c r="A15" s="1">
        <v>64450000</v>
      </c>
      <c r="B15">
        <v>66</v>
      </c>
      <c r="C15">
        <v>96</v>
      </c>
      <c r="D15">
        <v>1</v>
      </c>
      <c r="E15" s="3">
        <f t="shared" si="0"/>
        <v>0.96</v>
      </c>
      <c r="F15" s="3">
        <f t="shared" si="1"/>
        <v>0.66</v>
      </c>
      <c r="G15" s="3">
        <f t="shared" si="2"/>
        <v>0.96</v>
      </c>
      <c r="H15" s="3">
        <f t="shared" si="3"/>
        <v>0.66</v>
      </c>
      <c r="I15" s="3">
        <f t="shared" si="4"/>
        <v>0.96</v>
      </c>
      <c r="J15" s="3">
        <f t="shared" si="5"/>
        <v>0.66</v>
      </c>
      <c r="K15" s="2">
        <f t="shared" si="6"/>
        <v>0.66</v>
      </c>
      <c r="L15" s="8" t="str">
        <f>RIGHT(INDEX($E$1:$J15,1,MATCH(K15,$E15:$J15,0)),16)</f>
        <v>160 CM 
 PAYSAGE</v>
      </c>
    </row>
    <row r="16" spans="1:12" x14ac:dyDescent="0.25">
      <c r="A16" s="1">
        <v>64309000</v>
      </c>
      <c r="B16">
        <v>154</v>
      </c>
      <c r="C16">
        <v>111</v>
      </c>
      <c r="D16">
        <v>1</v>
      </c>
      <c r="E16" s="3">
        <f t="shared" si="0"/>
        <v>1.54</v>
      </c>
      <c r="F16" s="3">
        <f t="shared" si="1"/>
        <v>1.1100000000000001</v>
      </c>
      <c r="G16" s="3">
        <f t="shared" si="2"/>
        <v>1.54</v>
      </c>
      <c r="H16" s="3">
        <f t="shared" si="3"/>
        <v>1.1100000000000001</v>
      </c>
      <c r="I16" s="3">
        <f t="shared" si="4"/>
        <v>1.54</v>
      </c>
      <c r="J16" s="3">
        <f t="shared" si="5"/>
        <v>1.1100000000000001</v>
      </c>
      <c r="K16" s="2">
        <f t="shared" si="6"/>
        <v>1.1100000000000001</v>
      </c>
      <c r="L16" s="8" t="str">
        <f>RIGHT(INDEX($E$1:$J16,1,MATCH(K16,$E16:$J16,0)),16)</f>
        <v>160 CM 
 PAYSAGE</v>
      </c>
    </row>
    <row r="17" spans="1:12" x14ac:dyDescent="0.25">
      <c r="A17" s="1">
        <v>64310000</v>
      </c>
      <c r="B17">
        <v>154</v>
      </c>
      <c r="C17">
        <v>111</v>
      </c>
      <c r="D17">
        <v>1</v>
      </c>
      <c r="E17" s="3">
        <f t="shared" si="0"/>
        <v>1.54</v>
      </c>
      <c r="F17" s="3">
        <f t="shared" si="1"/>
        <v>1.1100000000000001</v>
      </c>
      <c r="G17" s="3">
        <f t="shared" si="2"/>
        <v>1.54</v>
      </c>
      <c r="H17" s="3">
        <f t="shared" si="3"/>
        <v>1.1100000000000001</v>
      </c>
      <c r="I17" s="3">
        <f t="shared" si="4"/>
        <v>1.54</v>
      </c>
      <c r="J17" s="3">
        <f t="shared" si="5"/>
        <v>1.1100000000000001</v>
      </c>
      <c r="K17" s="2">
        <f t="shared" si="6"/>
        <v>1.1100000000000001</v>
      </c>
      <c r="L17" s="8" t="str">
        <f>RIGHT(INDEX($E$1:$J17,1,MATCH(K17,$E17:$J17,0)),16)</f>
        <v>160 CM 
 PAYSAGE</v>
      </c>
    </row>
    <row r="18" spans="1:12" x14ac:dyDescent="0.25">
      <c r="A18" s="1">
        <v>64614000</v>
      </c>
      <c r="B18">
        <v>60</v>
      </c>
      <c r="C18">
        <v>60</v>
      </c>
      <c r="D18">
        <v>1</v>
      </c>
      <c r="E18" s="3">
        <f t="shared" si="0"/>
        <v>0.6</v>
      </c>
      <c r="F18" s="3">
        <f t="shared" si="1"/>
        <v>0.6</v>
      </c>
      <c r="G18" s="3">
        <f t="shared" si="2"/>
        <v>0.6</v>
      </c>
      <c r="H18" s="3">
        <f t="shared" si="3"/>
        <v>0.6</v>
      </c>
      <c r="I18" s="3">
        <f t="shared" si="4"/>
        <v>0.6</v>
      </c>
      <c r="J18" s="3">
        <f t="shared" si="5"/>
        <v>0.6</v>
      </c>
      <c r="K18" s="2">
        <f t="shared" si="6"/>
        <v>0.6</v>
      </c>
      <c r="L18" s="8" t="str">
        <f>RIGHT(INDEX($E$1:$J18,1,MATCH(K18,$E18:$J18,0)),16)</f>
        <v>160 CM 
PORTRAIT</v>
      </c>
    </row>
    <row r="19" spans="1:12" x14ac:dyDescent="0.25">
      <c r="A19" s="1">
        <v>64588000</v>
      </c>
      <c r="B19">
        <v>60</v>
      </c>
      <c r="C19">
        <v>90</v>
      </c>
      <c r="D19">
        <v>1</v>
      </c>
      <c r="E19" s="3">
        <f t="shared" si="0"/>
        <v>0.9</v>
      </c>
      <c r="F19" s="3">
        <f t="shared" si="1"/>
        <v>0.6</v>
      </c>
      <c r="G19" s="3">
        <f t="shared" si="2"/>
        <v>0.9</v>
      </c>
      <c r="H19" s="3">
        <f t="shared" si="3"/>
        <v>0.6</v>
      </c>
      <c r="I19" s="3">
        <f t="shared" si="4"/>
        <v>0.9</v>
      </c>
      <c r="J19" s="3">
        <f t="shared" si="5"/>
        <v>0.6</v>
      </c>
      <c r="K19" s="2">
        <f t="shared" si="6"/>
        <v>0.6</v>
      </c>
      <c r="L19" s="8" t="str">
        <f>RIGHT(INDEX($E$1:$J19,1,MATCH(K19,$E19:$J19,0)),16)</f>
        <v>160 CM 
 PAYSAGE</v>
      </c>
    </row>
    <row r="20" spans="1:12" x14ac:dyDescent="0.25">
      <c r="A20" s="1">
        <v>64589000</v>
      </c>
      <c r="B20">
        <v>60</v>
      </c>
      <c r="C20">
        <v>90</v>
      </c>
      <c r="D20">
        <v>1</v>
      </c>
      <c r="E20" s="3">
        <f t="shared" si="0"/>
        <v>0.9</v>
      </c>
      <c r="F20" s="3">
        <f t="shared" si="1"/>
        <v>0.6</v>
      </c>
      <c r="G20" s="3">
        <f t="shared" si="2"/>
        <v>0.9</v>
      </c>
      <c r="H20" s="3">
        <f t="shared" si="3"/>
        <v>0.6</v>
      </c>
      <c r="I20" s="3">
        <f t="shared" si="4"/>
        <v>0.9</v>
      </c>
      <c r="J20" s="3">
        <f t="shared" si="5"/>
        <v>0.6</v>
      </c>
      <c r="K20" s="2">
        <f t="shared" si="6"/>
        <v>0.6</v>
      </c>
      <c r="L20" s="8" t="str">
        <f>RIGHT(INDEX($E$1:$J20,1,MATCH(K20,$E20:$J20,0)),16)</f>
        <v>160 CM 
 PAYSAGE</v>
      </c>
    </row>
  </sheetData>
  <conditionalFormatting sqref="E2:J20">
    <cfRule type="expression" dxfId="2" priority="4">
      <formula>AND(E2=MIN($E2:$J2),MATCH($K2,$E2:$J2,0)=(COLUMN()-4))</formula>
    </cfRule>
  </conditionalFormatting>
  <conditionalFormatting sqref="L2:L20">
    <cfRule type="containsText" dxfId="1" priority="1" operator="containsText" text="PAYSAGE">
      <formula>NOT(ISERROR(SEARCH("PAYSAGE",L2)))</formula>
    </cfRule>
  </conditionalFormatting>
  <conditionalFormatting sqref="A2:J20">
    <cfRule type="expression" dxfId="0" priority="6">
      <formula>MOD(ROW()-1,3)=0</formula>
    </cfRule>
  </conditionalFormatting>
  <pageMargins left="0.7" right="0.7" top="0.75" bottom="0.75" header="0.3" footer="0.3"/>
  <pageSetup paperSize="9"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Kevin WOZNIAK</dc:creator>
  <cp:lastModifiedBy>T</cp:lastModifiedBy>
  <dcterms:created xsi:type="dcterms:W3CDTF">2019-02-12T17:20:37Z</dcterms:created>
  <dcterms:modified xsi:type="dcterms:W3CDTF">2019-02-12T22:29:09Z</dcterms:modified>
</cp:coreProperties>
</file>