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65" windowWidth="20115" windowHeight="9465" activeTab="1"/>
  </bookViews>
  <sheets>
    <sheet name="Comparateur" sheetId="1" r:id="rId1"/>
    <sheet name="Liste inscription" sheetId="2" r:id="rId2"/>
    <sheet name="Modèle" sheetId="7" r:id="rId3"/>
    <sheet name="Hermione" sheetId="3" r:id="rId4"/>
    <sheet name="Nav 2" sheetId="4" r:id="rId5"/>
    <sheet name="Nav 3" sheetId="5" r:id="rId6"/>
    <sheet name="Nav 4" sheetId="6" r:id="rId7"/>
  </sheets>
  <functionGroups builtInGroupCount="17"/>
  <definedNames>
    <definedName name="nomA">Comparateur!$B$3</definedName>
    <definedName name="nomB">Comparateur!$K$3</definedName>
    <definedName name="valid">'Liste inscription'!$B$2:$B$21</definedName>
  </definedName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" i="2"/>
  <c r="F18" i="1"/>
  <c r="G27" i="1"/>
  <c r="F27" i="1"/>
  <c r="E27" i="1"/>
  <c r="G15" i="1"/>
  <c r="K27" i="1"/>
  <c r="C25" i="1"/>
  <c r="B11" i="1"/>
  <c r="K24" i="1"/>
  <c r="K13" i="1"/>
  <c r="B16" i="1"/>
  <c r="K26" i="1"/>
  <c r="D21" i="1"/>
  <c r="G26" i="1"/>
  <c r="O18" i="1"/>
  <c r="N7" i="1"/>
  <c r="H23" i="1"/>
  <c r="E21" i="1"/>
  <c r="G16" i="1"/>
  <c r="K14" i="1"/>
  <c r="Q24" i="1"/>
  <c r="K17" i="1"/>
  <c r="E6" i="1"/>
  <c r="K22" i="1"/>
  <c r="D24" i="1"/>
  <c r="G13" i="1"/>
  <c r="B8" i="1"/>
  <c r="B15" i="1"/>
  <c r="D26" i="1"/>
  <c r="H24" i="1"/>
  <c r="B24" i="1"/>
  <c r="O14" i="1"/>
  <c r="O15" i="1"/>
  <c r="Q27" i="1"/>
  <c r="B25" i="1"/>
  <c r="L25" i="1"/>
  <c r="M27" i="1"/>
  <c r="N14" i="1"/>
  <c r="O6" i="1"/>
  <c r="B4" i="1"/>
  <c r="O24" i="1"/>
  <c r="F24" i="1"/>
  <c r="D27" i="1"/>
  <c r="E10" i="1"/>
  <c r="F15" i="1"/>
  <c r="K7" i="1"/>
  <c r="N21" i="1"/>
  <c r="E9" i="1"/>
  <c r="K5" i="1"/>
  <c r="G17" i="1"/>
  <c r="Q22" i="1"/>
  <c r="E4" i="1"/>
  <c r="M25" i="1"/>
  <c r="E23" i="1"/>
  <c r="H22" i="1"/>
  <c r="E7" i="1"/>
  <c r="B7" i="1"/>
  <c r="O21" i="1"/>
  <c r="P27" i="1"/>
  <c r="N3" i="1"/>
  <c r="P26" i="1"/>
  <c r="B26" i="1"/>
  <c r="N16" i="1"/>
  <c r="K10" i="1"/>
  <c r="P14" i="1"/>
  <c r="E26" i="1"/>
  <c r="H21" i="1"/>
  <c r="F25" i="1"/>
  <c r="F22" i="1"/>
  <c r="P21" i="1"/>
  <c r="P23" i="1"/>
  <c r="B23" i="1"/>
  <c r="N25" i="1"/>
  <c r="K11" i="1"/>
  <c r="M24" i="1"/>
  <c r="N17" i="1"/>
  <c r="F13" i="1"/>
  <c r="F26" i="1"/>
  <c r="F21" i="1"/>
  <c r="G23" i="1"/>
  <c r="O7" i="1"/>
  <c r="E22" i="1"/>
  <c r="B17" i="1"/>
  <c r="M21" i="1"/>
  <c r="E18" i="1"/>
  <c r="F6" i="1"/>
  <c r="Q21" i="1"/>
  <c r="O13" i="1"/>
  <c r="L21" i="1"/>
  <c r="B9" i="1"/>
  <c r="F8" i="1"/>
  <c r="M23" i="1"/>
  <c r="K23" i="1"/>
  <c r="D25" i="1"/>
  <c r="E8" i="1"/>
  <c r="O22" i="1"/>
  <c r="N24" i="1"/>
  <c r="E5" i="1"/>
  <c r="O5" i="1"/>
  <c r="L26" i="1"/>
  <c r="M22" i="1"/>
  <c r="N9" i="1"/>
  <c r="B13" i="1"/>
  <c r="N15" i="1"/>
  <c r="N4" i="1"/>
  <c r="C27" i="1"/>
  <c r="E14" i="1"/>
  <c r="B27" i="1"/>
  <c r="M26" i="1"/>
  <c r="L22" i="1"/>
  <c r="E17" i="1"/>
  <c r="B10" i="1"/>
  <c r="C21" i="1"/>
  <c r="K9" i="1"/>
  <c r="N26" i="1"/>
  <c r="E25" i="1"/>
  <c r="O10" i="1"/>
  <c r="G22" i="1"/>
  <c r="K4" i="1"/>
  <c r="K15" i="1"/>
  <c r="C26" i="1"/>
  <c r="G21" i="1"/>
  <c r="N13" i="1"/>
  <c r="O8" i="1"/>
  <c r="F10" i="1"/>
  <c r="N6" i="1"/>
  <c r="P17" i="1"/>
  <c r="E15" i="1"/>
  <c r="D22" i="1"/>
  <c r="O9" i="1"/>
  <c r="H27" i="1"/>
  <c r="L27" i="1"/>
  <c r="B5" i="1"/>
  <c r="B22" i="1"/>
  <c r="N5" i="1"/>
  <c r="B14" i="1"/>
  <c r="C24" i="1"/>
  <c r="O26" i="1"/>
  <c r="P25" i="1"/>
  <c r="G24" i="1"/>
  <c r="G18" i="1"/>
  <c r="N22" i="1"/>
  <c r="D23" i="1"/>
  <c r="H26" i="1"/>
  <c r="G14" i="1"/>
  <c r="P16" i="1"/>
  <c r="F5" i="1"/>
  <c r="F23" i="1"/>
  <c r="F16" i="1"/>
  <c r="K25" i="1"/>
  <c r="G25" i="1"/>
  <c r="E13" i="1"/>
  <c r="N27" i="1"/>
  <c r="O16" i="1"/>
  <c r="O25" i="1"/>
  <c r="Q26" i="1"/>
  <c r="P18" i="1"/>
  <c r="E24" i="1"/>
  <c r="F17" i="1"/>
  <c r="P13" i="1"/>
  <c r="C23" i="1"/>
  <c r="F7" i="1"/>
  <c r="H25" i="1"/>
  <c r="P22" i="1"/>
  <c r="E3" i="1"/>
  <c r="N10" i="1"/>
  <c r="F14" i="1"/>
  <c r="Q23" i="1"/>
  <c r="N18" i="1"/>
  <c r="P15" i="1"/>
  <c r="B6" i="1"/>
  <c r="N8" i="1"/>
  <c r="K8" i="1"/>
  <c r="Q25" i="1"/>
  <c r="P24" i="1"/>
  <c r="C22" i="1"/>
  <c r="O27" i="1"/>
  <c r="N23" i="1"/>
  <c r="K6" i="1"/>
  <c r="O17" i="1"/>
  <c r="O23" i="1"/>
  <c r="K16" i="1"/>
  <c r="E16" i="1"/>
  <c r="F9" i="1"/>
  <c r="L23" i="1"/>
  <c r="L24" i="1"/>
  <c r="B1" i="6" l="1"/>
  <c r="B1" i="5"/>
  <c r="B1" i="4"/>
</calcChain>
</file>

<file path=xl/sharedStrings.xml><?xml version="1.0" encoding="utf-8"?>
<sst xmlns="http://schemas.openxmlformats.org/spreadsheetml/2006/main" count="366" uniqueCount="59">
  <si>
    <t>Nom navire</t>
  </si>
  <si>
    <t>Vitesse maximale</t>
  </si>
  <si>
    <t>Accélération</t>
  </si>
  <si>
    <t>Décélération</t>
  </si>
  <si>
    <t>Rotation rapide</t>
  </si>
  <si>
    <t>Rotation accél</t>
  </si>
  <si>
    <t>Rotation décél</t>
  </si>
  <si>
    <t>Rotation lente</t>
  </si>
  <si>
    <t>Meilleur point</t>
  </si>
  <si>
    <t>Capacité</t>
  </si>
  <si>
    <t>Visibilité O.S.</t>
  </si>
  <si>
    <t>Repérage O.S.</t>
  </si>
  <si>
    <t>Equipage</t>
  </si>
  <si>
    <t>Suivi de visée</t>
  </si>
  <si>
    <t>Longévité</t>
  </si>
  <si>
    <t>Valeur d'assurance</t>
  </si>
  <si>
    <t>Coque</t>
  </si>
  <si>
    <t>Tribord</t>
  </si>
  <si>
    <t>Proue</t>
  </si>
  <si>
    <t>Poupe</t>
  </si>
  <si>
    <t>Voiles</t>
  </si>
  <si>
    <t>Bâbord</t>
  </si>
  <si>
    <t>DR</t>
  </si>
  <si>
    <t>Modificateurs</t>
  </si>
  <si>
    <t>Côtés</t>
  </si>
  <si>
    <t>Grappin</t>
  </si>
  <si>
    <t>Off</t>
  </si>
  <si>
    <t>Def</t>
  </si>
  <si>
    <t>Res</t>
  </si>
  <si>
    <t>Batteries</t>
  </si>
  <si>
    <t>Pivots</t>
  </si>
  <si>
    <t>Pont supérieur</t>
  </si>
  <si>
    <t>Pont inférieur</t>
  </si>
  <si>
    <t>Gundeck</t>
  </si>
  <si>
    <t>Canons avant</t>
  </si>
  <si>
    <t>Canons arrière</t>
  </si>
  <si>
    <t>Nombre</t>
  </si>
  <si>
    <t>Dégâts</t>
  </si>
  <si>
    <t>Préci 200</t>
  </si>
  <si>
    <t>Préci 400</t>
  </si>
  <si>
    <t>Portée (y)</t>
  </si>
  <si>
    <t>Rechargement (sec)</t>
  </si>
  <si>
    <t>Calibre (lbs)</t>
  </si>
  <si>
    <t>Demi lbs</t>
  </si>
  <si>
    <t>V2.0 By Ceparou</t>
  </si>
  <si>
    <t>Nav 2</t>
  </si>
  <si>
    <t>Nav 3</t>
  </si>
  <si>
    <t>Nav 4</t>
  </si>
  <si>
    <t>Liste inscription</t>
  </si>
  <si>
    <t>C  O  M  P  A  R  A  T  E  U  R             D  U  O</t>
  </si>
  <si>
    <t>Pont supérieur 2</t>
  </si>
  <si>
    <t>2 - clic sur image pour insérer sa (leur) feuille</t>
  </si>
  <si>
    <t>3 - compléter cette (ces) feuille(s)</t>
  </si>
  <si>
    <r>
      <t xml:space="preserve">1 - inscrire le(s) nouveau(x) nom(s) en </t>
    </r>
    <r>
      <rPr>
        <b/>
        <sz val="11"/>
        <color theme="1"/>
        <rFont val="Calibri"/>
        <family val="2"/>
        <scheme val="minor"/>
      </rPr>
      <t>liste inscription</t>
    </r>
  </si>
  <si>
    <r>
      <t xml:space="preserve">liste source validation         </t>
    </r>
    <r>
      <rPr>
        <sz val="11"/>
        <color rgb="FFFF0000"/>
        <rFont val="Calibri"/>
        <family val="2"/>
        <scheme val="minor"/>
      </rPr>
      <t>(ne rien inscrire)</t>
    </r>
  </si>
  <si>
    <t>doublons en sous-tableau</t>
  </si>
  <si>
    <t>doublons séparés</t>
  </si>
  <si>
    <r>
      <t>pour étendre cette liste-source (nommée "</t>
    </r>
    <r>
      <rPr>
        <b/>
        <sz val="11"/>
        <color theme="1"/>
        <rFont val="Calibri"/>
        <family val="2"/>
        <scheme val="minor"/>
      </rPr>
      <t>valid</t>
    </r>
    <r>
      <rPr>
        <sz val="11"/>
        <color theme="1"/>
        <rFont val="Calibri"/>
        <family val="2"/>
        <scheme val="minor"/>
      </rPr>
      <t xml:space="preserve">") :   ajouter des </t>
    </r>
    <r>
      <rPr>
        <b/>
        <sz val="11"/>
        <color theme="1"/>
        <rFont val="Calibri"/>
        <family val="2"/>
        <scheme val="minor"/>
      </rPr>
      <t>lignes</t>
    </r>
    <r>
      <rPr>
        <sz val="11"/>
        <color theme="1"/>
        <rFont val="Calibri"/>
        <family val="2"/>
        <scheme val="minor"/>
      </rPr>
      <t xml:space="preserve"> intermédiaires </t>
    </r>
    <r>
      <rPr>
        <b/>
        <sz val="11"/>
        <color rgb="FFFF0000"/>
        <rFont val="Calibri"/>
        <family val="2"/>
        <scheme val="minor"/>
      </rPr>
      <t>ci-dessus</t>
    </r>
  </si>
  <si>
    <t>Hermione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</si>
</sst>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theme="1"/>
      <name val="Abbey Medium Extended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16" fontId="0" fillId="0" borderId="1" xfId="0" applyNumberFormat="1" applyBorder="1" applyAlignment="1">
      <alignment horizontal="right"/>
    </xf>
    <xf numFmtId="0" fontId="0" fillId="0" borderId="0" xfId="0" applyBorder="1"/>
    <xf numFmtId="0" fontId="1" fillId="2" borderId="1" xfId="0" applyFont="1" applyFill="1" applyBorder="1"/>
    <xf numFmtId="0" fontId="1" fillId="2" borderId="3" xfId="0" applyFont="1" applyFill="1" applyBorder="1"/>
    <xf numFmtId="0" fontId="0" fillId="0" borderId="0" xfId="0" applyFill="1" applyBorder="1"/>
    <xf numFmtId="0" fontId="0" fillId="0" borderId="2" xfId="0" applyFill="1" applyBorder="1"/>
    <xf numFmtId="0" fontId="0" fillId="0" borderId="1" xfId="0" applyFill="1" applyBorder="1"/>
    <xf numFmtId="0" fontId="1" fillId="0" borderId="0" xfId="0" applyFont="1" applyFill="1" applyBorder="1"/>
    <xf numFmtId="0" fontId="1" fillId="0" borderId="4" xfId="0" applyFont="1" applyFill="1" applyBorder="1"/>
    <xf numFmtId="0" fontId="0" fillId="0" borderId="4" xfId="0" applyFill="1" applyBorder="1"/>
    <xf numFmtId="0" fontId="0" fillId="0" borderId="1" xfId="0" applyFont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2" fillId="0" borderId="0" xfId="0" applyFont="1"/>
    <xf numFmtId="0" fontId="0" fillId="0" borderId="0" xfId="0" applyFill="1" applyBorder="1" applyAlignment="1">
      <alignment horizontal="right"/>
    </xf>
    <xf numFmtId="0" fontId="0" fillId="0" borderId="5" xfId="0" applyFill="1" applyBorder="1"/>
    <xf numFmtId="0" fontId="0" fillId="0" borderId="5" xfId="0" applyBorder="1"/>
    <xf numFmtId="0" fontId="0" fillId="3" borderId="1" xfId="0" applyFill="1" applyBorder="1" applyAlignment="1">
      <alignment horizontal="center" vertical="center" wrapText="1"/>
    </xf>
    <xf numFmtId="0" fontId="3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0" fontId="0" fillId="3" borderId="3" xfId="0" applyNumberFormat="1" applyFill="1" applyBorder="1" applyAlignment="1">
      <alignment horizontal="center"/>
    </xf>
    <xf numFmtId="0" fontId="1" fillId="2" borderId="7" xfId="0" applyFont="1" applyFill="1" applyBorder="1"/>
    <xf numFmtId="0" fontId="0" fillId="0" borderId="3" xfId="0" applyBorder="1"/>
    <xf numFmtId="0" fontId="0" fillId="3" borderId="6" xfId="0" applyFill="1" applyBorder="1" applyAlignment="1">
      <alignment horizontal="center" vertical="center"/>
    </xf>
    <xf numFmtId="0" fontId="0" fillId="3" borderId="8" xfId="0" applyFill="1" applyBorder="1"/>
    <xf numFmtId="0" fontId="1" fillId="3" borderId="1" xfId="0" applyFont="1" applyFill="1" applyBorder="1"/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3" borderId="9" xfId="0" applyNumberForma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3" borderId="0" xfId="0" applyFill="1"/>
    <xf numFmtId="0" fontId="1" fillId="4" borderId="1" xfId="0" applyFont="1" applyFill="1" applyBorder="1"/>
    <xf numFmtId="0" fontId="0" fillId="4" borderId="0" xfId="0" applyFill="1"/>
    <xf numFmtId="0" fontId="0" fillId="0" borderId="0" xfId="0" applyFont="1" applyFill="1" applyBorder="1"/>
  </cellXfs>
  <cellStyles count="1">
    <cellStyle name="Normal" xfId="0" builtinId="0"/>
  </cellStyles>
  <dxfs count="3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5</xdr:row>
      <xdr:rowOff>171450</xdr:rowOff>
    </xdr:from>
    <xdr:to>
      <xdr:col>9</xdr:col>
      <xdr:colOff>19050</xdr:colOff>
      <xdr:row>14</xdr:row>
      <xdr:rowOff>172017</xdr:rowOff>
    </xdr:to>
    <xdr:pic macro="[0]!CreationFeuilles">
      <xdr:nvPicPr>
        <xdr:cNvPr id="4" name="Image 3" descr="C:\Users\Thierry\AppData\Local\Microsoft\Windows\Temporary Internet Files\Content.IE5\CD2O69GT\MC900437247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1609725"/>
          <a:ext cx="2305050" cy="17150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10</xdr:col>
      <xdr:colOff>647699</xdr:colOff>
      <xdr:row>0</xdr:row>
      <xdr:rowOff>114299</xdr:rowOff>
    </xdr:from>
    <xdr:to>
      <xdr:col>18</xdr:col>
      <xdr:colOff>266700</xdr:colOff>
      <xdr:row>17</xdr:row>
      <xdr:rowOff>99116</xdr:rowOff>
    </xdr:to>
    <xdr:sp macro="" textlink="">
      <xdr:nvSpPr>
        <xdr:cNvPr id="2" name="ZoneTexte 1"/>
        <xdr:cNvSpPr txBox="1"/>
      </xdr:nvSpPr>
      <xdr:spPr>
        <a:xfrm>
          <a:off x="8743949" y="114299"/>
          <a:ext cx="5715001" cy="3709092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3500000" scaled="1"/>
          <a:tileRect/>
        </a:gradFill>
        <a:ln>
          <a:solidFill>
            <a:schemeClr val="accent1"/>
          </a:solidFill>
          <a:prstDash val="sysDot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 -  principe :  un onglet de feuille par bâtiment, chacun sur le </a:t>
          </a:r>
          <a:r>
            <a:rPr lang="fr-FR" sz="1100" u="sng"/>
            <a:t>même plan</a:t>
          </a:r>
          <a:r>
            <a:rPr lang="fr-FR" sz="1100"/>
            <a:t> d'organisation</a:t>
          </a:r>
        </a:p>
        <a:p>
          <a:r>
            <a:rPr lang="fr-FR" sz="1100"/>
            <a:t> -  la feuille </a:t>
          </a:r>
          <a:r>
            <a:rPr lang="fr-FR" sz="1100" b="1"/>
            <a:t>Modèle</a:t>
          </a:r>
          <a:r>
            <a:rPr lang="fr-FR" sz="1100"/>
            <a:t> peut être masquée, la </a:t>
          </a:r>
          <a:r>
            <a:rPr lang="fr-FR" sz="1100" b="1"/>
            <a:t>liste source validation </a:t>
          </a:r>
          <a:r>
            <a:rPr lang="fr-FR" sz="1100"/>
            <a:t>aussi</a:t>
          </a:r>
        </a:p>
        <a:p>
          <a:r>
            <a:rPr lang="fr-FR" sz="1100"/>
            <a:t> -  la nouvelle feuille vierge (nommée avec le nom inscrit en liste)</a:t>
          </a:r>
          <a:r>
            <a:rPr lang="fr-FR" sz="1100" baseline="0"/>
            <a:t> </a:t>
          </a:r>
          <a:r>
            <a:rPr lang="fr-FR" sz="1100"/>
            <a:t>vient se placer en fin</a:t>
          </a:r>
        </a:p>
        <a:p>
          <a:r>
            <a:rPr lang="fr-FR" sz="1100" baseline="0"/>
            <a:t>          </a:t>
          </a:r>
          <a:r>
            <a:rPr lang="fr-FR" sz="1100"/>
            <a:t>(sans distinction alphanumérique, mais chronologique  et elle reste déplaçable)</a:t>
          </a:r>
        </a:p>
        <a:p>
          <a:r>
            <a:rPr lang="fr-FR" sz="1100"/>
            <a:t> - pour son remplissage automatique, c'est une autre question ...</a:t>
          </a:r>
        </a:p>
        <a:p>
          <a:r>
            <a:rPr lang="fr-FR" sz="1100"/>
            <a:t> - les cellules-listes  </a:t>
          </a:r>
          <a:r>
            <a:rPr lang="fr-FR" sz="1100" b="1"/>
            <a:t>B3</a:t>
          </a:r>
          <a:r>
            <a:rPr lang="fr-FR" sz="1100"/>
            <a:t> et</a:t>
          </a:r>
          <a:r>
            <a:rPr lang="fr-FR" sz="1100" baseline="0"/>
            <a:t> </a:t>
          </a:r>
          <a:r>
            <a:rPr lang="fr-FR" sz="1100" b="1" baseline="0"/>
            <a:t>K3</a:t>
          </a:r>
          <a:r>
            <a:rPr lang="fr-FR" sz="1100" baseline="0"/>
            <a:t> du </a:t>
          </a:r>
          <a:r>
            <a:rPr lang="fr-FR" sz="1100" b="1" baseline="0"/>
            <a:t>comparateur</a:t>
          </a:r>
          <a:r>
            <a:rPr lang="fr-FR" sz="1100" baseline="0"/>
            <a:t> sont nommées respectivement </a:t>
          </a:r>
        </a:p>
        <a:p>
          <a:r>
            <a:rPr lang="fr-FR" sz="1100" baseline="0"/>
            <a:t>          "</a:t>
          </a:r>
          <a:r>
            <a:rPr lang="fr-FR" sz="1100" b="1" baseline="0"/>
            <a:t>nomA</a:t>
          </a:r>
          <a:r>
            <a:rPr lang="fr-FR" sz="1100" baseline="0"/>
            <a:t>" et "</a:t>
          </a:r>
          <a:r>
            <a:rPr lang="fr-FR" sz="1100" b="1" baseline="0"/>
            <a:t>nomB</a:t>
          </a:r>
          <a:r>
            <a:rPr lang="fr-FR" sz="1100" baseline="0"/>
            <a:t>" pour plus de fluidité (et sécurité)</a:t>
          </a:r>
        </a:p>
        <a:p>
          <a:endParaRPr lang="fr-FR" sz="1100"/>
        </a:p>
        <a:p>
          <a:r>
            <a:rPr lang="fr-FR" sz="1100" b="1"/>
            <a:t>attention : </a:t>
          </a:r>
        </a:p>
        <a:p>
          <a:r>
            <a:rPr lang="fr-FR" sz="1100" b="1"/>
            <a:t> - </a:t>
          </a:r>
          <a:r>
            <a:rPr lang="fr-FR" sz="1100"/>
            <a:t>aux doublons de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libellés </a:t>
          </a:r>
          <a:r>
            <a:rPr lang="fr-FR" sz="1100"/>
            <a:t>en colonnes </a:t>
          </a:r>
          <a:r>
            <a:rPr lang="fr-FR" sz="1100" u="sng"/>
            <a:t>par sous-tableau</a:t>
          </a:r>
          <a:r>
            <a:rPr lang="fr-FR" sz="1100"/>
            <a:t>;</a:t>
          </a:r>
          <a:r>
            <a:rPr lang="fr-FR" sz="1100" baseline="0"/>
            <a:t> les doublons séparés n'interfèrent pas</a:t>
          </a:r>
          <a:endParaRPr lang="fr-FR" sz="1100"/>
        </a:p>
        <a:p>
          <a:r>
            <a:rPr lang="fr-FR" sz="1100"/>
            <a:t>         (voir exemple en </a:t>
          </a:r>
          <a:r>
            <a:rPr lang="fr-FR" sz="1100" b="1"/>
            <a:t>Nav 4</a:t>
          </a:r>
          <a:r>
            <a:rPr lang="fr-FR" sz="1100"/>
            <a:t> et résultat en </a:t>
          </a:r>
          <a:r>
            <a:rPr lang="fr-FR" sz="1100" b="1"/>
            <a:t>comparateur</a:t>
          </a:r>
          <a:r>
            <a:rPr lang="fr-FR" sz="1100"/>
            <a:t>)</a:t>
          </a:r>
        </a:p>
        <a:p>
          <a:r>
            <a:rPr lang="fr-FR" sz="1100" baseline="0"/>
            <a:t> - </a:t>
          </a:r>
          <a:r>
            <a:rPr lang="fr-FR" sz="1100"/>
            <a:t>au déplacement</a:t>
          </a:r>
          <a:r>
            <a:rPr lang="fr-FR" sz="1100" baseline="0"/>
            <a:t>  ou modification des tableaux  sur les feuilles créées ou </a:t>
          </a:r>
          <a:r>
            <a:rPr lang="fr-FR" sz="1100" b="1" baseline="0"/>
            <a:t>Modèle</a:t>
          </a:r>
          <a:r>
            <a:rPr lang="fr-FR" sz="1100" baseline="0"/>
            <a:t> :</a:t>
          </a:r>
        </a:p>
        <a:p>
          <a:r>
            <a:rPr lang="fr-FR" sz="1100" baseline="0"/>
            <a:t>          dans ce cas, TOUTES les feuilles doivent subir le même mouvement  / modification,</a:t>
          </a:r>
        </a:p>
        <a:p>
          <a:r>
            <a:rPr lang="fr-FR" sz="1100" baseline="0"/>
            <a:t>          la macro de création et les 2 cellules-listes nommées doivent être modifiées si nécessaire; </a:t>
          </a:r>
        </a:p>
        <a:p>
          <a:r>
            <a:rPr lang="fr-FR" sz="1100" baseline="0"/>
            <a:t>          SEULS,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les sous-tableaux  du </a:t>
          </a:r>
          <a:r>
            <a:rPr lang="fr-FR" sz="1100" b="1" baseline="0"/>
            <a:t>comparateur</a:t>
          </a:r>
          <a:r>
            <a:rPr lang="fr-FR" sz="1100" baseline="0"/>
            <a:t> peuvent être </a:t>
          </a:r>
          <a:r>
            <a:rPr lang="fr-FR" sz="1100" u="none" baseline="0"/>
            <a:t>déplacés  (ou copiés-collés)</a:t>
          </a:r>
        </a:p>
        <a:p>
          <a:r>
            <a:rPr lang="fr-FR" sz="1100" u="none" baseline="0"/>
            <a:t>          avec rectification  éventuelle des 2 cellules-listes nommées (</a:t>
          </a:r>
          <a:r>
            <a:rPr lang="fr-FR" sz="1100" b="1" i="1" u="none" baseline="0"/>
            <a:t>Gestionnaire de noms</a:t>
          </a:r>
          <a:r>
            <a:rPr lang="fr-FR" sz="1100" u="none" baseline="0"/>
            <a:t>)</a:t>
          </a:r>
        </a:p>
        <a:p>
          <a:r>
            <a:rPr lang="fr-FR" sz="1100" u="none"/>
            <a:t> - la suppression d'une feuille n'enlève pas son nom dans</a:t>
          </a:r>
          <a:r>
            <a:rPr lang="fr-FR" sz="1100" u="none" baseline="0"/>
            <a:t> la </a:t>
          </a:r>
          <a:r>
            <a:rPr lang="fr-FR" sz="1100" b="1" u="none" baseline="0"/>
            <a:t>liste inscription</a:t>
          </a:r>
        </a:p>
        <a:p>
          <a:r>
            <a:rPr lang="fr-FR" sz="1100" u="none" baseline="0"/>
            <a:t>         elle sera recréée vierge à la prochaine demande, sous le </a:t>
          </a:r>
          <a:r>
            <a:rPr lang="fr-FR" sz="1100" u="sng" baseline="0"/>
            <a:t>même nom, si le nom persiste</a:t>
          </a:r>
          <a:r>
            <a:rPr lang="fr-FR" sz="1100" u="none" baseline="0"/>
            <a:t>.</a:t>
          </a:r>
        </a:p>
        <a:p>
          <a:r>
            <a:rPr lang="fr-FR" sz="1100" u="none" baseline="0"/>
            <a:t> - donc : à surveiller la suppression/modification de feuille complétée</a:t>
          </a:r>
        </a:p>
        <a:p>
          <a:r>
            <a:rPr lang="fr-FR" sz="1100" u="none" baseline="0"/>
            <a:t>         (par macro, masquage, protection, ... +/- mdp)</a:t>
          </a:r>
        </a:p>
        <a:p>
          <a:r>
            <a:rPr lang="fr-FR" sz="1100" u="none" baseline="0"/>
            <a:t>	 </a:t>
          </a:r>
        </a:p>
      </xdr:txBody>
    </xdr:sp>
    <xdr:clientData/>
  </xdr:twoCellAnchor>
  <xdr:twoCellAnchor editAs="oneCell">
    <xdr:from>
      <xdr:col>2</xdr:col>
      <xdr:colOff>114299</xdr:colOff>
      <xdr:row>19</xdr:row>
      <xdr:rowOff>161924</xdr:rowOff>
    </xdr:from>
    <xdr:to>
      <xdr:col>2</xdr:col>
      <xdr:colOff>266700</xdr:colOff>
      <xdr:row>21</xdr:row>
      <xdr:rowOff>47625</xdr:rowOff>
    </xdr:to>
    <xdr:sp macro="" textlink="">
      <xdr:nvSpPr>
        <xdr:cNvPr id="3" name="Flèche gauche 2"/>
        <xdr:cNvSpPr/>
      </xdr:nvSpPr>
      <xdr:spPr>
        <a:xfrm>
          <a:off x="2543174" y="4267199"/>
          <a:ext cx="152401" cy="266701"/>
        </a:xfrm>
        <a:prstGeom prst="leftArrow">
          <a:avLst>
            <a:gd name="adj1" fmla="val 50000"/>
            <a:gd name="adj2" fmla="val 78889"/>
          </a:avLst>
        </a:prstGeom>
        <a:solidFill>
          <a:srgbClr val="FFFF00"/>
        </a:solidFill>
        <a:ln w="15875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9"/>
  <sheetViews>
    <sheetView workbookViewId="0">
      <selection activeCell="I30" sqref="I30"/>
    </sheetView>
  </sheetViews>
  <sheetFormatPr baseColWidth="10" defaultRowHeight="15" x14ac:dyDescent="0.25"/>
  <cols>
    <col min="1" max="1" width="16.85546875" bestFit="1" customWidth="1"/>
    <col min="2" max="3" width="11.7109375" customWidth="1"/>
    <col min="4" max="4" width="18.7109375" bestFit="1" customWidth="1"/>
    <col min="5" max="8" width="11.7109375" customWidth="1"/>
    <col min="9" max="9" width="9.140625" customWidth="1"/>
    <col min="10" max="10" width="16.85546875" bestFit="1" customWidth="1"/>
    <col min="11" max="12" width="11.7109375" customWidth="1"/>
    <col min="13" max="13" width="18.7109375" bestFit="1" customWidth="1"/>
    <col min="14" max="17" width="11.7109375" customWidth="1"/>
  </cols>
  <sheetData>
    <row r="1" spans="1:18" ht="31.5" customHeight="1" x14ac:dyDescent="0.35">
      <c r="A1" s="19" t="s">
        <v>49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</row>
    <row r="2" spans="1:18" ht="15" customHeight="1" thickBot="1" x14ac:dyDescent="0.4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</row>
    <row r="3" spans="1:18" ht="15.75" thickBot="1" x14ac:dyDescent="0.3">
      <c r="A3" s="22" t="s">
        <v>0</v>
      </c>
      <c r="B3" s="24" t="s">
        <v>58</v>
      </c>
      <c r="C3" s="6"/>
      <c r="D3" s="4" t="s">
        <v>14</v>
      </c>
      <c r="E3" s="1">
        <f t="shared" ref="E3:E10" ca="1" si="0">IF(nomA="","",VLOOKUP(D3,INDIRECT("'"&amp;nomA&amp;"'!D1:F8"),2,0))</f>
        <v>100</v>
      </c>
      <c r="F3" s="6"/>
      <c r="G3" s="15"/>
      <c r="H3" s="16"/>
      <c r="J3" s="22" t="s">
        <v>0</v>
      </c>
      <c r="K3" s="24" t="s">
        <v>47</v>
      </c>
      <c r="L3" s="6"/>
      <c r="M3" s="4" t="s">
        <v>14</v>
      </c>
      <c r="N3" s="1">
        <f t="shared" ref="N3:N10" ca="1" si="1">IF(nomB="","",VLOOKUP(M3,INDIRECT("'"&amp;nomB&amp;"'!D1:F8"),2,0))</f>
        <v>25</v>
      </c>
      <c r="O3" s="6"/>
      <c r="P3" s="15"/>
      <c r="Q3" s="16"/>
      <c r="R3" s="6"/>
    </row>
    <row r="4" spans="1:18" x14ac:dyDescent="0.25">
      <c r="A4" s="4" t="s">
        <v>1</v>
      </c>
      <c r="B4" s="23">
        <f t="shared" ref="B4:B11" ca="1" si="2">IF(nomA="","",VLOOKUP(A4,INDIRECT("'"&amp;nomA&amp;"'!A2:B9"),2,0))</f>
        <v>10</v>
      </c>
      <c r="C4" s="6"/>
      <c r="D4" s="4" t="s">
        <v>15</v>
      </c>
      <c r="E4" s="1">
        <f t="shared" ca="1" si="0"/>
        <v>0</v>
      </c>
      <c r="F4" s="13" t="s">
        <v>22</v>
      </c>
      <c r="G4" s="6"/>
      <c r="H4" s="16"/>
      <c r="J4" s="4" t="s">
        <v>1</v>
      </c>
      <c r="K4" s="23">
        <f t="shared" ref="K4:K11" ca="1" si="3">IF(nomB="","",VLOOKUP(J4,INDIRECT("'"&amp;nomB&amp;"'!A2:B9"),2,0))</f>
        <v>17</v>
      </c>
      <c r="L4" s="6"/>
      <c r="M4" s="4" t="s">
        <v>15</v>
      </c>
      <c r="N4" s="1">
        <f t="shared" ca="1" si="1"/>
        <v>0</v>
      </c>
      <c r="O4" s="13" t="s">
        <v>22</v>
      </c>
      <c r="P4" s="6"/>
      <c r="Q4" s="16"/>
      <c r="R4" s="6"/>
    </row>
    <row r="5" spans="1:18" x14ac:dyDescent="0.25">
      <c r="A5" s="4" t="s">
        <v>2</v>
      </c>
      <c r="B5" s="1">
        <f t="shared" ca="1" si="2"/>
        <v>0</v>
      </c>
      <c r="C5" s="6"/>
      <c r="D5" s="4" t="s">
        <v>16</v>
      </c>
      <c r="E5" s="1">
        <f t="shared" ca="1" si="0"/>
        <v>0</v>
      </c>
      <c r="F5" s="1">
        <f t="shared" ref="F5:F10" ca="1" si="4">IF(nomA="","",VLOOKUP(D5,INDIRECT("'"&amp;nomA&amp;"'!D1:F8"),3,0))</f>
        <v>0</v>
      </c>
      <c r="G5" s="3"/>
      <c r="H5" s="17"/>
      <c r="J5" s="4" t="s">
        <v>2</v>
      </c>
      <c r="K5" s="1">
        <f t="shared" ca="1" si="3"/>
        <v>0.12</v>
      </c>
      <c r="L5" s="6"/>
      <c r="M5" s="4" t="s">
        <v>16</v>
      </c>
      <c r="N5" s="1">
        <f t="shared" ca="1" si="1"/>
        <v>0</v>
      </c>
      <c r="O5" s="1">
        <f t="shared" ref="O5:O10" ca="1" si="5">IF(nomB="","",VLOOKUP(M5,INDIRECT("'"&amp;nomB&amp;"'!D1:F8"),3,0))</f>
        <v>0</v>
      </c>
      <c r="P5" s="3"/>
      <c r="Q5" s="17"/>
      <c r="R5" s="3"/>
    </row>
    <row r="6" spans="1:18" x14ac:dyDescent="0.25">
      <c r="A6" s="4" t="s">
        <v>3</v>
      </c>
      <c r="B6" s="1">
        <f t="shared" ca="1" si="2"/>
        <v>0</v>
      </c>
      <c r="C6" s="6"/>
      <c r="D6" s="4" t="s">
        <v>21</v>
      </c>
      <c r="E6" s="1">
        <f t="shared" ca="1" si="0"/>
        <v>0</v>
      </c>
      <c r="F6" s="1">
        <f t="shared" ca="1" si="4"/>
        <v>0</v>
      </c>
      <c r="G6" s="3"/>
      <c r="H6" s="17"/>
      <c r="J6" s="4" t="s">
        <v>3</v>
      </c>
      <c r="K6" s="1">
        <f t="shared" ca="1" si="3"/>
        <v>0</v>
      </c>
      <c r="L6" s="6"/>
      <c r="M6" s="4" t="s">
        <v>21</v>
      </c>
      <c r="N6" s="1">
        <f t="shared" ca="1" si="1"/>
        <v>0</v>
      </c>
      <c r="O6" s="1">
        <f t="shared" ca="1" si="5"/>
        <v>0</v>
      </c>
      <c r="P6" s="3"/>
      <c r="Q6" s="17"/>
      <c r="R6" s="3"/>
    </row>
    <row r="7" spans="1:18" x14ac:dyDescent="0.25">
      <c r="A7" s="4" t="s">
        <v>4</v>
      </c>
      <c r="B7" s="1">
        <f t="shared" ca="1" si="2"/>
        <v>0</v>
      </c>
      <c r="C7" s="6"/>
      <c r="D7" s="4" t="s">
        <v>17</v>
      </c>
      <c r="E7" s="1">
        <f t="shared" ca="1" si="0"/>
        <v>0</v>
      </c>
      <c r="F7" s="1">
        <f t="shared" ca="1" si="4"/>
        <v>0</v>
      </c>
      <c r="G7" s="3"/>
      <c r="H7" s="17"/>
      <c r="J7" s="4" t="s">
        <v>4</v>
      </c>
      <c r="K7" s="1">
        <f t="shared" ca="1" si="3"/>
        <v>0</v>
      </c>
      <c r="L7" s="6"/>
      <c r="M7" s="4" t="s">
        <v>17</v>
      </c>
      <c r="N7" s="1">
        <f t="shared" ca="1" si="1"/>
        <v>0</v>
      </c>
      <c r="O7" s="1">
        <f t="shared" ca="1" si="5"/>
        <v>0</v>
      </c>
      <c r="P7" s="3"/>
      <c r="Q7" s="17"/>
      <c r="R7" s="3"/>
    </row>
    <row r="8" spans="1:18" x14ac:dyDescent="0.25">
      <c r="A8" s="4" t="s">
        <v>7</v>
      </c>
      <c r="B8" s="1">
        <f t="shared" ca="1" si="2"/>
        <v>0</v>
      </c>
      <c r="C8" s="6"/>
      <c r="D8" s="4" t="s">
        <v>18</v>
      </c>
      <c r="E8" s="1">
        <f t="shared" ca="1" si="0"/>
        <v>0</v>
      </c>
      <c r="F8" s="1">
        <f t="shared" ca="1" si="4"/>
        <v>0</v>
      </c>
      <c r="G8" s="3"/>
      <c r="H8" s="17"/>
      <c r="J8" s="4" t="s">
        <v>7</v>
      </c>
      <c r="K8" s="1">
        <f t="shared" ca="1" si="3"/>
        <v>0</v>
      </c>
      <c r="L8" s="6"/>
      <c r="M8" s="4" t="s">
        <v>18</v>
      </c>
      <c r="N8" s="1">
        <f t="shared" ca="1" si="1"/>
        <v>0</v>
      </c>
      <c r="O8" s="1">
        <f t="shared" ca="1" si="5"/>
        <v>0</v>
      </c>
      <c r="P8" s="3"/>
      <c r="Q8" s="17"/>
      <c r="R8" s="3"/>
    </row>
    <row r="9" spans="1:18" x14ac:dyDescent="0.25">
      <c r="A9" s="4" t="s">
        <v>5</v>
      </c>
      <c r="B9" s="1">
        <f t="shared" ca="1" si="2"/>
        <v>0</v>
      </c>
      <c r="C9" s="6"/>
      <c r="D9" s="4" t="s">
        <v>19</v>
      </c>
      <c r="E9" s="1">
        <f t="shared" ca="1" si="0"/>
        <v>0</v>
      </c>
      <c r="F9" s="1">
        <f t="shared" ca="1" si="4"/>
        <v>0</v>
      </c>
      <c r="G9" s="3"/>
      <c r="H9" s="17"/>
      <c r="J9" s="4" t="s">
        <v>5</v>
      </c>
      <c r="K9" s="1">
        <f t="shared" ca="1" si="3"/>
        <v>0</v>
      </c>
      <c r="L9" s="6"/>
      <c r="M9" s="4" t="s">
        <v>19</v>
      </c>
      <c r="N9" s="1">
        <f t="shared" ca="1" si="1"/>
        <v>0</v>
      </c>
      <c r="O9" s="1">
        <f t="shared" ca="1" si="5"/>
        <v>0</v>
      </c>
      <c r="P9" s="3"/>
      <c r="Q9" s="17"/>
      <c r="R9" s="3"/>
    </row>
    <row r="10" spans="1:18" x14ac:dyDescent="0.25">
      <c r="A10" s="4" t="s">
        <v>6</v>
      </c>
      <c r="B10" s="1">
        <f t="shared" ca="1" si="2"/>
        <v>0</v>
      </c>
      <c r="C10" s="6"/>
      <c r="D10" s="4" t="s">
        <v>20</v>
      </c>
      <c r="E10" s="1">
        <f t="shared" ca="1" si="0"/>
        <v>0</v>
      </c>
      <c r="F10" s="1">
        <f t="shared" ca="1" si="4"/>
        <v>0</v>
      </c>
      <c r="G10" s="3"/>
      <c r="H10" s="17"/>
      <c r="J10" s="4" t="s">
        <v>6</v>
      </c>
      <c r="K10" s="1">
        <f t="shared" ca="1" si="3"/>
        <v>0</v>
      </c>
      <c r="L10" s="6"/>
      <c r="M10" s="4" t="s">
        <v>20</v>
      </c>
      <c r="N10" s="1">
        <f t="shared" ca="1" si="1"/>
        <v>0</v>
      </c>
      <c r="O10" s="1">
        <f t="shared" ca="1" si="5"/>
        <v>0</v>
      </c>
      <c r="P10" s="3"/>
      <c r="Q10" s="17"/>
      <c r="R10" s="3"/>
    </row>
    <row r="11" spans="1:18" x14ac:dyDescent="0.25">
      <c r="A11" s="4" t="s">
        <v>8</v>
      </c>
      <c r="B11" s="1">
        <f t="shared" ca="1" si="2"/>
        <v>0</v>
      </c>
      <c r="C11" s="6"/>
      <c r="D11" s="6"/>
      <c r="E11" s="6"/>
      <c r="F11" s="6"/>
      <c r="G11" s="3"/>
      <c r="H11" s="17"/>
      <c r="J11" s="4" t="s">
        <v>8</v>
      </c>
      <c r="K11" s="1">
        <f t="shared" ca="1" si="3"/>
        <v>0</v>
      </c>
      <c r="L11" s="6"/>
      <c r="M11" s="6"/>
      <c r="N11" s="6"/>
      <c r="O11" s="6"/>
      <c r="P11" s="3"/>
      <c r="Q11" s="17"/>
      <c r="R11" s="3"/>
    </row>
    <row r="12" spans="1:18" x14ac:dyDescent="0.25">
      <c r="A12" s="9"/>
      <c r="B12" s="9"/>
      <c r="C12" s="6"/>
      <c r="D12" s="4" t="s">
        <v>23</v>
      </c>
      <c r="E12" s="4" t="s">
        <v>26</v>
      </c>
      <c r="F12" s="4" t="s">
        <v>27</v>
      </c>
      <c r="G12" s="4" t="s">
        <v>28</v>
      </c>
      <c r="H12" s="17"/>
      <c r="J12" s="9"/>
      <c r="K12" s="9"/>
      <c r="L12" s="6"/>
      <c r="M12" s="4" t="s">
        <v>23</v>
      </c>
      <c r="N12" s="4" t="s">
        <v>26</v>
      </c>
      <c r="O12" s="4" t="s">
        <v>27</v>
      </c>
      <c r="P12" s="4" t="s">
        <v>28</v>
      </c>
      <c r="Q12" s="17"/>
      <c r="R12" s="3"/>
    </row>
    <row r="13" spans="1:18" x14ac:dyDescent="0.25">
      <c r="A13" s="4" t="s">
        <v>9</v>
      </c>
      <c r="B13" s="1">
        <f ca="1">IF(nomA="","",VLOOKUP(A13,INDIRECT("'"&amp;nomA&amp;"'!A11:B15"),2,0))</f>
        <v>0</v>
      </c>
      <c r="C13" s="6"/>
      <c r="D13" s="4" t="s">
        <v>20</v>
      </c>
      <c r="E13" s="1">
        <f t="shared" ref="E13:E18" ca="1" si="6">IF(nomA="","",VLOOKUP(D13,INDIRECT("'"&amp;nomA&amp;"'!D10:G16"),2,0))</f>
        <v>0</v>
      </c>
      <c r="F13" s="1">
        <f t="shared" ref="F13:F18" ca="1" si="7">IF(nomA="","",VLOOKUP(D13,INDIRECT("'"&amp;nomA&amp;"'!D10:G16"),3,0))</f>
        <v>0</v>
      </c>
      <c r="G13" s="1">
        <f t="shared" ref="G13:G18" ca="1" si="8">IF(nomA="","",VLOOKUP(D13,INDIRECT("'"&amp;nomA&amp;"'!D10:G16"),4,0))</f>
        <v>0</v>
      </c>
      <c r="H13" s="17"/>
      <c r="J13" s="4" t="s">
        <v>9</v>
      </c>
      <c r="K13" s="1">
        <f ca="1">IF(nomB="","",VLOOKUP(J13,INDIRECT("'"&amp;nomB&amp;"'!A11:B15"),2,0))</f>
        <v>0</v>
      </c>
      <c r="L13" s="6"/>
      <c r="M13" s="4" t="s">
        <v>20</v>
      </c>
      <c r="N13" s="1">
        <f t="shared" ref="N13:N18" ca="1" si="9">IF(nomB="","",VLOOKUP(M13,INDIRECT("'"&amp;nomB&amp;"'!D10:G16"),2,0))</f>
        <v>0</v>
      </c>
      <c r="O13" s="1">
        <f t="shared" ref="O13:O18" ca="1" si="10">IF(nomB="","",VLOOKUP(M13,INDIRECT("'"&amp;nomB&amp;"'!D10:G16"),3,0))</f>
        <v>0</v>
      </c>
      <c r="P13" s="1">
        <f t="shared" ref="P13:P18" ca="1" si="11">IF(nomB="","",VLOOKUP(M13,INDIRECT("'"&amp;nomB&amp;"'!D10:G16"),4,0))</f>
        <v>0</v>
      </c>
      <c r="Q13" s="17"/>
      <c r="R13" s="3"/>
    </row>
    <row r="14" spans="1:18" x14ac:dyDescent="0.25">
      <c r="A14" s="4" t="s">
        <v>10</v>
      </c>
      <c r="B14" s="1">
        <f ca="1">IF(nomA="","",VLOOKUP(A14,INDIRECT("'"&amp;nomA&amp;"'!A11:B15"),2,0))</f>
        <v>0</v>
      </c>
      <c r="C14" s="6"/>
      <c r="D14" s="4" t="s">
        <v>12</v>
      </c>
      <c r="E14" s="1">
        <f t="shared" ca="1" si="6"/>
        <v>0</v>
      </c>
      <c r="F14" s="1">
        <f t="shared" ca="1" si="7"/>
        <v>0</v>
      </c>
      <c r="G14" s="1">
        <f t="shared" ca="1" si="8"/>
        <v>0</v>
      </c>
      <c r="H14" s="17"/>
      <c r="J14" s="4" t="s">
        <v>10</v>
      </c>
      <c r="K14" s="1">
        <f ca="1">IF(nomB="","",VLOOKUP(J14,INDIRECT("'"&amp;nomB&amp;"'!A11:B15"),2,0))</f>
        <v>0</v>
      </c>
      <c r="L14" s="6"/>
      <c r="M14" s="4" t="s">
        <v>12</v>
      </c>
      <c r="N14" s="1">
        <f t="shared" ca="1" si="9"/>
        <v>0</v>
      </c>
      <c r="O14" s="1">
        <f t="shared" ca="1" si="10"/>
        <v>0</v>
      </c>
      <c r="P14" s="1">
        <f t="shared" ca="1" si="11"/>
        <v>0</v>
      </c>
      <c r="Q14" s="17"/>
      <c r="R14" s="3"/>
    </row>
    <row r="15" spans="1:18" x14ac:dyDescent="0.25">
      <c r="A15" s="4" t="s">
        <v>11</v>
      </c>
      <c r="B15" s="1">
        <f ca="1">IF(nomA="","",VLOOKUP(A15,INDIRECT("'"&amp;nomA&amp;"'!A11:B15"),2,0))</f>
        <v>0</v>
      </c>
      <c r="C15" s="6"/>
      <c r="D15" s="4" t="s">
        <v>18</v>
      </c>
      <c r="E15" s="1">
        <f t="shared" ca="1" si="6"/>
        <v>0</v>
      </c>
      <c r="F15" s="1">
        <f t="shared" ca="1" si="7"/>
        <v>0</v>
      </c>
      <c r="G15" s="1">
        <f t="shared" ca="1" si="8"/>
        <v>0</v>
      </c>
      <c r="H15" s="17"/>
      <c r="J15" s="4" t="s">
        <v>11</v>
      </c>
      <c r="K15" s="1">
        <f ca="1">IF(nomB="","",VLOOKUP(J15,INDIRECT("'"&amp;nomB&amp;"'!A11:B15"),2,0))</f>
        <v>0</v>
      </c>
      <c r="L15" s="6"/>
      <c r="M15" s="4" t="s">
        <v>18</v>
      </c>
      <c r="N15" s="1">
        <f t="shared" ca="1" si="9"/>
        <v>0</v>
      </c>
      <c r="O15" s="1">
        <f t="shared" ca="1" si="10"/>
        <v>0</v>
      </c>
      <c r="P15" s="1">
        <f t="shared" ca="1" si="11"/>
        <v>0</v>
      </c>
      <c r="Q15" s="17"/>
      <c r="R15" s="3"/>
    </row>
    <row r="16" spans="1:18" x14ac:dyDescent="0.25">
      <c r="A16" s="4" t="s">
        <v>12</v>
      </c>
      <c r="B16" s="1">
        <f ca="1">IF(nomA="","",VLOOKUP(A16,INDIRECT("'"&amp;nomA&amp;"'!A11:B15"),2,0))</f>
        <v>302</v>
      </c>
      <c r="C16" s="6"/>
      <c r="D16" s="4" t="s">
        <v>19</v>
      </c>
      <c r="E16" s="1">
        <f t="shared" ca="1" si="6"/>
        <v>0</v>
      </c>
      <c r="F16" s="1">
        <f t="shared" ca="1" si="7"/>
        <v>0</v>
      </c>
      <c r="G16" s="1">
        <f t="shared" ca="1" si="8"/>
        <v>0</v>
      </c>
      <c r="H16" s="17"/>
      <c r="J16" s="4" t="s">
        <v>12</v>
      </c>
      <c r="K16" s="1">
        <f ca="1">IF(nomB="","",VLOOKUP(J16,INDIRECT("'"&amp;nomB&amp;"'!A11:B15"),2,0))</f>
        <v>1</v>
      </c>
      <c r="L16" s="6"/>
      <c r="M16" s="4" t="s">
        <v>19</v>
      </c>
      <c r="N16" s="1">
        <f t="shared" ca="1" si="9"/>
        <v>0</v>
      </c>
      <c r="O16" s="1">
        <f t="shared" ca="1" si="10"/>
        <v>0</v>
      </c>
      <c r="P16" s="1">
        <f t="shared" ca="1" si="11"/>
        <v>0</v>
      </c>
      <c r="Q16" s="17"/>
      <c r="R16" s="3"/>
    </row>
    <row r="17" spans="1:18" x14ac:dyDescent="0.25">
      <c r="A17" s="4" t="s">
        <v>13</v>
      </c>
      <c r="B17" s="1">
        <f ca="1">IF(nomA="","",VLOOKUP(A17,INDIRECT("'"&amp;nomA&amp;"'!A11:B15"),2,0))</f>
        <v>0</v>
      </c>
      <c r="C17" s="6"/>
      <c r="D17" s="4" t="s">
        <v>24</v>
      </c>
      <c r="E17" s="1">
        <f t="shared" ca="1" si="6"/>
        <v>0</v>
      </c>
      <c r="F17" s="1">
        <f t="shared" ca="1" si="7"/>
        <v>0</v>
      </c>
      <c r="G17" s="1">
        <f t="shared" ca="1" si="8"/>
        <v>0</v>
      </c>
      <c r="H17" s="17"/>
      <c r="J17" s="4" t="s">
        <v>13</v>
      </c>
      <c r="K17" s="1">
        <f ca="1">IF(nomB="","",VLOOKUP(J17,INDIRECT("'"&amp;nomB&amp;"'!A11:B15"),2,0))</f>
        <v>0</v>
      </c>
      <c r="L17" s="6"/>
      <c r="M17" s="4" t="s">
        <v>24</v>
      </c>
      <c r="N17" s="1">
        <f t="shared" ca="1" si="9"/>
        <v>0</v>
      </c>
      <c r="O17" s="1">
        <f t="shared" ca="1" si="10"/>
        <v>0</v>
      </c>
      <c r="P17" s="1">
        <f t="shared" ca="1" si="11"/>
        <v>0</v>
      </c>
      <c r="Q17" s="17"/>
      <c r="R17" s="3"/>
    </row>
    <row r="18" spans="1:18" x14ac:dyDescent="0.25">
      <c r="A18" s="6"/>
      <c r="B18" s="6"/>
      <c r="C18" s="6"/>
      <c r="D18" s="4" t="s">
        <v>25</v>
      </c>
      <c r="E18" s="1">
        <f t="shared" ca="1" si="6"/>
        <v>0</v>
      </c>
      <c r="F18" s="1">
        <f t="shared" ca="1" si="7"/>
        <v>0</v>
      </c>
      <c r="G18" s="1">
        <f t="shared" ca="1" si="8"/>
        <v>0</v>
      </c>
      <c r="H18" s="17"/>
      <c r="J18" s="6"/>
      <c r="K18" s="6"/>
      <c r="L18" s="6"/>
      <c r="M18" s="4" t="s">
        <v>25</v>
      </c>
      <c r="N18" s="1">
        <f t="shared" ca="1" si="9"/>
        <v>0</v>
      </c>
      <c r="O18" s="1">
        <f t="shared" ca="1" si="10"/>
        <v>0</v>
      </c>
      <c r="P18" s="1">
        <f t="shared" ca="1" si="11"/>
        <v>0</v>
      </c>
      <c r="Q18" s="17"/>
      <c r="R18" s="3"/>
    </row>
    <row r="19" spans="1:18" x14ac:dyDescent="0.25">
      <c r="A19" s="9"/>
      <c r="B19" s="6"/>
      <c r="C19" s="6"/>
      <c r="D19" s="7"/>
      <c r="E19" s="7"/>
      <c r="F19" s="7"/>
      <c r="G19" s="6"/>
      <c r="H19" s="3"/>
      <c r="J19" s="9"/>
      <c r="K19" s="6"/>
      <c r="L19" s="6"/>
      <c r="M19" s="7"/>
      <c r="N19" s="7"/>
      <c r="O19" s="7"/>
      <c r="P19" s="6"/>
      <c r="Q19" s="3"/>
      <c r="R19" s="3"/>
    </row>
    <row r="20" spans="1:18" x14ac:dyDescent="0.25">
      <c r="A20" s="4" t="s">
        <v>29</v>
      </c>
      <c r="B20" s="4" t="s">
        <v>42</v>
      </c>
      <c r="C20" s="4" t="s">
        <v>36</v>
      </c>
      <c r="D20" s="5" t="s">
        <v>41</v>
      </c>
      <c r="E20" s="5" t="s">
        <v>37</v>
      </c>
      <c r="F20" s="5" t="s">
        <v>40</v>
      </c>
      <c r="G20" s="4" t="s">
        <v>38</v>
      </c>
      <c r="H20" s="4" t="s">
        <v>39</v>
      </c>
      <c r="J20" s="4" t="s">
        <v>29</v>
      </c>
      <c r="K20" s="4" t="s">
        <v>42</v>
      </c>
      <c r="L20" s="4" t="s">
        <v>36</v>
      </c>
      <c r="M20" s="5" t="s">
        <v>41</v>
      </c>
      <c r="N20" s="5" t="s">
        <v>37</v>
      </c>
      <c r="O20" s="5" t="s">
        <v>40</v>
      </c>
      <c r="P20" s="4" t="s">
        <v>38</v>
      </c>
      <c r="Q20" s="4" t="s">
        <v>39</v>
      </c>
      <c r="R20" s="10"/>
    </row>
    <row r="21" spans="1:18" x14ac:dyDescent="0.25">
      <c r="A21" s="4" t="s">
        <v>30</v>
      </c>
      <c r="B21" s="1" t="s">
        <v>43</v>
      </c>
      <c r="C21" s="1">
        <f t="shared" ref="C21:C27" ca="1" si="12">IF(nomA="","",VLOOKUP(A21,INDIRECT("'"&amp;nomA&amp;"'!A18:H25"),3,0))</f>
        <v>0</v>
      </c>
      <c r="D21" s="1">
        <f t="shared" ref="D21:D27" ca="1" si="13">IF(nomA="","",VLOOKUP(A21,INDIRECT("'"&amp;nomA&amp;"'!A18:H25"),4,0))</f>
        <v>0</v>
      </c>
      <c r="E21" s="1">
        <f t="shared" ref="E21:E27" ca="1" si="14">IF(nomA="","",VLOOKUP(A21,INDIRECT("'"&amp;nomA&amp;"'!A18:H25"),5,0))</f>
        <v>0</v>
      </c>
      <c r="F21" s="1">
        <f t="shared" ref="F21:F27" ca="1" si="15">IF(nomA="","",VLOOKUP(A21,INDIRECT("'"&amp;nomA&amp;"'!A18:H25"),6,0))</f>
        <v>0</v>
      </c>
      <c r="G21" s="1">
        <f t="shared" ref="G21:G27" ca="1" si="16">IF(nomA="","",VLOOKUP(A21,INDIRECT("'"&amp;nomA&amp;"'!A18:H25"),7,0))</f>
        <v>0</v>
      </c>
      <c r="H21" s="1">
        <f t="shared" ref="H21:H27" ca="1" si="17">IF(nomA="","",VLOOKUP(A21,INDIRECT("'"&amp;nomA&amp;"'!A18:H25"),8,0))</f>
        <v>0</v>
      </c>
      <c r="J21" s="4" t="s">
        <v>30</v>
      </c>
      <c r="K21" s="1" t="s">
        <v>43</v>
      </c>
      <c r="L21" s="1">
        <f t="shared" ref="L21:L27" ca="1" si="18">IF(nomB="","",VLOOKUP(J21,INDIRECT("'"&amp;nomB&amp;"'!A18:H25"),3,0))</f>
        <v>0</v>
      </c>
      <c r="M21" s="1">
        <f t="shared" ref="M21:M27" ca="1" si="19">IF(nomB="","",VLOOKUP(J21,INDIRECT("'"&amp;nomB&amp;"'!A18:H25"),4,0))</f>
        <v>0</v>
      </c>
      <c r="N21" s="1">
        <f t="shared" ref="N21:N27" ca="1" si="20">IF(nomB="","",VLOOKUP(J21,INDIRECT("'"&amp;nomB&amp;"'!A18:H25"),5,0))</f>
        <v>0</v>
      </c>
      <c r="O21" s="1">
        <f t="shared" ref="O21:O27" ca="1" si="21">IF(nomB="","",VLOOKUP(J21,INDIRECT("'"&amp;nomB&amp;"'!A18:H25"),6,0))</f>
        <v>0</v>
      </c>
      <c r="P21" s="1">
        <f t="shared" ref="P21:P27" ca="1" si="22">IF(nomB="","",VLOOKUP(J21,INDIRECT("'"&amp;nomB&amp;"'!A18:H25"),7,0))</f>
        <v>0</v>
      </c>
      <c r="Q21" s="1">
        <f t="shared" ref="Q21:Q27" ca="1" si="23">IF(nomB="","",VLOOKUP(J21,INDIRECT("'"&amp;nomB&amp;"'!A18:H25"),8,0))</f>
        <v>0</v>
      </c>
      <c r="R21" s="11"/>
    </row>
    <row r="22" spans="1:18" x14ac:dyDescent="0.25">
      <c r="A22" s="4" t="s">
        <v>31</v>
      </c>
      <c r="B22" s="1">
        <f t="shared" ref="B22:B27" ca="1" si="24">IF(nomA="","",VLOOKUP(A22,INDIRECT("'"&amp;nomA&amp;"'!A18:H25"),2,0))</f>
        <v>0</v>
      </c>
      <c r="C22" s="1">
        <f t="shared" ca="1" si="12"/>
        <v>0</v>
      </c>
      <c r="D22" s="1">
        <f t="shared" ca="1" si="13"/>
        <v>0</v>
      </c>
      <c r="E22" s="1">
        <f t="shared" ca="1" si="14"/>
        <v>0</v>
      </c>
      <c r="F22" s="1">
        <f t="shared" ca="1" si="15"/>
        <v>0</v>
      </c>
      <c r="G22" s="1">
        <f t="shared" ca="1" si="16"/>
        <v>0</v>
      </c>
      <c r="H22" s="1">
        <f t="shared" ca="1" si="17"/>
        <v>0</v>
      </c>
      <c r="J22" s="4" t="s">
        <v>31</v>
      </c>
      <c r="K22" s="1">
        <f t="shared" ref="K22:K27" ca="1" si="25">IF(nomB="","",VLOOKUP(J22,INDIRECT("'"&amp;nomB&amp;"'!A18:H25"),2,0))</f>
        <v>0</v>
      </c>
      <c r="L22" s="1">
        <f t="shared" ca="1" si="18"/>
        <v>0</v>
      </c>
      <c r="M22" s="1">
        <f t="shared" ca="1" si="19"/>
        <v>0</v>
      </c>
      <c r="N22" s="1">
        <f t="shared" ca="1" si="20"/>
        <v>0</v>
      </c>
      <c r="O22" s="1">
        <f t="shared" ca="1" si="21"/>
        <v>0</v>
      </c>
      <c r="P22" s="1">
        <f t="shared" ca="1" si="22"/>
        <v>0</v>
      </c>
      <c r="Q22" s="1">
        <f t="shared" ca="1" si="23"/>
        <v>0</v>
      </c>
      <c r="R22" s="11"/>
    </row>
    <row r="23" spans="1:18" x14ac:dyDescent="0.25">
      <c r="A23" s="4" t="s">
        <v>50</v>
      </c>
      <c r="B23" s="1">
        <f t="shared" ca="1" si="24"/>
        <v>0</v>
      </c>
      <c r="C23" s="1">
        <f t="shared" ca="1" si="12"/>
        <v>0</v>
      </c>
      <c r="D23" s="1">
        <f t="shared" ca="1" si="13"/>
        <v>0</v>
      </c>
      <c r="E23" s="1">
        <f t="shared" ca="1" si="14"/>
        <v>0</v>
      </c>
      <c r="F23" s="1">
        <f t="shared" ca="1" si="15"/>
        <v>0</v>
      </c>
      <c r="G23" s="1">
        <f t="shared" ca="1" si="16"/>
        <v>0</v>
      </c>
      <c r="H23" s="1">
        <f t="shared" ca="1" si="17"/>
        <v>0</v>
      </c>
      <c r="J23" s="4" t="s">
        <v>50</v>
      </c>
      <c r="K23" s="1" t="e">
        <f t="shared" ca="1" si="25"/>
        <v>#N/A</v>
      </c>
      <c r="L23" s="1" t="e">
        <f t="shared" ca="1" si="18"/>
        <v>#N/A</v>
      </c>
      <c r="M23" s="1" t="e">
        <f t="shared" ca="1" si="19"/>
        <v>#N/A</v>
      </c>
      <c r="N23" s="1" t="e">
        <f t="shared" ca="1" si="20"/>
        <v>#N/A</v>
      </c>
      <c r="O23" s="1" t="e">
        <f t="shared" ca="1" si="21"/>
        <v>#N/A</v>
      </c>
      <c r="P23" s="1" t="e">
        <f t="shared" ca="1" si="22"/>
        <v>#N/A</v>
      </c>
      <c r="Q23" s="1" t="e">
        <f t="shared" ca="1" si="23"/>
        <v>#N/A</v>
      </c>
      <c r="R23" s="11"/>
    </row>
    <row r="24" spans="1:18" x14ac:dyDescent="0.25">
      <c r="A24" s="4" t="s">
        <v>32</v>
      </c>
      <c r="B24" s="1">
        <f t="shared" ca="1" si="24"/>
        <v>0</v>
      </c>
      <c r="C24" s="1">
        <f t="shared" ca="1" si="12"/>
        <v>0</v>
      </c>
      <c r="D24" s="1">
        <f t="shared" ca="1" si="13"/>
        <v>0</v>
      </c>
      <c r="E24" s="1">
        <f t="shared" ca="1" si="14"/>
        <v>0</v>
      </c>
      <c r="F24" s="1">
        <f t="shared" ca="1" si="15"/>
        <v>0</v>
      </c>
      <c r="G24" s="1">
        <f t="shared" ca="1" si="16"/>
        <v>0</v>
      </c>
      <c r="H24" s="1">
        <f t="shared" ca="1" si="17"/>
        <v>0</v>
      </c>
      <c r="J24" s="4" t="s">
        <v>32</v>
      </c>
      <c r="K24" s="1">
        <f t="shared" ca="1" si="25"/>
        <v>0</v>
      </c>
      <c r="L24" s="1">
        <f t="shared" ca="1" si="18"/>
        <v>0</v>
      </c>
      <c r="M24" s="1">
        <f t="shared" ca="1" si="19"/>
        <v>0</v>
      </c>
      <c r="N24" s="1">
        <f t="shared" ca="1" si="20"/>
        <v>0</v>
      </c>
      <c r="O24" s="1">
        <f t="shared" ca="1" si="21"/>
        <v>0</v>
      </c>
      <c r="P24" s="1">
        <f t="shared" ca="1" si="22"/>
        <v>0</v>
      </c>
      <c r="Q24" s="1">
        <f t="shared" ca="1" si="23"/>
        <v>0</v>
      </c>
      <c r="R24" s="11"/>
    </row>
    <row r="25" spans="1:18" x14ac:dyDescent="0.25">
      <c r="A25" s="4" t="s">
        <v>33</v>
      </c>
      <c r="B25" s="1">
        <f t="shared" ca="1" si="24"/>
        <v>0</v>
      </c>
      <c r="C25" s="1">
        <f t="shared" ca="1" si="12"/>
        <v>0</v>
      </c>
      <c r="D25" s="1">
        <f t="shared" ca="1" si="13"/>
        <v>0</v>
      </c>
      <c r="E25" s="1">
        <f t="shared" ca="1" si="14"/>
        <v>0</v>
      </c>
      <c r="F25" s="1">
        <f t="shared" ca="1" si="15"/>
        <v>0</v>
      </c>
      <c r="G25" s="1">
        <f t="shared" ca="1" si="16"/>
        <v>0</v>
      </c>
      <c r="H25" s="1">
        <f t="shared" ca="1" si="17"/>
        <v>0</v>
      </c>
      <c r="J25" s="4" t="s">
        <v>33</v>
      </c>
      <c r="K25" s="1">
        <f t="shared" ca="1" si="25"/>
        <v>0</v>
      </c>
      <c r="L25" s="1">
        <f t="shared" ca="1" si="18"/>
        <v>0</v>
      </c>
      <c r="M25" s="1">
        <f t="shared" ca="1" si="19"/>
        <v>0</v>
      </c>
      <c r="N25" s="1">
        <f t="shared" ca="1" si="20"/>
        <v>0</v>
      </c>
      <c r="O25" s="1">
        <f t="shared" ca="1" si="21"/>
        <v>0</v>
      </c>
      <c r="P25" s="1">
        <f t="shared" ca="1" si="22"/>
        <v>0</v>
      </c>
      <c r="Q25" s="1">
        <f t="shared" ca="1" si="23"/>
        <v>0</v>
      </c>
      <c r="R25" s="11"/>
    </row>
    <row r="26" spans="1:18" x14ac:dyDescent="0.25">
      <c r="A26" s="4" t="s">
        <v>34</v>
      </c>
      <c r="B26" s="1">
        <f t="shared" ca="1" si="24"/>
        <v>0</v>
      </c>
      <c r="C26" s="1">
        <f t="shared" ca="1" si="12"/>
        <v>0</v>
      </c>
      <c r="D26" s="1">
        <f t="shared" ca="1" si="13"/>
        <v>0</v>
      </c>
      <c r="E26" s="1">
        <f t="shared" ca="1" si="14"/>
        <v>0</v>
      </c>
      <c r="F26" s="1">
        <f t="shared" ca="1" si="15"/>
        <v>0</v>
      </c>
      <c r="G26" s="1">
        <f t="shared" ca="1" si="16"/>
        <v>0</v>
      </c>
      <c r="H26" s="1">
        <f t="shared" ca="1" si="17"/>
        <v>0</v>
      </c>
      <c r="J26" s="4" t="s">
        <v>34</v>
      </c>
      <c r="K26" s="1">
        <f t="shared" ca="1" si="25"/>
        <v>0</v>
      </c>
      <c r="L26" s="1">
        <f t="shared" ca="1" si="18"/>
        <v>0</v>
      </c>
      <c r="M26" s="1">
        <f t="shared" ca="1" si="19"/>
        <v>0</v>
      </c>
      <c r="N26" s="1">
        <f t="shared" ca="1" si="20"/>
        <v>0</v>
      </c>
      <c r="O26" s="1">
        <f t="shared" ca="1" si="21"/>
        <v>0</v>
      </c>
      <c r="P26" s="1">
        <f t="shared" ca="1" si="22"/>
        <v>0</v>
      </c>
      <c r="Q26" s="1">
        <f t="shared" ca="1" si="23"/>
        <v>0</v>
      </c>
      <c r="R26" s="11"/>
    </row>
    <row r="27" spans="1:18" x14ac:dyDescent="0.25">
      <c r="A27" s="4" t="s">
        <v>35</v>
      </c>
      <c r="B27" s="1">
        <f t="shared" ca="1" si="24"/>
        <v>0</v>
      </c>
      <c r="C27" s="1">
        <f t="shared" ca="1" si="12"/>
        <v>0</v>
      </c>
      <c r="D27" s="1">
        <f t="shared" ca="1" si="13"/>
        <v>0</v>
      </c>
      <c r="E27" s="1">
        <f t="shared" ca="1" si="14"/>
        <v>0</v>
      </c>
      <c r="F27" s="1">
        <f t="shared" ca="1" si="15"/>
        <v>0</v>
      </c>
      <c r="G27" s="1">
        <f t="shared" ca="1" si="16"/>
        <v>0</v>
      </c>
      <c r="H27" s="1">
        <f t="shared" ca="1" si="17"/>
        <v>0</v>
      </c>
      <c r="J27" s="4" t="s">
        <v>35</v>
      </c>
      <c r="K27" s="1">
        <f t="shared" ca="1" si="25"/>
        <v>0</v>
      </c>
      <c r="L27" s="1">
        <f t="shared" ca="1" si="18"/>
        <v>0</v>
      </c>
      <c r="M27" s="1">
        <f t="shared" ca="1" si="19"/>
        <v>0</v>
      </c>
      <c r="N27" s="1">
        <f t="shared" ca="1" si="20"/>
        <v>0</v>
      </c>
      <c r="O27" s="1">
        <f t="shared" ca="1" si="21"/>
        <v>0</v>
      </c>
      <c r="P27" s="1">
        <f t="shared" ca="1" si="22"/>
        <v>0</v>
      </c>
      <c r="Q27" s="1">
        <f t="shared" ca="1" si="23"/>
        <v>0</v>
      </c>
      <c r="R27" s="11"/>
    </row>
    <row r="28" spans="1:18" x14ac:dyDescent="0.25">
      <c r="H28" s="14" t="s">
        <v>44</v>
      </c>
      <c r="Q28" s="14" t="s">
        <v>44</v>
      </c>
    </row>
    <row r="29" spans="1:18" x14ac:dyDescent="0.25">
      <c r="H29" s="14"/>
      <c r="Q29" s="14"/>
    </row>
  </sheetData>
  <conditionalFormatting sqref="K21:Q27">
    <cfRule type="cellIs" dxfId="36" priority="52" operator="equal">
      <formula>B21</formula>
    </cfRule>
    <cfRule type="cellIs" dxfId="35" priority="53" operator="lessThan">
      <formula>B21</formula>
    </cfRule>
    <cfRule type="cellIs" dxfId="34" priority="54" operator="greaterThan">
      <formula>B21</formula>
    </cfRule>
  </conditionalFormatting>
  <conditionalFormatting sqref="E3:E10">
    <cfRule type="cellIs" dxfId="33" priority="40" operator="equal">
      <formula>N3</formula>
    </cfRule>
    <cfRule type="cellIs" dxfId="32" priority="41" operator="lessThan">
      <formula>N3</formula>
    </cfRule>
    <cfRule type="cellIs" dxfId="31" priority="42" operator="greaterThan">
      <formula>N3</formula>
    </cfRule>
  </conditionalFormatting>
  <conditionalFormatting sqref="N13:P18">
    <cfRule type="cellIs" dxfId="30" priority="28" operator="equal">
      <formula>E13</formula>
    </cfRule>
    <cfRule type="cellIs" dxfId="29" priority="29" operator="lessThan">
      <formula>E13</formula>
    </cfRule>
    <cfRule type="cellIs" dxfId="28" priority="30" operator="greaterThan">
      <formula>E13</formula>
    </cfRule>
  </conditionalFormatting>
  <conditionalFormatting sqref="N3:N10">
    <cfRule type="cellIs" dxfId="27" priority="25" operator="equal">
      <formula>E3</formula>
    </cfRule>
    <cfRule type="cellIs" dxfId="26" priority="26" operator="lessThan">
      <formula>E3</formula>
    </cfRule>
    <cfRule type="cellIs" dxfId="25" priority="27" operator="greaterThan">
      <formula>E3</formula>
    </cfRule>
  </conditionalFormatting>
  <conditionalFormatting sqref="O5:O10">
    <cfRule type="cellIs" dxfId="24" priority="22" operator="equal">
      <formula>F5</formula>
    </cfRule>
    <cfRule type="cellIs" dxfId="23" priority="23" operator="lessThan">
      <formula>F5</formula>
    </cfRule>
    <cfRule type="cellIs" dxfId="22" priority="24" operator="greaterThan">
      <formula>F5</formula>
    </cfRule>
  </conditionalFormatting>
  <conditionalFormatting sqref="K4:K11">
    <cfRule type="cellIs" dxfId="21" priority="19" operator="equal">
      <formula>B4</formula>
    </cfRule>
    <cfRule type="cellIs" dxfId="20" priority="20" operator="lessThan">
      <formula>B4</formula>
    </cfRule>
    <cfRule type="cellIs" dxfId="19" priority="21" operator="greaterThan">
      <formula>B4</formula>
    </cfRule>
  </conditionalFormatting>
  <conditionalFormatting sqref="K13:K17">
    <cfRule type="cellIs" dxfId="18" priority="16" operator="equal">
      <formula>B13</formula>
    </cfRule>
    <cfRule type="cellIs" dxfId="17" priority="17" operator="lessThan">
      <formula>B13</formula>
    </cfRule>
    <cfRule type="cellIs" dxfId="16" priority="18" operator="greaterThan">
      <formula>B13</formula>
    </cfRule>
  </conditionalFormatting>
  <conditionalFormatting sqref="F5:F10">
    <cfRule type="cellIs" dxfId="15" priority="13" operator="equal">
      <formula>O5</formula>
    </cfRule>
    <cfRule type="cellIs" dxfId="14" priority="14" operator="lessThan">
      <formula>O5</formula>
    </cfRule>
    <cfRule type="cellIs" dxfId="13" priority="15" operator="greaterThan">
      <formula>O5</formula>
    </cfRule>
  </conditionalFormatting>
  <conditionalFormatting sqref="E13:G18">
    <cfRule type="cellIs" dxfId="12" priority="10" operator="equal">
      <formula>N13</formula>
    </cfRule>
    <cfRule type="cellIs" dxfId="11" priority="11" operator="lessThan">
      <formula>N13</formula>
    </cfRule>
    <cfRule type="cellIs" dxfId="10" priority="12" operator="greaterThan">
      <formula>N13</formula>
    </cfRule>
  </conditionalFormatting>
  <conditionalFormatting sqref="B21:H27">
    <cfRule type="cellIs" dxfId="9" priority="7" operator="equal">
      <formula>K21</formula>
    </cfRule>
    <cfRule type="cellIs" dxfId="8" priority="8" operator="lessThan">
      <formula>K21</formula>
    </cfRule>
    <cfRule type="cellIs" dxfId="7" priority="9" operator="greaterThan">
      <formula>K21</formula>
    </cfRule>
  </conditionalFormatting>
  <conditionalFormatting sqref="B4:B11">
    <cfRule type="cellIs" dxfId="6" priority="4" operator="equal">
      <formula>K4</formula>
    </cfRule>
    <cfRule type="cellIs" dxfId="5" priority="5" operator="lessThan">
      <formula>K4</formula>
    </cfRule>
    <cfRule type="cellIs" dxfId="4" priority="6" operator="greaterThan">
      <formula>K4</formula>
    </cfRule>
  </conditionalFormatting>
  <conditionalFormatting sqref="B13:B17">
    <cfRule type="cellIs" dxfId="3" priority="1" operator="equal">
      <formula>K13</formula>
    </cfRule>
    <cfRule type="cellIs" dxfId="2" priority="2" operator="lessThan">
      <formula>K13</formula>
    </cfRule>
    <cfRule type="cellIs" dxfId="1" priority="3" operator="greaterThan">
      <formula>K13</formula>
    </cfRule>
  </conditionalFormatting>
  <dataValidations count="1">
    <dataValidation type="list" allowBlank="1" showInputMessage="1" showErrorMessage="1" sqref="K3 B3">
      <formula1>valid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1"/>
  <sheetViews>
    <sheetView tabSelected="1" workbookViewId="0">
      <selection activeCell="O21" sqref="O21"/>
    </sheetView>
  </sheetViews>
  <sheetFormatPr baseColWidth="10" defaultRowHeight="15" x14ac:dyDescent="0.25"/>
  <cols>
    <col min="1" max="1" width="20.28515625" customWidth="1"/>
    <col min="2" max="2" width="16.140625" customWidth="1"/>
    <col min="3" max="3" width="5" customWidth="1"/>
  </cols>
  <sheetData>
    <row r="1" spans="1:7" ht="53.25" customHeight="1" x14ac:dyDescent="0.25">
      <c r="A1" s="28" t="s">
        <v>48</v>
      </c>
      <c r="B1" s="18" t="s">
        <v>54</v>
      </c>
    </row>
    <row r="2" spans="1:7" x14ac:dyDescent="0.25">
      <c r="A2" s="29" t="s">
        <v>58</v>
      </c>
      <c r="B2" s="30" t="str">
        <f t="shared" ref="B2:B20" si="0">IF(OR(nomA=A2,nomB=A2,A2=""),"",A2)</f>
        <v/>
      </c>
    </row>
    <row r="3" spans="1:7" x14ac:dyDescent="0.25">
      <c r="A3" s="31" t="s">
        <v>45</v>
      </c>
      <c r="B3" s="32" t="str">
        <f t="shared" si="0"/>
        <v>Nav 2</v>
      </c>
      <c r="G3" t="s">
        <v>53</v>
      </c>
    </row>
    <row r="4" spans="1:7" x14ac:dyDescent="0.25">
      <c r="A4" s="31" t="s">
        <v>46</v>
      </c>
      <c r="B4" s="32" t="str">
        <f t="shared" si="0"/>
        <v>Nav 3</v>
      </c>
      <c r="G4" t="s">
        <v>51</v>
      </c>
    </row>
    <row r="5" spans="1:7" x14ac:dyDescent="0.25">
      <c r="A5" s="31" t="s">
        <v>47</v>
      </c>
      <c r="B5" s="32" t="str">
        <f t="shared" si="0"/>
        <v/>
      </c>
      <c r="G5" t="s">
        <v>52</v>
      </c>
    </row>
    <row r="6" spans="1:7" x14ac:dyDescent="0.25">
      <c r="A6" s="31"/>
      <c r="B6" s="32" t="str">
        <f t="shared" si="0"/>
        <v/>
      </c>
    </row>
    <row r="7" spans="1:7" x14ac:dyDescent="0.25">
      <c r="A7" s="31"/>
      <c r="B7" s="32" t="str">
        <f t="shared" si="0"/>
        <v/>
      </c>
    </row>
    <row r="8" spans="1:7" x14ac:dyDescent="0.25">
      <c r="A8" s="31"/>
      <c r="B8" s="32" t="str">
        <f t="shared" si="0"/>
        <v/>
      </c>
    </row>
    <row r="9" spans="1:7" x14ac:dyDescent="0.25">
      <c r="A9" s="31"/>
      <c r="B9" s="32" t="str">
        <f t="shared" si="0"/>
        <v/>
      </c>
    </row>
    <row r="10" spans="1:7" x14ac:dyDescent="0.25">
      <c r="A10" s="31"/>
      <c r="B10" s="32" t="str">
        <f t="shared" si="0"/>
        <v/>
      </c>
    </row>
    <row r="11" spans="1:7" x14ac:dyDescent="0.25">
      <c r="A11" s="31"/>
      <c r="B11" s="32" t="str">
        <f t="shared" si="0"/>
        <v/>
      </c>
    </row>
    <row r="12" spans="1:7" x14ac:dyDescent="0.25">
      <c r="A12" s="31"/>
      <c r="B12" s="32" t="str">
        <f t="shared" si="0"/>
        <v/>
      </c>
    </row>
    <row r="13" spans="1:7" x14ac:dyDescent="0.25">
      <c r="A13" s="31"/>
      <c r="B13" s="32" t="str">
        <f t="shared" si="0"/>
        <v/>
      </c>
    </row>
    <row r="14" spans="1:7" x14ac:dyDescent="0.25">
      <c r="A14" s="31"/>
      <c r="B14" s="32" t="str">
        <f t="shared" si="0"/>
        <v/>
      </c>
    </row>
    <row r="15" spans="1:7" x14ac:dyDescent="0.25">
      <c r="A15" s="31"/>
      <c r="B15" s="32" t="str">
        <f t="shared" si="0"/>
        <v/>
      </c>
    </row>
    <row r="16" spans="1:7" x14ac:dyDescent="0.25">
      <c r="A16" s="31"/>
      <c r="B16" s="32" t="str">
        <f t="shared" si="0"/>
        <v/>
      </c>
    </row>
    <row r="17" spans="1:14" x14ac:dyDescent="0.25">
      <c r="A17" s="31"/>
      <c r="B17" s="32" t="str">
        <f t="shared" si="0"/>
        <v/>
      </c>
    </row>
    <row r="18" spans="1:14" x14ac:dyDescent="0.25">
      <c r="A18" s="31"/>
      <c r="B18" s="32" t="str">
        <f t="shared" si="0"/>
        <v/>
      </c>
    </row>
    <row r="19" spans="1:14" x14ac:dyDescent="0.25">
      <c r="A19" s="31"/>
      <c r="B19" s="32" t="str">
        <f t="shared" si="0"/>
        <v/>
      </c>
    </row>
    <row r="20" spans="1:14" x14ac:dyDescent="0.25">
      <c r="A20" s="31"/>
      <c r="B20" s="32" t="str">
        <f t="shared" si="0"/>
        <v/>
      </c>
    </row>
    <row r="21" spans="1:14" x14ac:dyDescent="0.25">
      <c r="A21" s="27"/>
      <c r="B21" s="21"/>
      <c r="D21" s="25" t="s">
        <v>57</v>
      </c>
      <c r="E21" s="25"/>
      <c r="F21" s="25"/>
      <c r="G21" s="25"/>
      <c r="H21" s="25"/>
      <c r="I21" s="25"/>
      <c r="J21" s="25"/>
      <c r="K21" s="25"/>
      <c r="L21" s="3"/>
      <c r="M21" s="3"/>
      <c r="N21" s="3"/>
    </row>
  </sheetData>
  <conditionalFormatting sqref="A2:A21">
    <cfRule type="duplicateValues" dxfId="0" priority="1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6"/>
  <sheetViews>
    <sheetView workbookViewId="0">
      <selection activeCell="H1" sqref="H1"/>
    </sheetView>
  </sheetViews>
  <sheetFormatPr baseColWidth="10" defaultRowHeight="15" x14ac:dyDescent="0.25"/>
  <cols>
    <col min="1" max="1" width="16.85546875" bestFit="1" customWidth="1"/>
    <col min="2" max="3" width="11.7109375" customWidth="1"/>
    <col min="4" max="4" width="18.7109375" bestFit="1" customWidth="1"/>
    <col min="5" max="8" width="11.7109375" customWidth="1"/>
  </cols>
  <sheetData>
    <row r="1" spans="1:8" x14ac:dyDescent="0.25">
      <c r="A1" s="4" t="s">
        <v>0</v>
      </c>
      <c r="B1" s="1"/>
      <c r="C1" s="6"/>
      <c r="D1" s="4" t="s">
        <v>14</v>
      </c>
      <c r="E1" s="8">
        <v>0</v>
      </c>
      <c r="F1" s="6"/>
      <c r="G1" s="6"/>
      <c r="H1" s="6"/>
    </row>
    <row r="2" spans="1:8" x14ac:dyDescent="0.25">
      <c r="A2" s="4" t="s">
        <v>1</v>
      </c>
      <c r="B2" s="1">
        <v>0</v>
      </c>
      <c r="C2" s="6"/>
      <c r="D2" s="4" t="s">
        <v>15</v>
      </c>
      <c r="E2" s="8">
        <v>0</v>
      </c>
      <c r="F2" s="13" t="s">
        <v>22</v>
      </c>
      <c r="G2" s="6"/>
      <c r="H2" s="6"/>
    </row>
    <row r="3" spans="1:8" x14ac:dyDescent="0.25">
      <c r="A3" s="4" t="s">
        <v>2</v>
      </c>
      <c r="B3" s="1">
        <v>0</v>
      </c>
      <c r="C3" s="6"/>
      <c r="D3" s="4" t="s">
        <v>16</v>
      </c>
      <c r="E3" s="8">
        <v>0</v>
      </c>
      <c r="F3" s="12">
        <v>0</v>
      </c>
      <c r="G3" s="3"/>
      <c r="H3" s="3"/>
    </row>
    <row r="4" spans="1:8" x14ac:dyDescent="0.25">
      <c r="A4" s="4" t="s">
        <v>3</v>
      </c>
      <c r="B4" s="1">
        <v>0</v>
      </c>
      <c r="C4" s="6"/>
      <c r="D4" s="4" t="s">
        <v>21</v>
      </c>
      <c r="E4" s="8">
        <v>0</v>
      </c>
      <c r="F4" s="12">
        <v>0</v>
      </c>
      <c r="G4" s="3"/>
      <c r="H4" s="3"/>
    </row>
    <row r="5" spans="1:8" x14ac:dyDescent="0.25">
      <c r="A5" s="4" t="s">
        <v>4</v>
      </c>
      <c r="B5" s="1">
        <v>0</v>
      </c>
      <c r="C5" s="6"/>
      <c r="D5" s="4" t="s">
        <v>17</v>
      </c>
      <c r="E5" s="8">
        <v>0</v>
      </c>
      <c r="F5" s="12">
        <v>0</v>
      </c>
      <c r="G5" s="3"/>
      <c r="H5" s="3"/>
    </row>
    <row r="6" spans="1:8" x14ac:dyDescent="0.25">
      <c r="A6" s="4" t="s">
        <v>7</v>
      </c>
      <c r="B6" s="1">
        <v>0</v>
      </c>
      <c r="C6" s="6"/>
      <c r="D6" s="4" t="s">
        <v>18</v>
      </c>
      <c r="E6" s="8">
        <v>0</v>
      </c>
      <c r="F6" s="12">
        <v>0</v>
      </c>
      <c r="G6" s="3"/>
      <c r="H6" s="3"/>
    </row>
    <row r="7" spans="1:8" x14ac:dyDescent="0.25">
      <c r="A7" s="4" t="s">
        <v>5</v>
      </c>
      <c r="B7" s="1">
        <v>0</v>
      </c>
      <c r="C7" s="6"/>
      <c r="D7" s="4" t="s">
        <v>19</v>
      </c>
      <c r="E7" s="8">
        <v>0</v>
      </c>
      <c r="F7" s="12">
        <v>0</v>
      </c>
      <c r="G7" s="3"/>
      <c r="H7" s="3"/>
    </row>
    <row r="8" spans="1:8" x14ac:dyDescent="0.25">
      <c r="A8" s="4" t="s">
        <v>6</v>
      </c>
      <c r="B8" s="1">
        <v>0</v>
      </c>
      <c r="C8" s="6"/>
      <c r="D8" s="4" t="s">
        <v>20</v>
      </c>
      <c r="E8" s="8">
        <v>0</v>
      </c>
      <c r="F8" s="12">
        <v>0</v>
      </c>
      <c r="G8" s="3"/>
      <c r="H8" s="3"/>
    </row>
    <row r="9" spans="1:8" x14ac:dyDescent="0.25">
      <c r="A9" s="4" t="s">
        <v>8</v>
      </c>
      <c r="B9" s="1">
        <v>0</v>
      </c>
      <c r="C9" s="6"/>
      <c r="D9" s="6"/>
      <c r="E9" s="6"/>
      <c r="F9" s="6"/>
      <c r="G9" s="3"/>
      <c r="H9" s="3"/>
    </row>
    <row r="10" spans="1:8" x14ac:dyDescent="0.25">
      <c r="A10" s="9"/>
      <c r="B10" s="6"/>
      <c r="C10" s="6"/>
      <c r="D10" s="4" t="s">
        <v>23</v>
      </c>
      <c r="E10" s="4" t="s">
        <v>26</v>
      </c>
      <c r="F10" s="4" t="s">
        <v>27</v>
      </c>
      <c r="G10" s="4" t="s">
        <v>28</v>
      </c>
      <c r="H10" s="3"/>
    </row>
    <row r="11" spans="1:8" x14ac:dyDescent="0.25">
      <c r="A11" s="4" t="s">
        <v>9</v>
      </c>
      <c r="B11" s="1">
        <v>0</v>
      </c>
      <c r="C11" s="6"/>
      <c r="D11" s="4" t="s">
        <v>20</v>
      </c>
      <c r="E11" s="1">
        <v>0</v>
      </c>
      <c r="F11" s="1">
        <v>0</v>
      </c>
      <c r="G11" s="1">
        <v>0</v>
      </c>
      <c r="H11" s="3"/>
    </row>
    <row r="12" spans="1:8" x14ac:dyDescent="0.25">
      <c r="A12" s="4" t="s">
        <v>10</v>
      </c>
      <c r="B12" s="1">
        <v>0</v>
      </c>
      <c r="C12" s="6"/>
      <c r="D12" s="4" t="s">
        <v>12</v>
      </c>
      <c r="E12" s="1">
        <v>0</v>
      </c>
      <c r="F12" s="1">
        <v>0</v>
      </c>
      <c r="G12" s="1">
        <v>0</v>
      </c>
      <c r="H12" s="3"/>
    </row>
    <row r="13" spans="1:8" x14ac:dyDescent="0.25">
      <c r="A13" s="4" t="s">
        <v>11</v>
      </c>
      <c r="B13" s="1">
        <v>0</v>
      </c>
      <c r="C13" s="6"/>
      <c r="D13" s="4" t="s">
        <v>18</v>
      </c>
      <c r="E13" s="1">
        <v>0</v>
      </c>
      <c r="F13" s="1">
        <v>0</v>
      </c>
      <c r="G13" s="1">
        <v>0</v>
      </c>
      <c r="H13" s="3"/>
    </row>
    <row r="14" spans="1:8" x14ac:dyDescent="0.25">
      <c r="A14" s="4" t="s">
        <v>12</v>
      </c>
      <c r="B14" s="1">
        <v>0</v>
      </c>
      <c r="C14" s="6"/>
      <c r="D14" s="4" t="s">
        <v>19</v>
      </c>
      <c r="E14" s="1">
        <v>0</v>
      </c>
      <c r="F14" s="1">
        <v>0</v>
      </c>
      <c r="G14" s="1">
        <v>0</v>
      </c>
      <c r="H14" s="3"/>
    </row>
    <row r="15" spans="1:8" x14ac:dyDescent="0.25">
      <c r="A15" s="4" t="s">
        <v>13</v>
      </c>
      <c r="B15" s="1">
        <v>0</v>
      </c>
      <c r="C15" s="6"/>
      <c r="D15" s="4" t="s">
        <v>24</v>
      </c>
      <c r="E15" s="1">
        <v>0</v>
      </c>
      <c r="F15" s="1">
        <v>0</v>
      </c>
      <c r="G15" s="1">
        <v>0</v>
      </c>
      <c r="H15" s="3"/>
    </row>
    <row r="16" spans="1:8" x14ac:dyDescent="0.25">
      <c r="A16" s="6"/>
      <c r="B16" s="6"/>
      <c r="C16" s="6"/>
      <c r="D16" s="4" t="s">
        <v>25</v>
      </c>
      <c r="E16" s="1">
        <v>0</v>
      </c>
      <c r="F16" s="1">
        <v>0</v>
      </c>
      <c r="G16" s="1">
        <v>0</v>
      </c>
      <c r="H16" s="3"/>
    </row>
    <row r="17" spans="1:8" x14ac:dyDescent="0.25">
      <c r="A17" s="9"/>
      <c r="B17" s="6"/>
      <c r="C17" s="6"/>
      <c r="D17" s="7"/>
      <c r="E17" s="7"/>
      <c r="F17" s="7"/>
      <c r="G17" s="6"/>
      <c r="H17" s="3"/>
    </row>
    <row r="18" spans="1:8" x14ac:dyDescent="0.25">
      <c r="A18" s="4" t="s">
        <v>29</v>
      </c>
      <c r="B18" s="4" t="s">
        <v>42</v>
      </c>
      <c r="C18" s="4" t="s">
        <v>36</v>
      </c>
      <c r="D18" s="5" t="s">
        <v>41</v>
      </c>
      <c r="E18" s="5" t="s">
        <v>37</v>
      </c>
      <c r="F18" s="5" t="s">
        <v>40</v>
      </c>
      <c r="G18" s="4" t="s">
        <v>38</v>
      </c>
      <c r="H18" s="4" t="s">
        <v>39</v>
      </c>
    </row>
    <row r="19" spans="1:8" x14ac:dyDescent="0.25">
      <c r="A19" s="4" t="s">
        <v>30</v>
      </c>
      <c r="B19" s="2" t="s">
        <v>43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</row>
    <row r="20" spans="1:8" x14ac:dyDescent="0.25">
      <c r="A20" s="4" t="s">
        <v>31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</row>
    <row r="21" spans="1:8" x14ac:dyDescent="0.25">
      <c r="A21" s="4" t="s">
        <v>50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</row>
    <row r="22" spans="1:8" x14ac:dyDescent="0.25">
      <c r="A22" s="4" t="s">
        <v>32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</row>
    <row r="23" spans="1:8" x14ac:dyDescent="0.25">
      <c r="A23" s="4" t="s">
        <v>33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8" x14ac:dyDescent="0.25">
      <c r="A24" s="4" t="s">
        <v>34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</row>
    <row r="25" spans="1:8" x14ac:dyDescent="0.25">
      <c r="A25" s="4" t="s">
        <v>35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</row>
    <row r="26" spans="1:8" x14ac:dyDescent="0.25">
      <c r="H26" s="14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6"/>
  <sheetViews>
    <sheetView workbookViewId="0">
      <selection activeCell="H1" sqref="H1"/>
    </sheetView>
  </sheetViews>
  <sheetFormatPr baseColWidth="10" defaultRowHeight="15" x14ac:dyDescent="0.25"/>
  <cols>
    <col min="1" max="1" width="16.85546875" bestFit="1" customWidth="1"/>
    <col min="2" max="3" width="11.7109375" customWidth="1"/>
    <col min="4" max="4" width="18.7109375" bestFit="1" customWidth="1"/>
    <col min="5" max="8" width="11.7109375" customWidth="1"/>
  </cols>
  <sheetData>
    <row r="1" spans="1:8" x14ac:dyDescent="0.25">
      <c r="A1" s="4" t="s">
        <v>0</v>
      </c>
      <c r="B1" s="1" t="s">
        <v>58</v>
      </c>
      <c r="C1" s="6"/>
      <c r="D1" s="4" t="s">
        <v>14</v>
      </c>
      <c r="E1" s="8">
        <v>100</v>
      </c>
      <c r="F1" s="6"/>
      <c r="G1" s="6"/>
      <c r="H1" s="6"/>
    </row>
    <row r="2" spans="1:8" x14ac:dyDescent="0.25">
      <c r="A2" s="4" t="s">
        <v>1</v>
      </c>
      <c r="B2" s="1">
        <v>10</v>
      </c>
      <c r="C2" s="6"/>
      <c r="D2" s="4" t="s">
        <v>15</v>
      </c>
      <c r="E2" s="8">
        <v>0</v>
      </c>
      <c r="F2" s="13" t="s">
        <v>22</v>
      </c>
      <c r="G2" s="6"/>
      <c r="H2" s="6"/>
    </row>
    <row r="3" spans="1:8" x14ac:dyDescent="0.25">
      <c r="A3" s="4" t="s">
        <v>2</v>
      </c>
      <c r="B3" s="1">
        <v>0</v>
      </c>
      <c r="C3" s="6"/>
      <c r="D3" s="4" t="s">
        <v>16</v>
      </c>
      <c r="E3" s="8">
        <v>0</v>
      </c>
      <c r="F3" s="12">
        <v>0</v>
      </c>
      <c r="G3" s="3"/>
      <c r="H3" s="3"/>
    </row>
    <row r="4" spans="1:8" x14ac:dyDescent="0.25">
      <c r="A4" s="4" t="s">
        <v>3</v>
      </c>
      <c r="B4" s="1">
        <v>0</v>
      </c>
      <c r="C4" s="6"/>
      <c r="D4" s="4" t="s">
        <v>21</v>
      </c>
      <c r="E4" s="8">
        <v>0</v>
      </c>
      <c r="F4" s="12">
        <v>0</v>
      </c>
      <c r="G4" s="3"/>
      <c r="H4" s="3"/>
    </row>
    <row r="5" spans="1:8" x14ac:dyDescent="0.25">
      <c r="A5" s="4" t="s">
        <v>4</v>
      </c>
      <c r="B5" s="1">
        <v>0</v>
      </c>
      <c r="C5" s="6"/>
      <c r="D5" s="4" t="s">
        <v>17</v>
      </c>
      <c r="E5" s="8">
        <v>0</v>
      </c>
      <c r="F5" s="12">
        <v>0</v>
      </c>
      <c r="G5" s="3"/>
      <c r="H5" s="3"/>
    </row>
    <row r="6" spans="1:8" x14ac:dyDescent="0.25">
      <c r="A6" s="4" t="s">
        <v>7</v>
      </c>
      <c r="B6" s="1">
        <v>0</v>
      </c>
      <c r="C6" s="6"/>
      <c r="D6" s="4" t="s">
        <v>18</v>
      </c>
      <c r="E6" s="8">
        <v>0</v>
      </c>
      <c r="F6" s="12">
        <v>0</v>
      </c>
      <c r="G6" s="3"/>
      <c r="H6" s="3"/>
    </row>
    <row r="7" spans="1:8" x14ac:dyDescent="0.25">
      <c r="A7" s="4" t="s">
        <v>5</v>
      </c>
      <c r="B7" s="1">
        <v>0</v>
      </c>
      <c r="C7" s="6"/>
      <c r="D7" s="4" t="s">
        <v>19</v>
      </c>
      <c r="E7" s="8">
        <v>0</v>
      </c>
      <c r="F7" s="12">
        <v>0</v>
      </c>
      <c r="G7" s="3"/>
      <c r="H7" s="3"/>
    </row>
    <row r="8" spans="1:8" x14ac:dyDescent="0.25">
      <c r="A8" s="4" t="s">
        <v>6</v>
      </c>
      <c r="B8" s="1">
        <v>0</v>
      </c>
      <c r="C8" s="6"/>
      <c r="D8" s="4" t="s">
        <v>20</v>
      </c>
      <c r="E8" s="8">
        <v>0</v>
      </c>
      <c r="F8" s="12">
        <v>0</v>
      </c>
      <c r="G8" s="3"/>
      <c r="H8" s="3"/>
    </row>
    <row r="9" spans="1:8" x14ac:dyDescent="0.25">
      <c r="A9" s="4" t="s">
        <v>8</v>
      </c>
      <c r="B9" s="1">
        <v>0</v>
      </c>
      <c r="C9" s="6"/>
      <c r="D9" s="6"/>
      <c r="E9" s="6"/>
      <c r="F9" s="6"/>
      <c r="G9" s="3"/>
      <c r="H9" s="3"/>
    </row>
    <row r="10" spans="1:8" x14ac:dyDescent="0.25">
      <c r="A10" s="9"/>
      <c r="B10" s="6"/>
      <c r="C10" s="6"/>
      <c r="D10" s="4" t="s">
        <v>23</v>
      </c>
      <c r="E10" s="4" t="s">
        <v>26</v>
      </c>
      <c r="F10" s="4" t="s">
        <v>27</v>
      </c>
      <c r="G10" s="4" t="s">
        <v>28</v>
      </c>
      <c r="H10" s="3"/>
    </row>
    <row r="11" spans="1:8" x14ac:dyDescent="0.25">
      <c r="A11" s="4" t="s">
        <v>9</v>
      </c>
      <c r="B11" s="1">
        <v>0</v>
      </c>
      <c r="C11" s="6"/>
      <c r="D11" s="4" t="s">
        <v>20</v>
      </c>
      <c r="E11" s="1">
        <v>0</v>
      </c>
      <c r="F11" s="1">
        <v>0</v>
      </c>
      <c r="G11" s="1">
        <v>0</v>
      </c>
      <c r="H11" s="3"/>
    </row>
    <row r="12" spans="1:8" x14ac:dyDescent="0.25">
      <c r="A12" s="4" t="s">
        <v>10</v>
      </c>
      <c r="B12" s="1">
        <v>0</v>
      </c>
      <c r="C12" s="6"/>
      <c r="D12" s="4" t="s">
        <v>12</v>
      </c>
      <c r="E12" s="1">
        <v>0</v>
      </c>
      <c r="F12" s="1">
        <v>0</v>
      </c>
      <c r="G12" s="1">
        <v>0</v>
      </c>
      <c r="H12" s="3"/>
    </row>
    <row r="13" spans="1:8" x14ac:dyDescent="0.25">
      <c r="A13" s="4" t="s">
        <v>11</v>
      </c>
      <c r="B13" s="1">
        <v>0</v>
      </c>
      <c r="C13" s="6"/>
      <c r="D13" s="4" t="s">
        <v>18</v>
      </c>
      <c r="E13" s="1">
        <v>0</v>
      </c>
      <c r="F13" s="1">
        <v>0</v>
      </c>
      <c r="G13" s="1">
        <v>0</v>
      </c>
      <c r="H13" s="3"/>
    </row>
    <row r="14" spans="1:8" x14ac:dyDescent="0.25">
      <c r="A14" s="4" t="s">
        <v>12</v>
      </c>
      <c r="B14" s="1">
        <v>302</v>
      </c>
      <c r="C14" s="6"/>
      <c r="D14" s="4" t="s">
        <v>19</v>
      </c>
      <c r="E14" s="1">
        <v>0</v>
      </c>
      <c r="F14" s="1">
        <v>0</v>
      </c>
      <c r="G14" s="1">
        <v>0</v>
      </c>
      <c r="H14" s="3"/>
    </row>
    <row r="15" spans="1:8" x14ac:dyDescent="0.25">
      <c r="A15" s="4" t="s">
        <v>13</v>
      </c>
      <c r="B15" s="1">
        <v>0</v>
      </c>
      <c r="C15" s="6"/>
      <c r="D15" s="4" t="s">
        <v>24</v>
      </c>
      <c r="E15" s="1">
        <v>0</v>
      </c>
      <c r="F15" s="1">
        <v>0</v>
      </c>
      <c r="G15" s="1">
        <v>0</v>
      </c>
      <c r="H15" s="3"/>
    </row>
    <row r="16" spans="1:8" x14ac:dyDescent="0.25">
      <c r="A16" s="6"/>
      <c r="B16" s="6"/>
      <c r="C16" s="6"/>
      <c r="D16" s="4" t="s">
        <v>25</v>
      </c>
      <c r="E16" s="1">
        <v>0</v>
      </c>
      <c r="F16" s="1">
        <v>0</v>
      </c>
      <c r="G16" s="1">
        <v>0</v>
      </c>
      <c r="H16" s="3"/>
    </row>
    <row r="17" spans="1:8" x14ac:dyDescent="0.25">
      <c r="A17" s="9"/>
      <c r="B17" s="6"/>
      <c r="C17" s="6"/>
      <c r="D17" s="7"/>
      <c r="E17" s="7"/>
      <c r="F17" s="7"/>
      <c r="G17" s="6"/>
      <c r="H17" s="3"/>
    </row>
    <row r="18" spans="1:8" x14ac:dyDescent="0.25">
      <c r="A18" s="4" t="s">
        <v>29</v>
      </c>
      <c r="B18" s="4" t="s">
        <v>42</v>
      </c>
      <c r="C18" s="4" t="s">
        <v>36</v>
      </c>
      <c r="D18" s="5" t="s">
        <v>41</v>
      </c>
      <c r="E18" s="5" t="s">
        <v>37</v>
      </c>
      <c r="F18" s="5" t="s">
        <v>40</v>
      </c>
      <c r="G18" s="4" t="s">
        <v>38</v>
      </c>
      <c r="H18" s="4" t="s">
        <v>39</v>
      </c>
    </row>
    <row r="19" spans="1:8" x14ac:dyDescent="0.25">
      <c r="A19" s="4" t="s">
        <v>30</v>
      </c>
      <c r="B19" s="2" t="s">
        <v>43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</row>
    <row r="20" spans="1:8" x14ac:dyDescent="0.25">
      <c r="A20" s="4" t="s">
        <v>31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</row>
    <row r="21" spans="1:8" x14ac:dyDescent="0.25">
      <c r="A21" s="4" t="s">
        <v>50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</row>
    <row r="22" spans="1:8" x14ac:dyDescent="0.25">
      <c r="A22" s="4" t="s">
        <v>32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</row>
    <row r="23" spans="1:8" x14ac:dyDescent="0.25">
      <c r="A23" s="4" t="s">
        <v>33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8" x14ac:dyDescent="0.25">
      <c r="A24" s="4" t="s">
        <v>34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</row>
    <row r="25" spans="1:8" x14ac:dyDescent="0.25">
      <c r="A25" s="4" t="s">
        <v>35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</row>
    <row r="26" spans="1:8" x14ac:dyDescent="0.25">
      <c r="H26" s="14" t="s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6"/>
  <sheetViews>
    <sheetView workbookViewId="0">
      <selection activeCell="H1" sqref="H1"/>
    </sheetView>
  </sheetViews>
  <sheetFormatPr baseColWidth="10" defaultRowHeight="15" x14ac:dyDescent="0.25"/>
  <cols>
    <col min="1" max="1" width="16.85546875" bestFit="1" customWidth="1"/>
    <col min="2" max="3" width="11.7109375" customWidth="1"/>
    <col min="4" max="4" width="18.7109375" bestFit="1" customWidth="1"/>
    <col min="5" max="8" width="11.7109375" customWidth="1"/>
  </cols>
  <sheetData>
    <row r="1" spans="1:8" x14ac:dyDescent="0.25">
      <c r="A1" s="4" t="s">
        <v>0</v>
      </c>
      <c r="B1" s="1" t="str">
        <f>'Liste inscription'!A3</f>
        <v>Nav 2</v>
      </c>
      <c r="C1" s="6"/>
      <c r="D1" s="4" t="s">
        <v>14</v>
      </c>
      <c r="E1" s="8">
        <v>30</v>
      </c>
      <c r="F1" s="6"/>
      <c r="G1" s="6"/>
      <c r="H1" s="6"/>
    </row>
    <row r="2" spans="1:8" x14ac:dyDescent="0.25">
      <c r="A2" s="4" t="s">
        <v>1</v>
      </c>
      <c r="B2" s="1">
        <v>20</v>
      </c>
      <c r="C2" s="6"/>
      <c r="D2" s="4" t="s">
        <v>15</v>
      </c>
      <c r="E2" s="8">
        <v>0</v>
      </c>
      <c r="F2" s="13" t="s">
        <v>22</v>
      </c>
      <c r="G2" s="6"/>
      <c r="H2" s="6"/>
    </row>
    <row r="3" spans="1:8" x14ac:dyDescent="0.25">
      <c r="A3" s="4" t="s">
        <v>2</v>
      </c>
      <c r="B3" s="1">
        <v>0.12</v>
      </c>
      <c r="C3" s="6"/>
      <c r="D3" s="4" t="s">
        <v>16</v>
      </c>
      <c r="E3" s="8">
        <v>0</v>
      </c>
      <c r="F3" s="12">
        <v>0</v>
      </c>
      <c r="G3" s="3"/>
      <c r="H3" s="3"/>
    </row>
    <row r="4" spans="1:8" x14ac:dyDescent="0.25">
      <c r="A4" s="4" t="s">
        <v>3</v>
      </c>
      <c r="B4" s="1">
        <v>0</v>
      </c>
      <c r="C4" s="6"/>
      <c r="D4" s="4" t="s">
        <v>21</v>
      </c>
      <c r="E4" s="8">
        <v>0</v>
      </c>
      <c r="F4" s="12">
        <v>0</v>
      </c>
      <c r="G4" s="3"/>
      <c r="H4" s="3"/>
    </row>
    <row r="5" spans="1:8" x14ac:dyDescent="0.25">
      <c r="A5" s="4" t="s">
        <v>4</v>
      </c>
      <c r="B5" s="1">
        <v>0</v>
      </c>
      <c r="C5" s="6"/>
      <c r="D5" s="4" t="s">
        <v>17</v>
      </c>
      <c r="E5" s="8">
        <v>0</v>
      </c>
      <c r="F5" s="12">
        <v>0</v>
      </c>
      <c r="G5" s="3"/>
      <c r="H5" s="3"/>
    </row>
    <row r="6" spans="1:8" x14ac:dyDescent="0.25">
      <c r="A6" s="4" t="s">
        <v>7</v>
      </c>
      <c r="B6" s="1">
        <v>0</v>
      </c>
      <c r="C6" s="6"/>
      <c r="D6" s="4" t="s">
        <v>18</v>
      </c>
      <c r="E6" s="8">
        <v>0</v>
      </c>
      <c r="F6" s="12">
        <v>0</v>
      </c>
      <c r="G6" s="3"/>
      <c r="H6" s="3"/>
    </row>
    <row r="7" spans="1:8" x14ac:dyDescent="0.25">
      <c r="A7" s="4" t="s">
        <v>5</v>
      </c>
      <c r="B7" s="1">
        <v>0</v>
      </c>
      <c r="C7" s="6"/>
      <c r="D7" s="4" t="s">
        <v>19</v>
      </c>
      <c r="E7" s="8">
        <v>0</v>
      </c>
      <c r="F7" s="12">
        <v>0</v>
      </c>
      <c r="G7" s="3"/>
      <c r="H7" s="3"/>
    </row>
    <row r="8" spans="1:8" x14ac:dyDescent="0.25">
      <c r="A8" s="4" t="s">
        <v>6</v>
      </c>
      <c r="B8" s="1">
        <v>0</v>
      </c>
      <c r="C8" s="6"/>
      <c r="D8" s="4" t="s">
        <v>20</v>
      </c>
      <c r="E8" s="8">
        <v>0</v>
      </c>
      <c r="F8" s="12">
        <v>0</v>
      </c>
      <c r="G8" s="3"/>
      <c r="H8" s="3"/>
    </row>
    <row r="9" spans="1:8" x14ac:dyDescent="0.25">
      <c r="A9" s="4" t="s">
        <v>8</v>
      </c>
      <c r="B9" s="1">
        <v>0</v>
      </c>
      <c r="C9" s="6"/>
      <c r="D9" s="6"/>
      <c r="E9" s="6"/>
      <c r="F9" s="6"/>
      <c r="G9" s="3"/>
      <c r="H9" s="3"/>
    </row>
    <row r="10" spans="1:8" x14ac:dyDescent="0.25">
      <c r="A10" s="9"/>
      <c r="B10" s="6"/>
      <c r="C10" s="6"/>
      <c r="D10" s="4" t="s">
        <v>23</v>
      </c>
      <c r="E10" s="4" t="s">
        <v>26</v>
      </c>
      <c r="F10" s="4" t="s">
        <v>27</v>
      </c>
      <c r="G10" s="4" t="s">
        <v>28</v>
      </c>
      <c r="H10" s="3"/>
    </row>
    <row r="11" spans="1:8" x14ac:dyDescent="0.25">
      <c r="A11" s="4" t="s">
        <v>9</v>
      </c>
      <c r="B11" s="1">
        <v>0</v>
      </c>
      <c r="C11" s="6"/>
      <c r="D11" s="4" t="s">
        <v>20</v>
      </c>
      <c r="E11" s="1">
        <v>0</v>
      </c>
      <c r="F11" s="1">
        <v>0</v>
      </c>
      <c r="G11" s="1">
        <v>0</v>
      </c>
      <c r="H11" s="3"/>
    </row>
    <row r="12" spans="1:8" x14ac:dyDescent="0.25">
      <c r="A12" s="4" t="s">
        <v>10</v>
      </c>
      <c r="B12" s="1">
        <v>0</v>
      </c>
      <c r="C12" s="6"/>
      <c r="D12" s="4" t="s">
        <v>12</v>
      </c>
      <c r="E12" s="1">
        <v>0</v>
      </c>
      <c r="F12" s="1">
        <v>0</v>
      </c>
      <c r="G12" s="1">
        <v>0</v>
      </c>
      <c r="H12" s="3"/>
    </row>
    <row r="13" spans="1:8" x14ac:dyDescent="0.25">
      <c r="A13" s="4" t="s">
        <v>11</v>
      </c>
      <c r="B13" s="1">
        <v>0</v>
      </c>
      <c r="C13" s="6"/>
      <c r="D13" s="4" t="s">
        <v>18</v>
      </c>
      <c r="E13" s="1">
        <v>0</v>
      </c>
      <c r="F13" s="1">
        <v>0</v>
      </c>
      <c r="G13" s="1">
        <v>0</v>
      </c>
      <c r="H13" s="3"/>
    </row>
    <row r="14" spans="1:8" x14ac:dyDescent="0.25">
      <c r="A14" s="4" t="s">
        <v>12</v>
      </c>
      <c r="B14" s="1">
        <v>2</v>
      </c>
      <c r="C14" s="6"/>
      <c r="D14" s="4" t="s">
        <v>19</v>
      </c>
      <c r="E14" s="1">
        <v>0</v>
      </c>
      <c r="F14" s="1">
        <v>0</v>
      </c>
      <c r="G14" s="1">
        <v>0</v>
      </c>
      <c r="H14" s="3"/>
    </row>
    <row r="15" spans="1:8" x14ac:dyDescent="0.25">
      <c r="A15" s="4" t="s">
        <v>13</v>
      </c>
      <c r="B15" s="1">
        <v>0</v>
      </c>
      <c r="C15" s="6"/>
      <c r="D15" s="4" t="s">
        <v>24</v>
      </c>
      <c r="E15" s="1">
        <v>0</v>
      </c>
      <c r="F15" s="1">
        <v>0</v>
      </c>
      <c r="G15" s="1">
        <v>0</v>
      </c>
      <c r="H15" s="3"/>
    </row>
    <row r="16" spans="1:8" x14ac:dyDescent="0.25">
      <c r="A16" s="6"/>
      <c r="B16" s="6"/>
      <c r="C16" s="6"/>
      <c r="D16" s="4" t="s">
        <v>25</v>
      </c>
      <c r="E16" s="1">
        <v>0</v>
      </c>
      <c r="F16" s="1">
        <v>0</v>
      </c>
      <c r="G16" s="1">
        <v>0</v>
      </c>
      <c r="H16" s="3"/>
    </row>
    <row r="17" spans="1:8" x14ac:dyDescent="0.25">
      <c r="A17" s="9"/>
      <c r="B17" s="6"/>
      <c r="C17" s="6"/>
      <c r="D17" s="7"/>
      <c r="E17" s="7"/>
      <c r="F17" s="7"/>
      <c r="G17" s="6"/>
      <c r="H17" s="3"/>
    </row>
    <row r="18" spans="1:8" x14ac:dyDescent="0.25">
      <c r="A18" s="4" t="s">
        <v>29</v>
      </c>
      <c r="B18" s="4" t="s">
        <v>42</v>
      </c>
      <c r="C18" s="4" t="s">
        <v>36</v>
      </c>
      <c r="D18" s="5" t="s">
        <v>41</v>
      </c>
      <c r="E18" s="5" t="s">
        <v>37</v>
      </c>
      <c r="F18" s="5" t="s">
        <v>40</v>
      </c>
      <c r="G18" s="4" t="s">
        <v>38</v>
      </c>
      <c r="H18" s="4" t="s">
        <v>39</v>
      </c>
    </row>
    <row r="19" spans="1:8" x14ac:dyDescent="0.25">
      <c r="A19" s="4" t="s">
        <v>30</v>
      </c>
      <c r="B19" s="2" t="s">
        <v>43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</row>
    <row r="20" spans="1:8" x14ac:dyDescent="0.25">
      <c r="A20" s="4" t="s">
        <v>31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</row>
    <row r="21" spans="1:8" x14ac:dyDescent="0.25">
      <c r="A21" s="4" t="s">
        <v>50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</row>
    <row r="22" spans="1:8" x14ac:dyDescent="0.25">
      <c r="A22" s="4" t="s">
        <v>32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</row>
    <row r="23" spans="1:8" x14ac:dyDescent="0.25">
      <c r="A23" s="4" t="s">
        <v>33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8" x14ac:dyDescent="0.25">
      <c r="A24" s="4" t="s">
        <v>34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</row>
    <row r="25" spans="1:8" x14ac:dyDescent="0.25">
      <c r="A25" s="4" t="s">
        <v>35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</row>
    <row r="26" spans="1:8" x14ac:dyDescent="0.25">
      <c r="H26" s="14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6"/>
  <sheetViews>
    <sheetView workbookViewId="0">
      <selection activeCell="H1" sqref="H1"/>
    </sheetView>
  </sheetViews>
  <sheetFormatPr baseColWidth="10" defaultRowHeight="15" x14ac:dyDescent="0.25"/>
  <cols>
    <col min="1" max="1" width="16.85546875" bestFit="1" customWidth="1"/>
    <col min="2" max="3" width="11.7109375" customWidth="1"/>
    <col min="4" max="4" width="18.7109375" bestFit="1" customWidth="1"/>
    <col min="5" max="8" width="11.7109375" customWidth="1"/>
  </cols>
  <sheetData>
    <row r="1" spans="1:8" x14ac:dyDescent="0.25">
      <c r="A1" s="4" t="s">
        <v>0</v>
      </c>
      <c r="B1" s="1" t="str">
        <f>'Liste inscription'!A4</f>
        <v>Nav 3</v>
      </c>
      <c r="C1" s="6"/>
      <c r="D1" s="4" t="s">
        <v>14</v>
      </c>
      <c r="E1" s="8">
        <v>35</v>
      </c>
      <c r="F1" s="6"/>
      <c r="G1" s="6"/>
      <c r="H1" s="6"/>
    </row>
    <row r="2" spans="1:8" x14ac:dyDescent="0.25">
      <c r="A2" s="4" t="s">
        <v>1</v>
      </c>
      <c r="B2" s="1">
        <v>25</v>
      </c>
      <c r="C2" s="6"/>
      <c r="D2" s="4" t="s">
        <v>15</v>
      </c>
      <c r="E2" s="8">
        <v>0</v>
      </c>
      <c r="F2" s="13" t="s">
        <v>22</v>
      </c>
      <c r="G2" s="6"/>
      <c r="H2" s="6"/>
    </row>
    <row r="3" spans="1:8" x14ac:dyDescent="0.25">
      <c r="A3" s="4" t="s">
        <v>2</v>
      </c>
      <c r="B3" s="1">
        <v>0.18</v>
      </c>
      <c r="C3" s="6"/>
      <c r="D3" s="4" t="s">
        <v>16</v>
      </c>
      <c r="E3" s="8">
        <v>0</v>
      </c>
      <c r="F3" s="12">
        <v>0</v>
      </c>
      <c r="G3" s="3"/>
      <c r="H3" s="3"/>
    </row>
    <row r="4" spans="1:8" x14ac:dyDescent="0.25">
      <c r="A4" s="4" t="s">
        <v>3</v>
      </c>
      <c r="B4" s="1">
        <v>0</v>
      </c>
      <c r="C4" s="6"/>
      <c r="D4" s="4" t="s">
        <v>21</v>
      </c>
      <c r="E4" s="8">
        <v>0</v>
      </c>
      <c r="F4" s="12">
        <v>0</v>
      </c>
      <c r="G4" s="3"/>
      <c r="H4" s="3"/>
    </row>
    <row r="5" spans="1:8" x14ac:dyDescent="0.25">
      <c r="A5" s="4" t="s">
        <v>4</v>
      </c>
      <c r="B5" s="1">
        <v>0</v>
      </c>
      <c r="C5" s="6"/>
      <c r="D5" s="4" t="s">
        <v>17</v>
      </c>
      <c r="E5" s="8">
        <v>0</v>
      </c>
      <c r="F5" s="12">
        <v>0</v>
      </c>
      <c r="G5" s="3"/>
      <c r="H5" s="3"/>
    </row>
    <row r="6" spans="1:8" x14ac:dyDescent="0.25">
      <c r="A6" s="4" t="s">
        <v>7</v>
      </c>
      <c r="B6" s="1">
        <v>0</v>
      </c>
      <c r="C6" s="6"/>
      <c r="D6" s="4" t="s">
        <v>18</v>
      </c>
      <c r="E6" s="8">
        <v>0</v>
      </c>
      <c r="F6" s="12">
        <v>0</v>
      </c>
      <c r="G6" s="3"/>
      <c r="H6" s="3"/>
    </row>
    <row r="7" spans="1:8" x14ac:dyDescent="0.25">
      <c r="A7" s="4" t="s">
        <v>5</v>
      </c>
      <c r="B7" s="1">
        <v>0</v>
      </c>
      <c r="C7" s="6"/>
      <c r="D7" s="4" t="s">
        <v>19</v>
      </c>
      <c r="E7" s="8">
        <v>0</v>
      </c>
      <c r="F7" s="12">
        <v>0</v>
      </c>
      <c r="G7" s="3"/>
      <c r="H7" s="3"/>
    </row>
    <row r="8" spans="1:8" x14ac:dyDescent="0.25">
      <c r="A8" s="4" t="s">
        <v>6</v>
      </c>
      <c r="B8" s="1">
        <v>0</v>
      </c>
      <c r="C8" s="6"/>
      <c r="D8" s="4" t="s">
        <v>20</v>
      </c>
      <c r="E8" s="8">
        <v>0</v>
      </c>
      <c r="F8" s="12">
        <v>0</v>
      </c>
      <c r="G8" s="3"/>
      <c r="H8" s="3"/>
    </row>
    <row r="9" spans="1:8" x14ac:dyDescent="0.25">
      <c r="A9" s="4" t="s">
        <v>8</v>
      </c>
      <c r="B9" s="1">
        <v>0</v>
      </c>
      <c r="C9" s="6"/>
      <c r="D9" s="6"/>
      <c r="E9" s="6"/>
      <c r="F9" s="6"/>
      <c r="G9" s="3"/>
      <c r="H9" s="3"/>
    </row>
    <row r="10" spans="1:8" x14ac:dyDescent="0.25">
      <c r="A10" s="9"/>
      <c r="B10" s="6"/>
      <c r="C10" s="6"/>
      <c r="D10" s="4" t="s">
        <v>23</v>
      </c>
      <c r="E10" s="4" t="s">
        <v>26</v>
      </c>
      <c r="F10" s="4" t="s">
        <v>27</v>
      </c>
      <c r="G10" s="4" t="s">
        <v>28</v>
      </c>
      <c r="H10" s="3"/>
    </row>
    <row r="11" spans="1:8" x14ac:dyDescent="0.25">
      <c r="A11" s="4" t="s">
        <v>9</v>
      </c>
      <c r="B11" s="1">
        <v>0</v>
      </c>
      <c r="C11" s="6"/>
      <c r="D11" s="4" t="s">
        <v>20</v>
      </c>
      <c r="E11" s="1">
        <v>0</v>
      </c>
      <c r="F11" s="1">
        <v>0</v>
      </c>
      <c r="G11" s="1">
        <v>0</v>
      </c>
      <c r="H11" s="3"/>
    </row>
    <row r="12" spans="1:8" x14ac:dyDescent="0.25">
      <c r="A12" s="4" t="s">
        <v>10</v>
      </c>
      <c r="B12" s="1">
        <v>0</v>
      </c>
      <c r="C12" s="6"/>
      <c r="D12" s="4" t="s">
        <v>12</v>
      </c>
      <c r="E12" s="1">
        <v>0</v>
      </c>
      <c r="F12" s="1">
        <v>0</v>
      </c>
      <c r="G12" s="1">
        <v>0</v>
      </c>
      <c r="H12" s="3"/>
    </row>
    <row r="13" spans="1:8" x14ac:dyDescent="0.25">
      <c r="A13" s="4" t="s">
        <v>11</v>
      </c>
      <c r="B13" s="1">
        <v>0</v>
      </c>
      <c r="C13" s="6"/>
      <c r="D13" s="4" t="s">
        <v>18</v>
      </c>
      <c r="E13" s="1">
        <v>0</v>
      </c>
      <c r="F13" s="1">
        <v>0</v>
      </c>
      <c r="G13" s="1">
        <v>0</v>
      </c>
      <c r="H13" s="3"/>
    </row>
    <row r="14" spans="1:8" x14ac:dyDescent="0.25">
      <c r="A14" s="4" t="s">
        <v>12</v>
      </c>
      <c r="B14" s="1">
        <v>1</v>
      </c>
      <c r="C14" s="6"/>
      <c r="D14" s="4" t="s">
        <v>19</v>
      </c>
      <c r="E14" s="1">
        <v>0</v>
      </c>
      <c r="F14" s="1">
        <v>0</v>
      </c>
      <c r="G14" s="1">
        <v>0</v>
      </c>
      <c r="H14" s="3"/>
    </row>
    <row r="15" spans="1:8" x14ac:dyDescent="0.25">
      <c r="A15" s="4" t="s">
        <v>13</v>
      </c>
      <c r="B15" s="1">
        <v>0</v>
      </c>
      <c r="C15" s="6"/>
      <c r="D15" s="4" t="s">
        <v>24</v>
      </c>
      <c r="E15" s="1">
        <v>0</v>
      </c>
      <c r="F15" s="1">
        <v>0</v>
      </c>
      <c r="G15" s="1">
        <v>0</v>
      </c>
      <c r="H15" s="3"/>
    </row>
    <row r="16" spans="1:8" x14ac:dyDescent="0.25">
      <c r="A16" s="6"/>
      <c r="B16" s="6"/>
      <c r="C16" s="6"/>
      <c r="D16" s="4" t="s">
        <v>25</v>
      </c>
      <c r="E16" s="1">
        <v>0</v>
      </c>
      <c r="F16" s="1">
        <v>0</v>
      </c>
      <c r="G16" s="1">
        <v>0</v>
      </c>
      <c r="H16" s="3"/>
    </row>
    <row r="17" spans="1:8" x14ac:dyDescent="0.25">
      <c r="A17" s="9"/>
      <c r="B17" s="6"/>
      <c r="C17" s="6"/>
      <c r="D17" s="7"/>
      <c r="E17" s="7"/>
      <c r="F17" s="7"/>
      <c r="G17" s="6"/>
      <c r="H17" s="3"/>
    </row>
    <row r="18" spans="1:8" x14ac:dyDescent="0.25">
      <c r="A18" s="4" t="s">
        <v>29</v>
      </c>
      <c r="B18" s="4" t="s">
        <v>42</v>
      </c>
      <c r="C18" s="4" t="s">
        <v>36</v>
      </c>
      <c r="D18" s="5" t="s">
        <v>41</v>
      </c>
      <c r="E18" s="5" t="s">
        <v>37</v>
      </c>
      <c r="F18" s="5" t="s">
        <v>40</v>
      </c>
      <c r="G18" s="4" t="s">
        <v>38</v>
      </c>
      <c r="H18" s="4" t="s">
        <v>39</v>
      </c>
    </row>
    <row r="19" spans="1:8" x14ac:dyDescent="0.25">
      <c r="A19" s="4" t="s">
        <v>30</v>
      </c>
      <c r="B19" s="2" t="s">
        <v>43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</row>
    <row r="20" spans="1:8" x14ac:dyDescent="0.25">
      <c r="A20" s="4" t="s">
        <v>31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</row>
    <row r="21" spans="1:8" x14ac:dyDescent="0.25">
      <c r="A21" s="4" t="s">
        <v>50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</row>
    <row r="22" spans="1:8" x14ac:dyDescent="0.25">
      <c r="A22" s="4" t="s">
        <v>32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</row>
    <row r="23" spans="1:8" x14ac:dyDescent="0.25">
      <c r="A23" s="4" t="s">
        <v>33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8" x14ac:dyDescent="0.25">
      <c r="A24" s="4" t="s">
        <v>34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</row>
    <row r="25" spans="1:8" x14ac:dyDescent="0.25">
      <c r="A25" s="4" t="s">
        <v>35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</row>
    <row r="26" spans="1:8" x14ac:dyDescent="0.25">
      <c r="H26" s="14" t="s">
        <v>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6"/>
  <sheetViews>
    <sheetView workbookViewId="0">
      <selection activeCell="H1" sqref="H1"/>
    </sheetView>
  </sheetViews>
  <sheetFormatPr baseColWidth="10" defaultRowHeight="15" x14ac:dyDescent="0.25"/>
  <cols>
    <col min="1" max="1" width="16.85546875" bestFit="1" customWidth="1"/>
    <col min="2" max="3" width="11.7109375" customWidth="1"/>
    <col min="4" max="4" width="18.7109375" bestFit="1" customWidth="1"/>
    <col min="5" max="8" width="11.7109375" customWidth="1"/>
  </cols>
  <sheetData>
    <row r="1" spans="1:8" x14ac:dyDescent="0.25">
      <c r="A1" s="4" t="s">
        <v>0</v>
      </c>
      <c r="B1" s="1" t="str">
        <f>'Liste inscription'!A5</f>
        <v>Nav 4</v>
      </c>
      <c r="C1" s="6"/>
      <c r="D1" s="4" t="s">
        <v>14</v>
      </c>
      <c r="E1" s="8">
        <v>25</v>
      </c>
      <c r="F1" s="6"/>
      <c r="G1" s="6"/>
      <c r="H1" s="6"/>
    </row>
    <row r="2" spans="1:8" x14ac:dyDescent="0.25">
      <c r="A2" s="4" t="s">
        <v>1</v>
      </c>
      <c r="B2" s="1">
        <v>17</v>
      </c>
      <c r="C2" s="6"/>
      <c r="D2" s="4" t="s">
        <v>15</v>
      </c>
      <c r="E2" s="8">
        <v>0</v>
      </c>
      <c r="F2" s="13" t="s">
        <v>22</v>
      </c>
      <c r="G2" s="6"/>
      <c r="H2" s="6"/>
    </row>
    <row r="3" spans="1:8" x14ac:dyDescent="0.25">
      <c r="A3" s="4" t="s">
        <v>2</v>
      </c>
      <c r="B3" s="1">
        <v>0.12</v>
      </c>
      <c r="C3" s="6"/>
      <c r="D3" s="4" t="s">
        <v>16</v>
      </c>
      <c r="E3" s="8">
        <v>0</v>
      </c>
      <c r="F3" s="12">
        <v>0</v>
      </c>
      <c r="G3" s="3"/>
      <c r="H3" s="3"/>
    </row>
    <row r="4" spans="1:8" x14ac:dyDescent="0.25">
      <c r="A4" s="4" t="s">
        <v>3</v>
      </c>
      <c r="B4" s="1">
        <v>0</v>
      </c>
      <c r="C4" s="6"/>
      <c r="D4" s="4" t="s">
        <v>21</v>
      </c>
      <c r="E4" s="8">
        <v>0</v>
      </c>
      <c r="F4" s="12">
        <v>0</v>
      </c>
      <c r="G4" s="3"/>
      <c r="H4" s="3"/>
    </row>
    <row r="5" spans="1:8" x14ac:dyDescent="0.25">
      <c r="A5" s="4" t="s">
        <v>4</v>
      </c>
      <c r="B5" s="1">
        <v>0</v>
      </c>
      <c r="C5" s="6"/>
      <c r="D5" s="4" t="s">
        <v>17</v>
      </c>
      <c r="E5" s="8">
        <v>0</v>
      </c>
      <c r="F5" s="12">
        <v>0</v>
      </c>
      <c r="G5" s="3"/>
      <c r="H5" s="3"/>
    </row>
    <row r="6" spans="1:8" x14ac:dyDescent="0.25">
      <c r="A6" s="4" t="s">
        <v>7</v>
      </c>
      <c r="B6" s="1">
        <v>0</v>
      </c>
      <c r="C6" s="6"/>
      <c r="D6" s="34" t="s">
        <v>18</v>
      </c>
      <c r="E6" s="8">
        <v>0</v>
      </c>
      <c r="F6" s="12">
        <v>0</v>
      </c>
      <c r="G6" s="3"/>
      <c r="H6" s="3"/>
    </row>
    <row r="7" spans="1:8" x14ac:dyDescent="0.25">
      <c r="A7" s="4" t="s">
        <v>5</v>
      </c>
      <c r="B7" s="1">
        <v>0</v>
      </c>
      <c r="C7" s="6"/>
      <c r="D7" s="34" t="s">
        <v>19</v>
      </c>
      <c r="E7" s="8">
        <v>0</v>
      </c>
      <c r="F7" s="12">
        <v>0</v>
      </c>
      <c r="G7" s="3"/>
      <c r="H7" s="3"/>
    </row>
    <row r="8" spans="1:8" x14ac:dyDescent="0.25">
      <c r="A8" s="4" t="s">
        <v>6</v>
      </c>
      <c r="B8" s="1">
        <v>0</v>
      </c>
      <c r="C8" s="6"/>
      <c r="D8" s="34" t="s">
        <v>20</v>
      </c>
      <c r="E8" s="8">
        <v>0</v>
      </c>
      <c r="F8" s="12">
        <v>0</v>
      </c>
      <c r="G8" s="3"/>
      <c r="H8" s="3"/>
    </row>
    <row r="9" spans="1:8" x14ac:dyDescent="0.25">
      <c r="A9" s="4" t="s">
        <v>8</v>
      </c>
      <c r="B9" s="1">
        <v>0</v>
      </c>
      <c r="C9" s="6"/>
      <c r="D9" s="6"/>
      <c r="E9" s="6"/>
      <c r="F9" s="6"/>
      <c r="G9" s="3"/>
      <c r="H9" s="3"/>
    </row>
    <row r="10" spans="1:8" x14ac:dyDescent="0.25">
      <c r="A10" s="9"/>
      <c r="B10" s="6"/>
      <c r="C10" s="6"/>
      <c r="D10" s="4" t="s">
        <v>23</v>
      </c>
      <c r="E10" s="4" t="s">
        <v>26</v>
      </c>
      <c r="F10" s="4" t="s">
        <v>27</v>
      </c>
      <c r="G10" s="4" t="s">
        <v>28</v>
      </c>
      <c r="H10" s="3"/>
    </row>
    <row r="11" spans="1:8" x14ac:dyDescent="0.25">
      <c r="A11" s="4" t="s">
        <v>9</v>
      </c>
      <c r="B11" s="1">
        <v>0</v>
      </c>
      <c r="C11" s="6"/>
      <c r="D11" s="34" t="s">
        <v>20</v>
      </c>
      <c r="E11" s="1">
        <v>0</v>
      </c>
      <c r="F11" s="1">
        <v>0</v>
      </c>
      <c r="G11" s="1">
        <v>0</v>
      </c>
      <c r="H11" s="3"/>
    </row>
    <row r="12" spans="1:8" x14ac:dyDescent="0.25">
      <c r="A12" s="4" t="s">
        <v>10</v>
      </c>
      <c r="B12" s="1">
        <v>0</v>
      </c>
      <c r="C12" s="6"/>
      <c r="D12" s="34" t="s">
        <v>12</v>
      </c>
      <c r="E12" s="1">
        <v>0</v>
      </c>
      <c r="F12" s="1">
        <v>0</v>
      </c>
      <c r="G12" s="1">
        <v>0</v>
      </c>
      <c r="H12" s="3"/>
    </row>
    <row r="13" spans="1:8" x14ac:dyDescent="0.25">
      <c r="A13" s="4" t="s">
        <v>11</v>
      </c>
      <c r="B13" s="1">
        <v>0</v>
      </c>
      <c r="C13" s="6"/>
      <c r="D13" s="34" t="s">
        <v>18</v>
      </c>
      <c r="E13" s="1">
        <v>0</v>
      </c>
      <c r="F13" s="1">
        <v>0</v>
      </c>
      <c r="G13" s="1">
        <v>0</v>
      </c>
      <c r="H13" s="3"/>
    </row>
    <row r="14" spans="1:8" x14ac:dyDescent="0.25">
      <c r="A14" s="34" t="s">
        <v>12</v>
      </c>
      <c r="B14" s="1">
        <v>1</v>
      </c>
      <c r="C14" s="6"/>
      <c r="D14" s="34" t="s">
        <v>19</v>
      </c>
      <c r="E14" s="1">
        <v>0</v>
      </c>
      <c r="F14" s="1">
        <v>0</v>
      </c>
      <c r="G14" s="1">
        <v>0</v>
      </c>
      <c r="H14" s="3"/>
    </row>
    <row r="15" spans="1:8" x14ac:dyDescent="0.25">
      <c r="A15" s="4" t="s">
        <v>13</v>
      </c>
      <c r="B15" s="1">
        <v>0</v>
      </c>
      <c r="C15" s="6"/>
      <c r="D15" s="4" t="s">
        <v>24</v>
      </c>
      <c r="E15" s="1">
        <v>0</v>
      </c>
      <c r="F15" s="1">
        <v>0</v>
      </c>
      <c r="G15" s="1">
        <v>0</v>
      </c>
      <c r="H15" s="3"/>
    </row>
    <row r="16" spans="1:8" x14ac:dyDescent="0.25">
      <c r="A16" s="6"/>
      <c r="B16" s="6"/>
      <c r="C16" s="6"/>
      <c r="D16" s="4" t="s">
        <v>25</v>
      </c>
      <c r="E16" s="1">
        <v>0</v>
      </c>
      <c r="F16" s="1">
        <v>0</v>
      </c>
      <c r="G16" s="1">
        <v>0</v>
      </c>
      <c r="H16" s="3"/>
    </row>
    <row r="17" spans="1:11" x14ac:dyDescent="0.25">
      <c r="A17" s="9"/>
      <c r="B17" s="6"/>
      <c r="C17" s="6"/>
      <c r="D17" s="7"/>
      <c r="E17" s="7"/>
      <c r="F17" s="7"/>
      <c r="G17" s="6"/>
      <c r="H17" s="3"/>
    </row>
    <row r="18" spans="1:11" x14ac:dyDescent="0.25">
      <c r="A18" s="4" t="s">
        <v>29</v>
      </c>
      <c r="B18" s="4" t="s">
        <v>42</v>
      </c>
      <c r="C18" s="4" t="s">
        <v>36</v>
      </c>
      <c r="D18" s="5" t="s">
        <v>41</v>
      </c>
      <c r="E18" s="5" t="s">
        <v>37</v>
      </c>
      <c r="F18" s="5" t="s">
        <v>40</v>
      </c>
      <c r="G18" s="4" t="s">
        <v>38</v>
      </c>
      <c r="H18" s="4" t="s">
        <v>39</v>
      </c>
      <c r="J18" s="35"/>
      <c r="K18" s="36" t="s">
        <v>56</v>
      </c>
    </row>
    <row r="19" spans="1:11" x14ac:dyDescent="0.25">
      <c r="A19" s="4" t="s">
        <v>30</v>
      </c>
      <c r="B19" s="2" t="s">
        <v>43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</row>
    <row r="20" spans="1:11" x14ac:dyDescent="0.25">
      <c r="A20" s="26" t="s">
        <v>31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J20" s="33"/>
      <c r="K20" t="s">
        <v>55</v>
      </c>
    </row>
    <row r="21" spans="1:11" x14ac:dyDescent="0.25">
      <c r="A21" s="26" t="s">
        <v>31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</row>
    <row r="22" spans="1:11" x14ac:dyDescent="0.25">
      <c r="A22" s="4" t="s">
        <v>32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</row>
    <row r="23" spans="1:11" x14ac:dyDescent="0.25">
      <c r="A23" s="4" t="s">
        <v>33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</row>
    <row r="24" spans="1:11" x14ac:dyDescent="0.25">
      <c r="A24" s="4" t="s">
        <v>34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</row>
    <row r="25" spans="1:11" x14ac:dyDescent="0.25">
      <c r="A25" s="4" t="s">
        <v>35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</row>
    <row r="26" spans="1:11" x14ac:dyDescent="0.25">
      <c r="H26" s="1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Comparateur</vt:lpstr>
      <vt:lpstr>Liste inscription</vt:lpstr>
      <vt:lpstr>Modèle</vt:lpstr>
      <vt:lpstr>Hermione</vt:lpstr>
      <vt:lpstr>Nav 2</vt:lpstr>
      <vt:lpstr>Nav 3</vt:lpstr>
      <vt:lpstr>Nav 4</vt:lpstr>
      <vt:lpstr>nomA</vt:lpstr>
      <vt:lpstr>nomB</vt:lpstr>
      <vt:lpstr>valid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dcterms:created xsi:type="dcterms:W3CDTF">2012-09-14T08:08:49Z</dcterms:created>
  <dcterms:modified xsi:type="dcterms:W3CDTF">2012-09-20T20:25:50Z</dcterms:modified>
</cp:coreProperties>
</file>