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4" i="2" l="1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3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3" i="2"/>
  <c r="E4" i="2"/>
  <c r="E5" i="2"/>
  <c r="E6" i="2"/>
  <c r="R4" i="2" l="1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3" i="2"/>
  <c r="O10" i="2"/>
  <c r="T10" i="2" s="1"/>
  <c r="O11" i="2"/>
  <c r="O12" i="2"/>
  <c r="O13" i="2"/>
  <c r="T13" i="2" s="1"/>
  <c r="O14" i="2"/>
  <c r="T14" i="2" s="1"/>
  <c r="O15" i="2"/>
  <c r="O16" i="2"/>
  <c r="T16" i="2" s="1"/>
  <c r="O17" i="2"/>
  <c r="O18" i="2"/>
  <c r="O19" i="2"/>
  <c r="T19" i="2" s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3" i="2"/>
  <c r="T15" i="2" l="1"/>
  <c r="T11" i="2"/>
  <c r="L20" i="2"/>
  <c r="N20" i="2" s="1"/>
  <c r="O7" i="2" s="1"/>
  <c r="T7" i="2" s="1"/>
  <c r="L12" i="2"/>
  <c r="L4" i="2"/>
  <c r="L15" i="2"/>
  <c r="L7" i="2"/>
  <c r="L16" i="2"/>
  <c r="L8" i="2"/>
  <c r="L19" i="2"/>
  <c r="V19" i="2" s="1"/>
  <c r="L11" i="2"/>
  <c r="T17" i="2"/>
  <c r="L3" i="2"/>
  <c r="L17" i="2"/>
  <c r="L13" i="2"/>
  <c r="L9" i="2"/>
  <c r="L5" i="2"/>
  <c r="T18" i="2"/>
  <c r="T12" i="2"/>
  <c r="L18" i="2"/>
  <c r="L14" i="2"/>
  <c r="L10" i="2"/>
  <c r="L6" i="2"/>
  <c r="O8" i="2" l="1"/>
  <c r="T8" i="2" s="1"/>
  <c r="O6" i="2"/>
  <c r="T6" i="2" s="1"/>
  <c r="O20" i="2"/>
  <c r="T20" i="2" s="1"/>
  <c r="O9" i="2"/>
  <c r="T9" i="2" s="1"/>
  <c r="O4" i="2"/>
  <c r="T4" i="2" s="1"/>
  <c r="O3" i="2"/>
  <c r="T3" i="2" s="1"/>
  <c r="O5" i="2"/>
  <c r="T5" i="2" s="1"/>
  <c r="V12" i="2"/>
  <c r="V10" i="2"/>
  <c r="V18" i="2"/>
  <c r="V17" i="2"/>
  <c r="V15" i="2"/>
  <c r="V14" i="2"/>
  <c r="V13" i="2"/>
  <c r="V11" i="2"/>
  <c r="V16" i="2"/>
  <c r="V20" i="2" l="1"/>
  <c r="V6" i="2"/>
  <c r="V5" i="2"/>
  <c r="V4" i="2"/>
  <c r="V8" i="2"/>
  <c r="V7" i="2"/>
  <c r="V3" i="2"/>
  <c r="V9" i="2"/>
  <c r="W20" i="2" l="1"/>
  <c r="W19" i="2"/>
  <c r="W9" i="2"/>
  <c r="W13" i="2"/>
  <c r="W11" i="2"/>
  <c r="W4" i="2"/>
  <c r="W6" i="2"/>
  <c r="W12" i="2"/>
  <c r="W7" i="2"/>
  <c r="W10" i="2"/>
  <c r="W18" i="2"/>
  <c r="W8" i="2"/>
  <c r="W14" i="2"/>
  <c r="W3" i="2"/>
  <c r="W16" i="2"/>
  <c r="W17" i="2"/>
  <c r="W15" i="2"/>
  <c r="W5" i="2"/>
</calcChain>
</file>

<file path=xl/sharedStrings.xml><?xml version="1.0" encoding="utf-8"?>
<sst xmlns="http://schemas.openxmlformats.org/spreadsheetml/2006/main" count="58" uniqueCount="33">
  <si>
    <t>Charge DVC</t>
  </si>
  <si>
    <t>Charge Squat</t>
  </si>
  <si>
    <t>Score DVC</t>
  </si>
  <si>
    <t>Score Squat</t>
  </si>
  <si>
    <t>Tractions</t>
  </si>
  <si>
    <t>Total</t>
  </si>
  <si>
    <t>Etablissement</t>
  </si>
  <si>
    <t>Temps Circuit 1</t>
  </si>
  <si>
    <t>Temps circuit 2</t>
  </si>
  <si>
    <t>NOMS</t>
  </si>
  <si>
    <t>Prénoms</t>
  </si>
  <si>
    <t>Score Tractions</t>
  </si>
  <si>
    <t>Pts Tractions</t>
  </si>
  <si>
    <t>Equipe N°</t>
  </si>
  <si>
    <t>Pts DVC</t>
  </si>
  <si>
    <t>Class. DVC</t>
  </si>
  <si>
    <t>Class. Squat</t>
  </si>
  <si>
    <t>Pts Squat</t>
  </si>
  <si>
    <t>Class. Tractions</t>
  </si>
  <si>
    <t>TOTAL PERF</t>
  </si>
  <si>
    <t>TPS Circuit 1</t>
  </si>
  <si>
    <t xml:space="preserve">Class. </t>
  </si>
  <si>
    <t>Pts Circuit 1</t>
  </si>
  <si>
    <t>TPS Circuit 2</t>
  </si>
  <si>
    <t>Class.</t>
  </si>
  <si>
    <t>Pts Circuit 2</t>
  </si>
  <si>
    <t>TOTAL CIRCUIT</t>
  </si>
  <si>
    <t>PTS TOTAL</t>
  </si>
  <si>
    <t xml:space="preserve">CLASS. </t>
  </si>
  <si>
    <t>sans col(L) ni col(T) ?</t>
  </si>
  <si>
    <t>Total global</t>
  </si>
  <si>
    <r>
      <rPr>
        <u/>
        <sz val="11"/>
        <color theme="1"/>
        <rFont val="Calibri"/>
        <family val="2"/>
      </rPr>
      <t>PROSCRIRE</t>
    </r>
    <r>
      <rPr>
        <sz val="11"/>
        <color theme="1"/>
        <rFont val="Calibri"/>
        <family val="2"/>
        <scheme val="minor"/>
      </rPr>
      <t xml:space="preserve"> (et non prescrire) les cellules fusionnées en Feuil2</t>
    </r>
  </si>
  <si>
    <t>Les valeurs en rouge sont fantaisistes (pour test) à transmettre depuis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</si>
</sst>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4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Font="1"/>
    <xf numFmtId="0" fontId="3" fillId="3" borderId="3" xfId="2" applyFont="1" applyBorder="1" applyAlignment="1">
      <alignment horizontal="center"/>
    </xf>
    <xf numFmtId="0" fontId="3" fillId="3" borderId="5" xfId="2" applyFont="1" applyBorder="1" applyAlignment="1">
      <alignment horizontal="center"/>
    </xf>
    <xf numFmtId="0" fontId="3" fillId="5" borderId="3" xfId="4" applyFont="1" applyBorder="1" applyAlignment="1">
      <alignment horizontal="center"/>
    </xf>
    <xf numFmtId="0" fontId="3" fillId="5" borderId="5" xfId="4" applyFont="1" applyBorder="1" applyAlignment="1">
      <alignment horizontal="center"/>
    </xf>
    <xf numFmtId="0" fontId="3" fillId="6" borderId="2" xfId="5" applyFont="1" applyBorder="1" applyAlignment="1">
      <alignment horizontal="center"/>
    </xf>
    <xf numFmtId="0" fontId="3" fillId="5" borderId="2" xfId="4" applyFont="1" applyBorder="1" applyAlignment="1">
      <alignment horizontal="center"/>
    </xf>
    <xf numFmtId="0" fontId="3" fillId="5" borderId="2" xfId="4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3" fillId="3" borderId="2" xfId="2" applyFont="1" applyBorder="1" applyAlignment="1">
      <alignment horizontal="center"/>
    </xf>
    <xf numFmtId="0" fontId="4" fillId="2" borderId="2" xfId="1" applyFont="1" applyBorder="1" applyAlignment="1"/>
    <xf numFmtId="0" fontId="4" fillId="2" borderId="2" xfId="1" applyFont="1" applyBorder="1" applyAlignment="1">
      <alignment vertical="center"/>
    </xf>
    <xf numFmtId="0" fontId="0" fillId="0" borderId="1" xfId="0" applyBorder="1"/>
    <xf numFmtId="0" fontId="0" fillId="9" borderId="1" xfId="0" applyFill="1" applyBorder="1"/>
    <xf numFmtId="0" fontId="0" fillId="8" borderId="1" xfId="0" applyFill="1" applyBorder="1"/>
    <xf numFmtId="0" fontId="0" fillId="7" borderId="1" xfId="0" applyFill="1" applyBorder="1"/>
    <xf numFmtId="0" fontId="0" fillId="10" borderId="1" xfId="0" applyFill="1" applyBorder="1"/>
    <xf numFmtId="0" fontId="10" fillId="9" borderId="1" xfId="0" applyFont="1" applyFill="1" applyBorder="1"/>
    <xf numFmtId="0" fontId="10" fillId="0" borderId="1" xfId="0" applyFont="1" applyBorder="1"/>
    <xf numFmtId="0" fontId="7" fillId="11" borderId="0" xfId="0" applyFont="1" applyFill="1" applyAlignment="1">
      <alignment horizontal="center" vertical="center"/>
    </xf>
    <xf numFmtId="0" fontId="0" fillId="11" borderId="1" xfId="0" applyFill="1" applyBorder="1"/>
    <xf numFmtId="0" fontId="0" fillId="11" borderId="0" xfId="0" applyFill="1" applyAlignment="1">
      <alignment horizontal="center" vertical="center"/>
    </xf>
    <xf numFmtId="0" fontId="0" fillId="12" borderId="1" xfId="0" applyFill="1" applyBorder="1"/>
    <xf numFmtId="0" fontId="10" fillId="0" borderId="0" xfId="0" applyFont="1"/>
    <xf numFmtId="0" fontId="12" fillId="9" borderId="0" xfId="0" applyFont="1" applyFill="1"/>
    <xf numFmtId="0" fontId="3" fillId="4" borderId="6" xfId="3" applyFont="1" applyBorder="1" applyAlignment="1">
      <alignment horizontal="center"/>
    </xf>
    <xf numFmtId="0" fontId="3" fillId="4" borderId="7" xfId="3" applyFont="1" applyBorder="1" applyAlignment="1">
      <alignment horizontal="center"/>
    </xf>
    <xf numFmtId="0" fontId="3" fillId="4" borderId="8" xfId="3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7" fillId="8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</cellXfs>
  <cellStyles count="6">
    <cellStyle name="60 % - Accent1" xfId="2" builtinId="32"/>
    <cellStyle name="60 % - Accent3" xfId="3" builtinId="40"/>
    <cellStyle name="60 % - Accent4" xfId="4" builtinId="44"/>
    <cellStyle name="60 % - Accent6" xfId="5" builtinId="52"/>
    <cellStyle name="Insatisfaisant" xfId="1" builtinId="27"/>
    <cellStyle name="Normal" xfId="0" builtinId="0"/>
  </cellStyles>
  <dxfs count="0"/>
  <tableStyles count="0" defaultTableStyle="TableStyleMedium2" defaultPivotStyle="PivotStyleLight16"/>
  <colors>
    <mruColors>
      <color rgb="FF66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M5" sqref="M5"/>
    </sheetView>
  </sheetViews>
  <sheetFormatPr baseColWidth="10" defaultRowHeight="15" x14ac:dyDescent="0.25"/>
  <cols>
    <col min="1" max="1" width="14.28515625" customWidth="1"/>
    <col min="2" max="2" width="14.140625" customWidth="1"/>
    <col min="3" max="3" width="12.140625" customWidth="1"/>
    <col min="4" max="4" width="11.5703125" customWidth="1"/>
    <col min="5" max="5" width="13" customWidth="1"/>
    <col min="6" max="6" width="12" customWidth="1"/>
    <col min="7" max="7" width="9.85546875" customWidth="1"/>
    <col min="8" max="8" width="10.85546875" customWidth="1"/>
    <col min="9" max="9" width="2.7109375" customWidth="1"/>
    <col min="10" max="10" width="15.28515625" customWidth="1"/>
    <col min="11" max="11" width="14" customWidth="1"/>
  </cols>
  <sheetData>
    <row r="1" spans="1:12" ht="24" customHeight="1" thickBot="1" x14ac:dyDescent="0.3">
      <c r="A1" s="15" t="s">
        <v>6</v>
      </c>
      <c r="B1" s="14"/>
      <c r="C1" s="29"/>
      <c r="D1" s="30"/>
      <c r="E1" s="31"/>
      <c r="F1" s="1"/>
      <c r="G1" s="1"/>
      <c r="H1" s="1"/>
      <c r="I1" s="1"/>
      <c r="J1" s="1"/>
      <c r="K1" s="1"/>
    </row>
    <row r="2" spans="1:12" ht="15.75" thickBot="1" x14ac:dyDescent="0.3">
      <c r="A2" s="12" t="s">
        <v>9</v>
      </c>
      <c r="B2" s="12" t="s">
        <v>10</v>
      </c>
      <c r="C2" s="8" t="s">
        <v>0</v>
      </c>
      <c r="D2" s="9" t="s">
        <v>2</v>
      </c>
      <c r="E2" s="8" t="s">
        <v>1</v>
      </c>
      <c r="F2" s="6" t="s">
        <v>3</v>
      </c>
      <c r="G2" s="6" t="s">
        <v>4</v>
      </c>
      <c r="H2" s="4" t="s">
        <v>5</v>
      </c>
      <c r="I2" s="1"/>
      <c r="J2" s="11" t="s">
        <v>7</v>
      </c>
      <c r="K2" s="11" t="s">
        <v>8</v>
      </c>
      <c r="L2" s="3"/>
    </row>
    <row r="3" spans="1:12" ht="22.5" customHeight="1" thickBot="1" x14ac:dyDescent="0.3">
      <c r="A3" s="12"/>
      <c r="B3" s="11"/>
      <c r="C3" s="8"/>
      <c r="D3" s="10"/>
      <c r="E3" s="8"/>
      <c r="F3" s="9"/>
      <c r="G3" s="9"/>
      <c r="H3" s="13"/>
      <c r="I3" s="1"/>
      <c r="J3" s="32"/>
      <c r="K3" s="32"/>
    </row>
    <row r="4" spans="1:12" ht="23.25" customHeight="1" thickBot="1" x14ac:dyDescent="0.3">
      <c r="A4" s="12"/>
      <c r="B4" s="11"/>
      <c r="C4" s="8"/>
      <c r="D4" s="9"/>
      <c r="E4" s="8"/>
      <c r="F4" s="9"/>
      <c r="G4" s="9"/>
      <c r="H4" s="13"/>
      <c r="I4" s="1"/>
      <c r="J4" s="33"/>
      <c r="K4" s="33"/>
    </row>
    <row r="5" spans="1:12" ht="24.75" customHeight="1" thickBot="1" x14ac:dyDescent="0.3">
      <c r="A5" s="12"/>
      <c r="B5" s="11"/>
      <c r="C5" s="8"/>
      <c r="D5" s="9"/>
      <c r="E5" s="8"/>
      <c r="F5" s="9"/>
      <c r="G5" s="9"/>
      <c r="H5" s="13"/>
      <c r="I5" s="1"/>
      <c r="J5" s="34"/>
      <c r="K5" s="34"/>
    </row>
    <row r="6" spans="1:12" ht="15.75" thickBot="1" x14ac:dyDescent="0.3">
      <c r="A6" s="1"/>
      <c r="B6" s="1"/>
      <c r="C6" s="2"/>
      <c r="D6" s="9"/>
      <c r="E6" s="2"/>
      <c r="F6" s="9"/>
      <c r="G6" s="7"/>
      <c r="H6" s="5"/>
      <c r="I6" s="1"/>
      <c r="J6" s="1"/>
      <c r="K6" s="1"/>
    </row>
    <row r="7" spans="1:12" ht="15.75" thickBot="1" x14ac:dyDescent="0.3"/>
    <row r="8" spans="1:12" ht="25.5" customHeight="1" thickBot="1" x14ac:dyDescent="0.3">
      <c r="A8" s="15" t="s">
        <v>6</v>
      </c>
      <c r="B8" s="14"/>
      <c r="C8" s="29"/>
      <c r="D8" s="30"/>
      <c r="E8" s="31"/>
      <c r="F8" s="1"/>
      <c r="G8" s="1"/>
      <c r="H8" s="1"/>
      <c r="I8" s="1"/>
      <c r="J8" s="1"/>
      <c r="K8" s="1"/>
    </row>
    <row r="9" spans="1:12" ht="15.75" thickBot="1" x14ac:dyDescent="0.3">
      <c r="A9" s="12" t="s">
        <v>9</v>
      </c>
      <c r="B9" s="12" t="s">
        <v>10</v>
      </c>
      <c r="C9" s="8" t="s">
        <v>0</v>
      </c>
      <c r="D9" s="9" t="s">
        <v>2</v>
      </c>
      <c r="E9" s="8" t="s">
        <v>1</v>
      </c>
      <c r="F9" s="6" t="s">
        <v>3</v>
      </c>
      <c r="G9" s="6" t="s">
        <v>4</v>
      </c>
      <c r="H9" s="4" t="s">
        <v>5</v>
      </c>
      <c r="I9" s="1"/>
      <c r="J9" s="11" t="s">
        <v>7</v>
      </c>
      <c r="K9" s="11" t="s">
        <v>8</v>
      </c>
    </row>
    <row r="10" spans="1:12" ht="24" customHeight="1" thickBot="1" x14ac:dyDescent="0.3">
      <c r="A10" s="12"/>
      <c r="B10" s="11"/>
      <c r="C10" s="8"/>
      <c r="D10" s="10"/>
      <c r="E10" s="8"/>
      <c r="F10" s="9"/>
      <c r="G10" s="9"/>
      <c r="H10" s="13"/>
      <c r="I10" s="1"/>
      <c r="J10" s="32"/>
      <c r="K10" s="32"/>
    </row>
    <row r="11" spans="1:12" ht="27.75" customHeight="1" thickBot="1" x14ac:dyDescent="0.3">
      <c r="A11" s="12"/>
      <c r="B11" s="11"/>
      <c r="C11" s="8"/>
      <c r="D11" s="9"/>
      <c r="E11" s="8"/>
      <c r="F11" s="9"/>
      <c r="G11" s="9"/>
      <c r="H11" s="13"/>
      <c r="I11" s="1"/>
      <c r="J11" s="33"/>
      <c r="K11" s="33"/>
    </row>
    <row r="12" spans="1:12" ht="27" customHeight="1" thickBot="1" x14ac:dyDescent="0.3">
      <c r="A12" s="12"/>
      <c r="B12" s="11"/>
      <c r="C12" s="8"/>
      <c r="D12" s="9"/>
      <c r="E12" s="8"/>
      <c r="F12" s="9"/>
      <c r="G12" s="9"/>
      <c r="H12" s="13"/>
      <c r="I12" s="1"/>
      <c r="J12" s="34"/>
      <c r="K12" s="34"/>
    </row>
    <row r="13" spans="1:12" ht="15.75" thickBot="1" x14ac:dyDescent="0.3">
      <c r="A13" s="1"/>
      <c r="B13" s="1"/>
      <c r="C13" s="2"/>
      <c r="D13" s="9"/>
      <c r="E13" s="2"/>
      <c r="F13" s="9"/>
      <c r="G13" s="7"/>
      <c r="H13" s="5"/>
      <c r="I13" s="1"/>
      <c r="J13" s="1"/>
      <c r="K13" s="1"/>
    </row>
    <row r="14" spans="1:12" ht="15.75" thickBot="1" x14ac:dyDescent="0.3"/>
    <row r="15" spans="1:12" ht="29.25" customHeight="1" thickBot="1" x14ac:dyDescent="0.3">
      <c r="A15" s="15" t="s">
        <v>6</v>
      </c>
      <c r="B15" s="14"/>
      <c r="C15" s="29"/>
      <c r="D15" s="30"/>
      <c r="E15" s="31"/>
      <c r="F15" s="1"/>
      <c r="G15" s="1"/>
      <c r="H15" s="1"/>
      <c r="I15" s="1"/>
      <c r="J15" s="1"/>
      <c r="K15" s="1"/>
    </row>
    <row r="16" spans="1:12" ht="15.75" thickBot="1" x14ac:dyDescent="0.3">
      <c r="A16" s="12" t="s">
        <v>9</v>
      </c>
      <c r="B16" s="12" t="s">
        <v>10</v>
      </c>
      <c r="C16" s="8" t="s">
        <v>0</v>
      </c>
      <c r="D16" s="9" t="s">
        <v>2</v>
      </c>
      <c r="E16" s="8" t="s">
        <v>1</v>
      </c>
      <c r="F16" s="6" t="s">
        <v>3</v>
      </c>
      <c r="G16" s="6" t="s">
        <v>4</v>
      </c>
      <c r="H16" s="4" t="s">
        <v>5</v>
      </c>
      <c r="I16" s="1"/>
      <c r="J16" s="11" t="s">
        <v>7</v>
      </c>
      <c r="K16" s="11" t="s">
        <v>8</v>
      </c>
    </row>
    <row r="17" spans="1:11" ht="26.25" customHeight="1" thickBot="1" x14ac:dyDescent="0.3">
      <c r="A17" s="12"/>
      <c r="B17" s="11"/>
      <c r="C17" s="8"/>
      <c r="D17" s="10"/>
      <c r="E17" s="8"/>
      <c r="F17" s="9"/>
      <c r="G17" s="9"/>
      <c r="H17" s="13"/>
      <c r="I17" s="1"/>
      <c r="J17" s="32"/>
      <c r="K17" s="32"/>
    </row>
    <row r="18" spans="1:11" ht="27.75" customHeight="1" thickBot="1" x14ac:dyDescent="0.3">
      <c r="A18" s="12"/>
      <c r="B18" s="11"/>
      <c r="C18" s="8"/>
      <c r="D18" s="9"/>
      <c r="E18" s="8"/>
      <c r="F18" s="9"/>
      <c r="G18" s="9"/>
      <c r="H18" s="13"/>
      <c r="I18" s="1"/>
      <c r="J18" s="33"/>
      <c r="K18" s="33"/>
    </row>
    <row r="19" spans="1:11" ht="28.5" customHeight="1" thickBot="1" x14ac:dyDescent="0.3">
      <c r="A19" s="12"/>
      <c r="B19" s="11"/>
      <c r="C19" s="8"/>
      <c r="D19" s="9"/>
      <c r="E19" s="8"/>
      <c r="F19" s="9"/>
      <c r="G19" s="9"/>
      <c r="H19" s="13"/>
      <c r="I19" s="1"/>
      <c r="J19" s="34"/>
      <c r="K19" s="34"/>
    </row>
    <row r="20" spans="1:11" ht="15.75" thickBot="1" x14ac:dyDescent="0.3">
      <c r="A20" s="1"/>
      <c r="B20" s="1"/>
      <c r="C20" s="2"/>
      <c r="D20" s="9"/>
      <c r="E20" s="2"/>
      <c r="F20" s="9"/>
      <c r="G20" s="7"/>
      <c r="H20" s="5"/>
      <c r="I20" s="1"/>
      <c r="J20" s="1"/>
      <c r="K20" s="1"/>
    </row>
  </sheetData>
  <mergeCells count="9">
    <mergeCell ref="C1:E1"/>
    <mergeCell ref="J3:J5"/>
    <mergeCell ref="K3:K5"/>
    <mergeCell ref="C15:E15"/>
    <mergeCell ref="J17:J19"/>
    <mergeCell ref="K17:K19"/>
    <mergeCell ref="C8:E8"/>
    <mergeCell ref="J10:J12"/>
    <mergeCell ref="K10:K12"/>
  </mergeCells>
  <phoneticPr fontId="9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B1" workbookViewId="0">
      <selection activeCell="E3" sqref="E3"/>
    </sheetView>
  </sheetViews>
  <sheetFormatPr baseColWidth="10" defaultRowHeight="15" x14ac:dyDescent="0.25"/>
  <cols>
    <col min="1" max="1" width="18.7109375" customWidth="1"/>
    <col min="2" max="2" width="10.28515625" customWidth="1"/>
    <col min="3" max="3" width="8.7109375" customWidth="1"/>
    <col min="4" max="4" width="8.42578125" customWidth="1"/>
    <col min="5" max="5" width="7" customWidth="1"/>
    <col min="6" max="6" width="9.140625" customWidth="1"/>
    <col min="7" max="7" width="9.85546875" customWidth="1"/>
    <col min="8" max="8" width="8.7109375" customWidth="1"/>
    <col min="9" max="9" width="12.42578125" customWidth="1"/>
    <col min="10" max="10" width="13" customWidth="1"/>
    <col min="11" max="11" width="11.140625" customWidth="1"/>
    <col min="12" max="13" width="9.5703125" customWidth="1"/>
    <col min="14" max="14" width="10.28515625" customWidth="1"/>
    <col min="15" max="15" width="5.7109375" customWidth="1"/>
    <col min="16" max="16" width="9.7109375" customWidth="1"/>
    <col min="17" max="17" width="10.42578125" customWidth="1"/>
    <col min="18" max="18" width="6.28515625" customWidth="1"/>
    <col min="19" max="19" width="9.7109375" customWidth="1"/>
    <col min="20" max="21" width="11.7109375" customWidth="1"/>
    <col min="22" max="22" width="10" customWidth="1"/>
    <col min="23" max="23" width="7.7109375" customWidth="1"/>
  </cols>
  <sheetData>
    <row r="1" spans="1:23" x14ac:dyDescent="0.25">
      <c r="A1" s="36" t="s">
        <v>6</v>
      </c>
      <c r="B1" s="37" t="s">
        <v>13</v>
      </c>
      <c r="C1" s="38" t="s">
        <v>2</v>
      </c>
      <c r="D1" s="40" t="s">
        <v>15</v>
      </c>
      <c r="E1" s="39" t="s">
        <v>14</v>
      </c>
      <c r="F1" s="40" t="s">
        <v>3</v>
      </c>
      <c r="G1" s="40" t="s">
        <v>16</v>
      </c>
      <c r="H1" s="41" t="s">
        <v>17</v>
      </c>
      <c r="I1" s="40" t="s">
        <v>11</v>
      </c>
      <c r="J1" s="40" t="s">
        <v>18</v>
      </c>
      <c r="K1" s="41" t="s">
        <v>12</v>
      </c>
      <c r="L1" s="35" t="s">
        <v>19</v>
      </c>
      <c r="M1" s="23"/>
      <c r="N1" s="40" t="s">
        <v>20</v>
      </c>
      <c r="O1" s="40" t="s">
        <v>21</v>
      </c>
      <c r="P1" s="41" t="s">
        <v>22</v>
      </c>
      <c r="Q1" s="40" t="s">
        <v>23</v>
      </c>
      <c r="R1" s="40" t="s">
        <v>24</v>
      </c>
      <c r="S1" s="41" t="s">
        <v>25</v>
      </c>
      <c r="T1" s="35" t="s">
        <v>26</v>
      </c>
      <c r="U1" s="23"/>
      <c r="V1" s="43" t="s">
        <v>27</v>
      </c>
      <c r="W1" s="44" t="s">
        <v>28</v>
      </c>
    </row>
    <row r="2" spans="1:23" x14ac:dyDescent="0.25">
      <c r="A2" s="36"/>
      <c r="B2" s="37"/>
      <c r="C2" s="38"/>
      <c r="D2" s="40"/>
      <c r="E2" s="39"/>
      <c r="F2" s="40"/>
      <c r="G2" s="40"/>
      <c r="H2" s="41"/>
      <c r="I2" s="40"/>
      <c r="J2" s="40"/>
      <c r="K2" s="41"/>
      <c r="L2" s="35"/>
      <c r="M2" s="23"/>
      <c r="N2" s="40"/>
      <c r="O2" s="40"/>
      <c r="P2" s="45"/>
      <c r="Q2" s="46"/>
      <c r="R2" s="40"/>
      <c r="S2" s="45"/>
      <c r="T2" s="42"/>
      <c r="U2" s="25"/>
      <c r="V2" s="43"/>
      <c r="W2" s="44"/>
    </row>
    <row r="3" spans="1:23" x14ac:dyDescent="0.25">
      <c r="A3" s="16"/>
      <c r="B3" s="16"/>
      <c r="C3" s="21">
        <v>75</v>
      </c>
      <c r="D3" s="17">
        <f>IF(C3&lt;&gt;"",RANK(C3,C$3:C$20),"")</f>
        <v>10</v>
      </c>
      <c r="E3" s="20">
        <f t="shared" ref="E3:E5" si="0">IF(D3&lt;&gt;"",200-IF(D3&lt;4,10*(D3-1),30)-IF(D3&gt;3,(D3-5)*5,0),"")</f>
        <v>145</v>
      </c>
      <c r="F3" s="21">
        <v>100</v>
      </c>
      <c r="G3" s="17">
        <f>IF(F3&lt;&gt;"",RANK(F3,F$3:F$20),"")</f>
        <v>1</v>
      </c>
      <c r="H3" s="20">
        <f t="shared" ref="H3:H20" si="1">IF(G3&lt;&gt;"",200-IF(G3&lt;4,10*(G3-1),30)-IF(G3&gt;3,(G3-5)*5,0),"")</f>
        <v>200</v>
      </c>
      <c r="I3" s="21">
        <v>100</v>
      </c>
      <c r="J3" s="17">
        <f>IF(I3&lt;&gt;"",RANK(I3,I$3:I$20),"")</f>
        <v>1</v>
      </c>
      <c r="K3" s="20">
        <f t="shared" ref="K3:K20" si="2">IF(J3&lt;&gt;"",200-IF(J3&lt;4,10*(J3-1),30)-IF(J3&gt;3,(J3-5)*5,0),"")</f>
        <v>200</v>
      </c>
      <c r="L3" s="18">
        <f>SUM(E3,H3,K3)</f>
        <v>545</v>
      </c>
      <c r="M3" s="24">
        <f>IF(L3&lt;&gt;0,600-IF(RANK(L3,L$3:L$20)&lt;4,10*(RANK(L3,L$3:L$20)-1),30)-IF(RANK(L3,L$3:L$20)&gt;3,(RANK(L3,L$3:L$20)-5)*5,0),"")</f>
        <v>580</v>
      </c>
      <c r="N3" s="21">
        <v>25</v>
      </c>
      <c r="O3" s="17">
        <f>IF(N3&lt;&gt;"",RANK(N3,N$3:N$20,1),"")</f>
        <v>5</v>
      </c>
      <c r="P3" s="20">
        <f>IF(O3&lt;&gt;"",300-IF(O3&lt;4,10*(O3-1),30)-IF(O3&gt;3,(O3-5)*5,0),"")</f>
        <v>270</v>
      </c>
      <c r="Q3" s="21">
        <v>32</v>
      </c>
      <c r="R3" s="17">
        <f>IF(Q3&lt;&gt;"",RANK(Q3,Q$3:Q$20,1),"")</f>
        <v>6</v>
      </c>
      <c r="S3" s="20">
        <f>IF(R3&lt;&gt;"",300-IF(R3&lt;4,10*(R3-1),30)-IF(R3&gt;3,(R3-5)*5,0),"")</f>
        <v>265</v>
      </c>
      <c r="T3" s="18">
        <f>SUM(P3,S3)</f>
        <v>535</v>
      </c>
      <c r="U3" s="24">
        <f>IF(T3&lt;&gt;0,600-IF(RANK(T3,T$3:T$20)&lt;4,10*(RANK(T3,T$3:T$20)-1),30)-IF(RANK(T3,T$3:T$20)&gt;3,(RANK(T3,T$3:T$20)-5)*5,0),"")</f>
        <v>565</v>
      </c>
      <c r="V3" s="26">
        <f>SUM(M3,U3)</f>
        <v>1145</v>
      </c>
      <c r="W3" s="19">
        <f>IF(V3&lt;&gt;0,RANK(V3,V$3:V$20),"")</f>
        <v>4</v>
      </c>
    </row>
    <row r="4" spans="1:23" x14ac:dyDescent="0.25">
      <c r="A4" s="16"/>
      <c r="B4" s="16"/>
      <c r="C4" s="21">
        <v>90</v>
      </c>
      <c r="D4" s="17">
        <f t="shared" ref="D4:D20" si="3">IF(C4&lt;&gt;"",RANK(C4,C$3:C$20),"")</f>
        <v>3</v>
      </c>
      <c r="E4" s="20">
        <f t="shared" si="0"/>
        <v>180</v>
      </c>
      <c r="F4" s="21">
        <v>90</v>
      </c>
      <c r="G4" s="17">
        <f t="shared" ref="G4:G20" si="4">IF(F4&lt;&gt;"",RANK(F4,F$3:F$20),"")</f>
        <v>2</v>
      </c>
      <c r="H4" s="20">
        <f t="shared" si="1"/>
        <v>190</v>
      </c>
      <c r="I4" s="21">
        <v>90</v>
      </c>
      <c r="J4" s="17">
        <f t="shared" ref="J4:J20" si="5">IF(I4&lt;&gt;"",RANK(I4,I$3:I$20),"")</f>
        <v>2</v>
      </c>
      <c r="K4" s="20">
        <f t="shared" si="2"/>
        <v>190</v>
      </c>
      <c r="L4" s="18">
        <f t="shared" ref="L4:L20" si="6">SUM(E4,H4,K4)</f>
        <v>560</v>
      </c>
      <c r="M4" s="24">
        <f t="shared" ref="M4:M20" si="7">IF(L4&lt;&gt;0,600-IF(RANK(L4,L$3:L$20)&lt;4,10*(RANK(L4,L$3:L$20)-1),30)-IF(RANK(L4,L$3:L$20)&gt;3,(RANK(L4,L$3:L$20)-5)*5,0),"")</f>
        <v>590</v>
      </c>
      <c r="N4" s="21">
        <v>22</v>
      </c>
      <c r="O4" s="17">
        <f t="shared" ref="O4:O20" si="8">IF(N4&lt;&gt;"",RANK(N4,N$3:N$20,1),"")</f>
        <v>1</v>
      </c>
      <c r="P4" s="20">
        <f t="shared" ref="P4:P20" si="9">IF(O4&lt;&gt;"",300-IF(O4&lt;4,10*(O4-1),30)-IF(O4&gt;3,(O4-5)*5,0),"")</f>
        <v>300</v>
      </c>
      <c r="Q4" s="21">
        <v>26</v>
      </c>
      <c r="R4" s="17">
        <f t="shared" ref="R4:R20" si="10">IF(Q4&lt;&gt;"",RANK(Q4,Q$3:Q$20,1),"")</f>
        <v>4</v>
      </c>
      <c r="S4" s="20">
        <f t="shared" ref="S4:S20" si="11">IF(R4&lt;&gt;"",300-IF(R4&lt;4,10*(R4-1),30)-IF(R4&gt;3,(R4-5)*5,0),"")</f>
        <v>275</v>
      </c>
      <c r="T4" s="18">
        <f t="shared" ref="T4:T20" si="12">SUM(P4,S4)</f>
        <v>575</v>
      </c>
      <c r="U4" s="24">
        <f t="shared" ref="U4:U20" si="13">IF(T4&lt;&gt;0,600-IF(RANK(T4,T$3:T$20)&lt;4,10*(RANK(T4,T$3:T$20)-1),30)-IF(RANK(T4,T$3:T$20)&gt;3,(RANK(T4,T$3:T$20)-5)*5,0),"")</f>
        <v>590</v>
      </c>
      <c r="V4" s="26">
        <f t="shared" ref="V4:V20" si="14">SUM(M4,U4)</f>
        <v>1180</v>
      </c>
      <c r="W4" s="19">
        <f t="shared" ref="W4:W20" si="15">IF(V4&lt;&gt;0,RANK(V4,V$3:V$20),"")</f>
        <v>1</v>
      </c>
    </row>
    <row r="5" spans="1:23" x14ac:dyDescent="0.25">
      <c r="A5" s="16"/>
      <c r="B5" s="16"/>
      <c r="C5" s="21">
        <v>100</v>
      </c>
      <c r="D5" s="17">
        <f t="shared" si="3"/>
        <v>1</v>
      </c>
      <c r="E5" s="20">
        <f t="shared" si="0"/>
        <v>200</v>
      </c>
      <c r="F5" s="21">
        <v>90</v>
      </c>
      <c r="G5" s="17">
        <f t="shared" si="4"/>
        <v>2</v>
      </c>
      <c r="H5" s="20">
        <f t="shared" si="1"/>
        <v>190</v>
      </c>
      <c r="I5" s="21">
        <v>90</v>
      </c>
      <c r="J5" s="17">
        <f t="shared" si="5"/>
        <v>2</v>
      </c>
      <c r="K5" s="20">
        <f t="shared" si="2"/>
        <v>190</v>
      </c>
      <c r="L5" s="18">
        <f t="shared" si="6"/>
        <v>580</v>
      </c>
      <c r="M5" s="24">
        <f t="shared" si="7"/>
        <v>600</v>
      </c>
      <c r="N5" s="21">
        <v>28</v>
      </c>
      <c r="O5" s="17">
        <f t="shared" si="8"/>
        <v>7</v>
      </c>
      <c r="P5" s="20">
        <f t="shared" si="9"/>
        <v>260</v>
      </c>
      <c r="Q5" s="21">
        <v>25</v>
      </c>
      <c r="R5" s="17">
        <f t="shared" si="10"/>
        <v>3</v>
      </c>
      <c r="S5" s="20">
        <f t="shared" si="11"/>
        <v>280</v>
      </c>
      <c r="T5" s="18">
        <f t="shared" si="12"/>
        <v>540</v>
      </c>
      <c r="U5" s="24">
        <f t="shared" si="13"/>
        <v>570</v>
      </c>
      <c r="V5" s="26">
        <f t="shared" si="14"/>
        <v>1170</v>
      </c>
      <c r="W5" s="19">
        <f t="shared" si="15"/>
        <v>2</v>
      </c>
    </row>
    <row r="6" spans="1:23" x14ac:dyDescent="0.25">
      <c r="A6" s="16"/>
      <c r="B6" s="16"/>
      <c r="C6" s="21">
        <v>85</v>
      </c>
      <c r="D6" s="17">
        <f t="shared" si="3"/>
        <v>4</v>
      </c>
      <c r="E6" s="20">
        <f>IF(D6&lt;&gt;"",200-IF(D6&lt;4,10*(D6-1),30)-IF(D6&gt;3,(D6-5)*5,0),"")</f>
        <v>175</v>
      </c>
      <c r="F6" s="21">
        <v>85</v>
      </c>
      <c r="G6" s="17">
        <f t="shared" si="4"/>
        <v>4</v>
      </c>
      <c r="H6" s="20">
        <f t="shared" si="1"/>
        <v>175</v>
      </c>
      <c r="I6" s="21">
        <v>85</v>
      </c>
      <c r="J6" s="17">
        <f t="shared" si="5"/>
        <v>4</v>
      </c>
      <c r="K6" s="20">
        <f t="shared" si="2"/>
        <v>175</v>
      </c>
      <c r="L6" s="18">
        <f t="shared" si="6"/>
        <v>525</v>
      </c>
      <c r="M6" s="24">
        <f t="shared" si="7"/>
        <v>570</v>
      </c>
      <c r="N6" s="21">
        <v>23</v>
      </c>
      <c r="O6" s="17">
        <f t="shared" si="8"/>
        <v>3</v>
      </c>
      <c r="P6" s="20">
        <f t="shared" si="9"/>
        <v>280</v>
      </c>
      <c r="Q6" s="21">
        <v>28</v>
      </c>
      <c r="R6" s="17">
        <f t="shared" si="10"/>
        <v>5</v>
      </c>
      <c r="S6" s="20">
        <f t="shared" si="11"/>
        <v>270</v>
      </c>
      <c r="T6" s="18">
        <f t="shared" si="12"/>
        <v>550</v>
      </c>
      <c r="U6" s="24">
        <f t="shared" si="13"/>
        <v>575</v>
      </c>
      <c r="V6" s="26">
        <f t="shared" si="14"/>
        <v>1145</v>
      </c>
      <c r="W6" s="19">
        <f t="shared" si="15"/>
        <v>4</v>
      </c>
    </row>
    <row r="7" spans="1:23" x14ac:dyDescent="0.25">
      <c r="A7" s="16"/>
      <c r="B7" s="16"/>
      <c r="C7" s="21">
        <v>100</v>
      </c>
      <c r="D7" s="17">
        <f t="shared" si="3"/>
        <v>1</v>
      </c>
      <c r="E7" s="20">
        <f t="shared" ref="E7:E20" si="16">IF(D7&lt;&gt;"",200-IF(D7&lt;4,10*(D7-1),30)-IF(D7&gt;3,(D7-5)*5,0),"")</f>
        <v>200</v>
      </c>
      <c r="F7" s="21">
        <v>84</v>
      </c>
      <c r="G7" s="17">
        <f t="shared" si="4"/>
        <v>5</v>
      </c>
      <c r="H7" s="20">
        <f t="shared" si="1"/>
        <v>170</v>
      </c>
      <c r="I7" s="21">
        <v>84</v>
      </c>
      <c r="J7" s="17">
        <f t="shared" si="5"/>
        <v>5</v>
      </c>
      <c r="K7" s="20">
        <f t="shared" si="2"/>
        <v>170</v>
      </c>
      <c r="L7" s="18">
        <f t="shared" si="6"/>
        <v>540</v>
      </c>
      <c r="M7" s="24">
        <f t="shared" si="7"/>
        <v>575</v>
      </c>
      <c r="N7" s="21">
        <v>24</v>
      </c>
      <c r="O7" s="17">
        <f t="shared" si="8"/>
        <v>4</v>
      </c>
      <c r="P7" s="20">
        <f t="shared" si="9"/>
        <v>275</v>
      </c>
      <c r="Q7" s="21">
        <v>34</v>
      </c>
      <c r="R7" s="17">
        <f t="shared" si="10"/>
        <v>7</v>
      </c>
      <c r="S7" s="20">
        <f t="shared" si="11"/>
        <v>260</v>
      </c>
      <c r="T7" s="18">
        <f t="shared" si="12"/>
        <v>535</v>
      </c>
      <c r="U7" s="24">
        <f t="shared" si="13"/>
        <v>565</v>
      </c>
      <c r="V7" s="26">
        <f t="shared" si="14"/>
        <v>1140</v>
      </c>
      <c r="W7" s="19">
        <f t="shared" si="15"/>
        <v>7</v>
      </c>
    </row>
    <row r="8" spans="1:23" x14ac:dyDescent="0.25">
      <c r="A8" s="16"/>
      <c r="B8" s="16"/>
      <c r="C8" s="21">
        <v>83</v>
      </c>
      <c r="D8" s="17">
        <f t="shared" si="3"/>
        <v>5</v>
      </c>
      <c r="E8" s="20">
        <f t="shared" si="16"/>
        <v>170</v>
      </c>
      <c r="F8" s="21">
        <v>83</v>
      </c>
      <c r="G8" s="17">
        <f t="shared" si="4"/>
        <v>6</v>
      </c>
      <c r="H8" s="20">
        <f t="shared" si="1"/>
        <v>165</v>
      </c>
      <c r="I8" s="21">
        <v>83</v>
      </c>
      <c r="J8" s="17">
        <f t="shared" si="5"/>
        <v>6</v>
      </c>
      <c r="K8" s="20">
        <f t="shared" si="2"/>
        <v>165</v>
      </c>
      <c r="L8" s="18">
        <f t="shared" si="6"/>
        <v>500</v>
      </c>
      <c r="M8" s="24">
        <f t="shared" si="7"/>
        <v>565</v>
      </c>
      <c r="N8" s="21">
        <v>25</v>
      </c>
      <c r="O8" s="17">
        <f t="shared" si="8"/>
        <v>5</v>
      </c>
      <c r="P8" s="20">
        <f t="shared" si="9"/>
        <v>270</v>
      </c>
      <c r="Q8" s="21">
        <v>22</v>
      </c>
      <c r="R8" s="17">
        <f t="shared" si="10"/>
        <v>1</v>
      </c>
      <c r="S8" s="20">
        <f t="shared" si="11"/>
        <v>300</v>
      </c>
      <c r="T8" s="18">
        <f t="shared" si="12"/>
        <v>570</v>
      </c>
      <c r="U8" s="24">
        <f t="shared" si="13"/>
        <v>580</v>
      </c>
      <c r="V8" s="26">
        <f t="shared" si="14"/>
        <v>1145</v>
      </c>
      <c r="W8" s="19">
        <f t="shared" si="15"/>
        <v>4</v>
      </c>
    </row>
    <row r="9" spans="1:23" x14ac:dyDescent="0.25">
      <c r="A9" s="16"/>
      <c r="B9" s="16"/>
      <c r="C9" s="21">
        <v>82</v>
      </c>
      <c r="D9" s="17">
        <f t="shared" si="3"/>
        <v>6</v>
      </c>
      <c r="E9" s="20">
        <f t="shared" si="16"/>
        <v>165</v>
      </c>
      <c r="F9" s="21">
        <v>82</v>
      </c>
      <c r="G9" s="17">
        <f t="shared" si="4"/>
        <v>7</v>
      </c>
      <c r="H9" s="20">
        <f t="shared" si="1"/>
        <v>160</v>
      </c>
      <c r="I9" s="21">
        <v>82</v>
      </c>
      <c r="J9" s="17">
        <f t="shared" si="5"/>
        <v>7</v>
      </c>
      <c r="K9" s="20">
        <f t="shared" si="2"/>
        <v>160</v>
      </c>
      <c r="L9" s="18">
        <f t="shared" si="6"/>
        <v>485</v>
      </c>
      <c r="M9" s="24">
        <f t="shared" si="7"/>
        <v>560</v>
      </c>
      <c r="N9" s="21">
        <v>22</v>
      </c>
      <c r="O9" s="17">
        <f t="shared" si="8"/>
        <v>1</v>
      </c>
      <c r="P9" s="20">
        <f t="shared" si="9"/>
        <v>300</v>
      </c>
      <c r="Q9" s="21">
        <v>24</v>
      </c>
      <c r="R9" s="17">
        <f t="shared" si="10"/>
        <v>2</v>
      </c>
      <c r="S9" s="20">
        <f t="shared" si="11"/>
        <v>290</v>
      </c>
      <c r="T9" s="18">
        <f t="shared" si="12"/>
        <v>590</v>
      </c>
      <c r="U9" s="24">
        <f t="shared" si="13"/>
        <v>600</v>
      </c>
      <c r="V9" s="26">
        <f t="shared" si="14"/>
        <v>1160</v>
      </c>
      <c r="W9" s="19">
        <f t="shared" si="15"/>
        <v>3</v>
      </c>
    </row>
    <row r="10" spans="1:23" x14ac:dyDescent="0.25">
      <c r="A10" s="16"/>
      <c r="B10" s="16"/>
      <c r="C10" s="21">
        <v>80</v>
      </c>
      <c r="D10" s="17">
        <f t="shared" si="3"/>
        <v>7</v>
      </c>
      <c r="E10" s="20">
        <f t="shared" si="16"/>
        <v>160</v>
      </c>
      <c r="F10" s="21">
        <v>82</v>
      </c>
      <c r="G10" s="17">
        <f t="shared" si="4"/>
        <v>7</v>
      </c>
      <c r="H10" s="20">
        <f t="shared" si="1"/>
        <v>160</v>
      </c>
      <c r="I10" s="21">
        <v>82</v>
      </c>
      <c r="J10" s="17">
        <f t="shared" si="5"/>
        <v>7</v>
      </c>
      <c r="K10" s="20">
        <f t="shared" si="2"/>
        <v>160</v>
      </c>
      <c r="L10" s="18">
        <f t="shared" si="6"/>
        <v>480</v>
      </c>
      <c r="M10" s="24">
        <f t="shared" si="7"/>
        <v>555</v>
      </c>
      <c r="N10" s="21"/>
      <c r="O10" s="17" t="str">
        <f t="shared" si="8"/>
        <v/>
      </c>
      <c r="P10" s="20" t="str">
        <f t="shared" si="9"/>
        <v/>
      </c>
      <c r="Q10" s="21"/>
      <c r="R10" s="17" t="str">
        <f t="shared" si="10"/>
        <v/>
      </c>
      <c r="S10" s="20" t="str">
        <f t="shared" si="11"/>
        <v/>
      </c>
      <c r="T10" s="18">
        <f t="shared" si="12"/>
        <v>0</v>
      </c>
      <c r="U10" s="24" t="str">
        <f t="shared" si="13"/>
        <v/>
      </c>
      <c r="V10" s="26">
        <f t="shared" si="14"/>
        <v>555</v>
      </c>
      <c r="W10" s="19">
        <f t="shared" si="15"/>
        <v>8</v>
      </c>
    </row>
    <row r="11" spans="1:23" x14ac:dyDescent="0.25">
      <c r="A11" s="16"/>
      <c r="B11" s="16"/>
      <c r="C11" s="21">
        <v>80</v>
      </c>
      <c r="D11" s="17">
        <f t="shared" si="3"/>
        <v>7</v>
      </c>
      <c r="E11" s="20">
        <f t="shared" si="16"/>
        <v>160</v>
      </c>
      <c r="F11" s="21">
        <v>82</v>
      </c>
      <c r="G11" s="17">
        <f t="shared" si="4"/>
        <v>7</v>
      </c>
      <c r="H11" s="20">
        <f t="shared" si="1"/>
        <v>160</v>
      </c>
      <c r="I11" s="21">
        <v>82</v>
      </c>
      <c r="J11" s="17">
        <f t="shared" si="5"/>
        <v>7</v>
      </c>
      <c r="K11" s="20">
        <f t="shared" si="2"/>
        <v>160</v>
      </c>
      <c r="L11" s="18">
        <f t="shared" si="6"/>
        <v>480</v>
      </c>
      <c r="M11" s="24">
        <f t="shared" si="7"/>
        <v>555</v>
      </c>
      <c r="N11" s="21"/>
      <c r="O11" s="17" t="str">
        <f t="shared" si="8"/>
        <v/>
      </c>
      <c r="P11" s="20" t="str">
        <f t="shared" si="9"/>
        <v/>
      </c>
      <c r="Q11" s="21"/>
      <c r="R11" s="17" t="str">
        <f t="shared" si="10"/>
        <v/>
      </c>
      <c r="S11" s="20" t="str">
        <f t="shared" si="11"/>
        <v/>
      </c>
      <c r="T11" s="18">
        <f t="shared" si="12"/>
        <v>0</v>
      </c>
      <c r="U11" s="24" t="str">
        <f t="shared" si="13"/>
        <v/>
      </c>
      <c r="V11" s="26">
        <f t="shared" si="14"/>
        <v>555</v>
      </c>
      <c r="W11" s="19">
        <f t="shared" si="15"/>
        <v>8</v>
      </c>
    </row>
    <row r="12" spans="1:23" x14ac:dyDescent="0.25">
      <c r="A12" s="16"/>
      <c r="B12" s="16"/>
      <c r="C12" s="21">
        <v>80</v>
      </c>
      <c r="D12" s="17">
        <f t="shared" si="3"/>
        <v>7</v>
      </c>
      <c r="E12" s="20">
        <f t="shared" si="16"/>
        <v>160</v>
      </c>
      <c r="F12" s="21">
        <v>80</v>
      </c>
      <c r="G12" s="17">
        <f t="shared" si="4"/>
        <v>10</v>
      </c>
      <c r="H12" s="20">
        <f t="shared" si="1"/>
        <v>145</v>
      </c>
      <c r="I12" s="21">
        <v>80</v>
      </c>
      <c r="J12" s="17">
        <f t="shared" si="5"/>
        <v>10</v>
      </c>
      <c r="K12" s="20">
        <f t="shared" si="2"/>
        <v>145</v>
      </c>
      <c r="L12" s="18">
        <f t="shared" si="6"/>
        <v>450</v>
      </c>
      <c r="M12" s="24">
        <f t="shared" si="7"/>
        <v>545</v>
      </c>
      <c r="N12" s="21"/>
      <c r="O12" s="17" t="str">
        <f t="shared" si="8"/>
        <v/>
      </c>
      <c r="P12" s="20" t="str">
        <f t="shared" si="9"/>
        <v/>
      </c>
      <c r="Q12" s="21"/>
      <c r="R12" s="17" t="str">
        <f t="shared" si="10"/>
        <v/>
      </c>
      <c r="S12" s="20" t="str">
        <f t="shared" si="11"/>
        <v/>
      </c>
      <c r="T12" s="18">
        <f t="shared" si="12"/>
        <v>0</v>
      </c>
      <c r="U12" s="24" t="str">
        <f t="shared" si="13"/>
        <v/>
      </c>
      <c r="V12" s="26">
        <f t="shared" si="14"/>
        <v>545</v>
      </c>
      <c r="W12" s="19">
        <f t="shared" si="15"/>
        <v>10</v>
      </c>
    </row>
    <row r="13" spans="1:23" x14ac:dyDescent="0.25">
      <c r="A13" s="16"/>
      <c r="B13" s="16"/>
      <c r="C13" s="21">
        <v>75</v>
      </c>
      <c r="D13" s="17">
        <f t="shared" si="3"/>
        <v>10</v>
      </c>
      <c r="E13" s="20">
        <f t="shared" si="16"/>
        <v>145</v>
      </c>
      <c r="F13" s="21">
        <v>75</v>
      </c>
      <c r="G13" s="17">
        <f t="shared" si="4"/>
        <v>11</v>
      </c>
      <c r="H13" s="20">
        <f t="shared" si="1"/>
        <v>140</v>
      </c>
      <c r="I13" s="21">
        <v>75</v>
      </c>
      <c r="J13" s="17">
        <f t="shared" si="5"/>
        <v>11</v>
      </c>
      <c r="K13" s="20">
        <f t="shared" si="2"/>
        <v>140</v>
      </c>
      <c r="L13" s="18">
        <f t="shared" si="6"/>
        <v>425</v>
      </c>
      <c r="M13" s="24">
        <f t="shared" si="7"/>
        <v>540</v>
      </c>
      <c r="N13" s="21"/>
      <c r="O13" s="17" t="str">
        <f t="shared" si="8"/>
        <v/>
      </c>
      <c r="P13" s="20" t="str">
        <f t="shared" si="9"/>
        <v/>
      </c>
      <c r="Q13" s="21"/>
      <c r="R13" s="17" t="str">
        <f t="shared" si="10"/>
        <v/>
      </c>
      <c r="S13" s="20" t="str">
        <f t="shared" si="11"/>
        <v/>
      </c>
      <c r="T13" s="18">
        <f t="shared" si="12"/>
        <v>0</v>
      </c>
      <c r="U13" s="24" t="str">
        <f t="shared" si="13"/>
        <v/>
      </c>
      <c r="V13" s="26">
        <f t="shared" si="14"/>
        <v>540</v>
      </c>
      <c r="W13" s="19">
        <f t="shared" si="15"/>
        <v>11</v>
      </c>
    </row>
    <row r="14" spans="1:23" x14ac:dyDescent="0.25">
      <c r="A14" s="16"/>
      <c r="B14" s="16"/>
      <c r="C14" s="21">
        <v>70</v>
      </c>
      <c r="D14" s="17">
        <f t="shared" si="3"/>
        <v>12</v>
      </c>
      <c r="E14" s="20">
        <f t="shared" si="16"/>
        <v>135</v>
      </c>
      <c r="F14" s="21">
        <v>70</v>
      </c>
      <c r="G14" s="17">
        <f t="shared" si="4"/>
        <v>12</v>
      </c>
      <c r="H14" s="20">
        <f t="shared" si="1"/>
        <v>135</v>
      </c>
      <c r="I14" s="21">
        <v>70</v>
      </c>
      <c r="J14" s="17">
        <f t="shared" si="5"/>
        <v>12</v>
      </c>
      <c r="K14" s="20">
        <f t="shared" si="2"/>
        <v>135</v>
      </c>
      <c r="L14" s="18">
        <f t="shared" si="6"/>
        <v>405</v>
      </c>
      <c r="M14" s="24">
        <f t="shared" si="7"/>
        <v>535</v>
      </c>
      <c r="N14" s="21"/>
      <c r="O14" s="17" t="str">
        <f t="shared" si="8"/>
        <v/>
      </c>
      <c r="P14" s="20" t="str">
        <f t="shared" si="9"/>
        <v/>
      </c>
      <c r="Q14" s="21"/>
      <c r="R14" s="17" t="str">
        <f t="shared" si="10"/>
        <v/>
      </c>
      <c r="S14" s="20" t="str">
        <f t="shared" si="11"/>
        <v/>
      </c>
      <c r="T14" s="18">
        <f t="shared" si="12"/>
        <v>0</v>
      </c>
      <c r="U14" s="24" t="str">
        <f t="shared" si="13"/>
        <v/>
      </c>
      <c r="V14" s="26">
        <f t="shared" si="14"/>
        <v>535</v>
      </c>
      <c r="W14" s="19">
        <f t="shared" si="15"/>
        <v>12</v>
      </c>
    </row>
    <row r="15" spans="1:23" x14ac:dyDescent="0.25">
      <c r="A15" s="16"/>
      <c r="B15" s="16"/>
      <c r="C15" s="21">
        <v>70</v>
      </c>
      <c r="D15" s="17">
        <f t="shared" si="3"/>
        <v>12</v>
      </c>
      <c r="E15" s="20">
        <f t="shared" si="16"/>
        <v>135</v>
      </c>
      <c r="F15" s="21">
        <v>70</v>
      </c>
      <c r="G15" s="17">
        <f t="shared" si="4"/>
        <v>12</v>
      </c>
      <c r="H15" s="20">
        <f t="shared" si="1"/>
        <v>135</v>
      </c>
      <c r="I15" s="21">
        <v>70</v>
      </c>
      <c r="J15" s="17">
        <f t="shared" si="5"/>
        <v>12</v>
      </c>
      <c r="K15" s="20">
        <f t="shared" si="2"/>
        <v>135</v>
      </c>
      <c r="L15" s="18">
        <f t="shared" si="6"/>
        <v>405</v>
      </c>
      <c r="M15" s="24">
        <f t="shared" si="7"/>
        <v>535</v>
      </c>
      <c r="N15" s="21"/>
      <c r="O15" s="17" t="str">
        <f t="shared" si="8"/>
        <v/>
      </c>
      <c r="P15" s="20" t="str">
        <f t="shared" si="9"/>
        <v/>
      </c>
      <c r="Q15" s="21"/>
      <c r="R15" s="17" t="str">
        <f t="shared" si="10"/>
        <v/>
      </c>
      <c r="S15" s="20" t="str">
        <f t="shared" si="11"/>
        <v/>
      </c>
      <c r="T15" s="18">
        <f t="shared" si="12"/>
        <v>0</v>
      </c>
      <c r="U15" s="24" t="str">
        <f t="shared" si="13"/>
        <v/>
      </c>
      <c r="V15" s="26">
        <f t="shared" si="14"/>
        <v>535</v>
      </c>
      <c r="W15" s="19">
        <f t="shared" si="15"/>
        <v>12</v>
      </c>
    </row>
    <row r="16" spans="1:23" x14ac:dyDescent="0.25">
      <c r="A16" s="16"/>
      <c r="B16" s="16"/>
      <c r="C16" s="21">
        <v>65</v>
      </c>
      <c r="D16" s="17">
        <f t="shared" si="3"/>
        <v>14</v>
      </c>
      <c r="E16" s="20">
        <f t="shared" si="16"/>
        <v>125</v>
      </c>
      <c r="F16" s="21">
        <v>65</v>
      </c>
      <c r="G16" s="17">
        <f t="shared" si="4"/>
        <v>14</v>
      </c>
      <c r="H16" s="20">
        <f t="shared" si="1"/>
        <v>125</v>
      </c>
      <c r="I16" s="21">
        <v>65</v>
      </c>
      <c r="J16" s="17">
        <f t="shared" si="5"/>
        <v>14</v>
      </c>
      <c r="K16" s="20">
        <f t="shared" si="2"/>
        <v>125</v>
      </c>
      <c r="L16" s="18">
        <f t="shared" si="6"/>
        <v>375</v>
      </c>
      <c r="M16" s="24">
        <f t="shared" si="7"/>
        <v>525</v>
      </c>
      <c r="N16" s="21"/>
      <c r="O16" s="17" t="str">
        <f t="shared" si="8"/>
        <v/>
      </c>
      <c r="P16" s="20" t="str">
        <f t="shared" si="9"/>
        <v/>
      </c>
      <c r="Q16" s="21"/>
      <c r="R16" s="17" t="str">
        <f t="shared" si="10"/>
        <v/>
      </c>
      <c r="S16" s="20" t="str">
        <f t="shared" si="11"/>
        <v/>
      </c>
      <c r="T16" s="18">
        <f t="shared" si="12"/>
        <v>0</v>
      </c>
      <c r="U16" s="24" t="str">
        <f t="shared" si="13"/>
        <v/>
      </c>
      <c r="V16" s="26">
        <f t="shared" si="14"/>
        <v>525</v>
      </c>
      <c r="W16" s="19">
        <f t="shared" si="15"/>
        <v>14</v>
      </c>
    </row>
    <row r="17" spans="1:23" x14ac:dyDescent="0.25">
      <c r="A17" s="16"/>
      <c r="B17" s="16"/>
      <c r="C17" s="21">
        <v>65</v>
      </c>
      <c r="D17" s="17">
        <f t="shared" si="3"/>
        <v>14</v>
      </c>
      <c r="E17" s="20">
        <f t="shared" si="16"/>
        <v>125</v>
      </c>
      <c r="F17" s="21">
        <v>65</v>
      </c>
      <c r="G17" s="17">
        <f t="shared" si="4"/>
        <v>14</v>
      </c>
      <c r="H17" s="20">
        <f t="shared" si="1"/>
        <v>125</v>
      </c>
      <c r="I17" s="21"/>
      <c r="J17" s="17" t="str">
        <f t="shared" si="5"/>
        <v/>
      </c>
      <c r="K17" s="20" t="str">
        <f t="shared" si="2"/>
        <v/>
      </c>
      <c r="L17" s="18">
        <f t="shared" si="6"/>
        <v>250</v>
      </c>
      <c r="M17" s="24">
        <f t="shared" si="7"/>
        <v>520</v>
      </c>
      <c r="N17" s="21"/>
      <c r="O17" s="17" t="str">
        <f t="shared" si="8"/>
        <v/>
      </c>
      <c r="P17" s="20" t="str">
        <f t="shared" si="9"/>
        <v/>
      </c>
      <c r="Q17" s="21"/>
      <c r="R17" s="17" t="str">
        <f t="shared" si="10"/>
        <v/>
      </c>
      <c r="S17" s="20" t="str">
        <f t="shared" si="11"/>
        <v/>
      </c>
      <c r="T17" s="18">
        <f t="shared" si="12"/>
        <v>0</v>
      </c>
      <c r="U17" s="24" t="str">
        <f t="shared" si="13"/>
        <v/>
      </c>
      <c r="V17" s="26">
        <f t="shared" si="14"/>
        <v>520</v>
      </c>
      <c r="W17" s="19">
        <f t="shared" si="15"/>
        <v>15</v>
      </c>
    </row>
    <row r="18" spans="1:23" x14ac:dyDescent="0.25">
      <c r="A18" s="16"/>
      <c r="B18" s="16"/>
      <c r="C18" s="21">
        <v>65</v>
      </c>
      <c r="D18" s="17">
        <f t="shared" si="3"/>
        <v>14</v>
      </c>
      <c r="E18" s="20">
        <f t="shared" si="16"/>
        <v>125</v>
      </c>
      <c r="F18" s="21">
        <v>65</v>
      </c>
      <c r="G18" s="17">
        <f t="shared" si="4"/>
        <v>14</v>
      </c>
      <c r="H18" s="20">
        <f t="shared" si="1"/>
        <v>125</v>
      </c>
      <c r="I18" s="21"/>
      <c r="J18" s="17" t="str">
        <f t="shared" si="5"/>
        <v/>
      </c>
      <c r="K18" s="20" t="str">
        <f t="shared" si="2"/>
        <v/>
      </c>
      <c r="L18" s="18">
        <f t="shared" si="6"/>
        <v>250</v>
      </c>
      <c r="M18" s="24">
        <f t="shared" si="7"/>
        <v>520</v>
      </c>
      <c r="N18" s="21"/>
      <c r="O18" s="17" t="str">
        <f t="shared" si="8"/>
        <v/>
      </c>
      <c r="P18" s="20" t="str">
        <f t="shared" si="9"/>
        <v/>
      </c>
      <c r="Q18" s="21"/>
      <c r="R18" s="17" t="str">
        <f t="shared" si="10"/>
        <v/>
      </c>
      <c r="S18" s="20" t="str">
        <f t="shared" si="11"/>
        <v/>
      </c>
      <c r="T18" s="18">
        <f t="shared" si="12"/>
        <v>0</v>
      </c>
      <c r="U18" s="24" t="str">
        <f t="shared" si="13"/>
        <v/>
      </c>
      <c r="V18" s="26">
        <f t="shared" si="14"/>
        <v>520</v>
      </c>
      <c r="W18" s="19">
        <f t="shared" si="15"/>
        <v>15</v>
      </c>
    </row>
    <row r="19" spans="1:23" x14ac:dyDescent="0.25">
      <c r="A19" s="16"/>
      <c r="B19" s="16"/>
      <c r="C19" s="22"/>
      <c r="D19" s="17" t="str">
        <f t="shared" si="3"/>
        <v/>
      </c>
      <c r="E19" s="20" t="str">
        <f t="shared" si="16"/>
        <v/>
      </c>
      <c r="F19" s="21"/>
      <c r="G19" s="17" t="str">
        <f t="shared" si="4"/>
        <v/>
      </c>
      <c r="H19" s="20" t="str">
        <f t="shared" si="1"/>
        <v/>
      </c>
      <c r="I19" s="21"/>
      <c r="J19" s="17" t="str">
        <f t="shared" si="5"/>
        <v/>
      </c>
      <c r="K19" s="20" t="str">
        <f t="shared" si="2"/>
        <v/>
      </c>
      <c r="L19" s="18">
        <f t="shared" si="6"/>
        <v>0</v>
      </c>
      <c r="M19" s="24" t="str">
        <f t="shared" si="7"/>
        <v/>
      </c>
      <c r="N19" s="21"/>
      <c r="O19" s="17" t="str">
        <f t="shared" si="8"/>
        <v/>
      </c>
      <c r="P19" s="20" t="str">
        <f t="shared" si="9"/>
        <v/>
      </c>
      <c r="Q19" s="21"/>
      <c r="R19" s="17" t="str">
        <f t="shared" si="10"/>
        <v/>
      </c>
      <c r="S19" s="20" t="str">
        <f t="shared" si="11"/>
        <v/>
      </c>
      <c r="T19" s="18">
        <f t="shared" si="12"/>
        <v>0</v>
      </c>
      <c r="U19" s="24" t="str">
        <f t="shared" si="13"/>
        <v/>
      </c>
      <c r="V19" s="26">
        <f t="shared" si="14"/>
        <v>0</v>
      </c>
      <c r="W19" s="19" t="str">
        <f t="shared" si="15"/>
        <v/>
      </c>
    </row>
    <row r="20" spans="1:23" x14ac:dyDescent="0.25">
      <c r="A20" s="16"/>
      <c r="B20" s="16"/>
      <c r="C20" s="22"/>
      <c r="D20" s="17" t="str">
        <f t="shared" si="3"/>
        <v/>
      </c>
      <c r="E20" s="20" t="str">
        <f t="shared" si="16"/>
        <v/>
      </c>
      <c r="F20" s="21"/>
      <c r="G20" s="17" t="str">
        <f t="shared" si="4"/>
        <v/>
      </c>
      <c r="H20" s="20" t="str">
        <f t="shared" si="1"/>
        <v/>
      </c>
      <c r="I20" s="21"/>
      <c r="J20" s="17" t="str">
        <f t="shared" si="5"/>
        <v/>
      </c>
      <c r="K20" s="20" t="str">
        <f t="shared" si="2"/>
        <v/>
      </c>
      <c r="L20" s="18">
        <f t="shared" si="6"/>
        <v>0</v>
      </c>
      <c r="M20" s="24" t="str">
        <f t="shared" si="7"/>
        <v/>
      </c>
      <c r="N20" s="21" t="str">
        <f t="shared" ref="N20" si="17">IF(L20&lt;&gt;0,600-10*(RANK(L20,L$3:L$20)-1-IF(RANK(L20,L$3:L$20)&gt;3,0.5,0)),"")</f>
        <v/>
      </c>
      <c r="O20" s="17" t="str">
        <f t="shared" si="8"/>
        <v/>
      </c>
      <c r="P20" s="20" t="str">
        <f t="shared" si="9"/>
        <v/>
      </c>
      <c r="Q20" s="21"/>
      <c r="R20" s="17" t="str">
        <f t="shared" si="10"/>
        <v/>
      </c>
      <c r="S20" s="20" t="str">
        <f t="shared" si="11"/>
        <v/>
      </c>
      <c r="T20" s="18">
        <f t="shared" si="12"/>
        <v>0</v>
      </c>
      <c r="U20" s="24" t="str">
        <f t="shared" si="13"/>
        <v/>
      </c>
      <c r="V20" s="26">
        <f t="shared" si="14"/>
        <v>0</v>
      </c>
      <c r="W20" s="19" t="str">
        <f t="shared" si="15"/>
        <v/>
      </c>
    </row>
    <row r="22" spans="1:23" x14ac:dyDescent="0.25">
      <c r="V22" t="s">
        <v>30</v>
      </c>
    </row>
    <row r="23" spans="1:23" x14ac:dyDescent="0.25">
      <c r="V23" t="s">
        <v>29</v>
      </c>
    </row>
    <row r="24" spans="1:23" x14ac:dyDescent="0.25">
      <c r="C24" s="27" t="s">
        <v>32</v>
      </c>
    </row>
    <row r="25" spans="1:23" x14ac:dyDescent="0.25">
      <c r="C25" t="s">
        <v>31</v>
      </c>
      <c r="M25" s="28"/>
    </row>
  </sheetData>
  <mergeCells count="21">
    <mergeCell ref="T1:T2"/>
    <mergeCell ref="V1:V2"/>
    <mergeCell ref="W1:W2"/>
    <mergeCell ref="N1:N2"/>
    <mergeCell ref="O1:O2"/>
    <mergeCell ref="P1:P2"/>
    <mergeCell ref="Q1:Q2"/>
    <mergeCell ref="R1:R2"/>
    <mergeCell ref="S1:S2"/>
    <mergeCell ref="L1:L2"/>
    <mergeCell ref="A1:A2"/>
    <mergeCell ref="B1:B2"/>
    <mergeCell ref="C1:C2"/>
    <mergeCell ref="E1:E2"/>
    <mergeCell ref="F1:F2"/>
    <mergeCell ref="D1:D2"/>
    <mergeCell ref="G1:G2"/>
    <mergeCell ref="H1:H2"/>
    <mergeCell ref="I1:I2"/>
    <mergeCell ref="J1:J2"/>
    <mergeCell ref="K1:K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Chassin</dc:creator>
  <cp:lastModifiedBy>T</cp:lastModifiedBy>
  <cp:lastPrinted>2019-11-24T10:14:19Z</cp:lastPrinted>
  <dcterms:created xsi:type="dcterms:W3CDTF">2019-11-24T07:45:36Z</dcterms:created>
  <dcterms:modified xsi:type="dcterms:W3CDTF">2019-12-05T22:39:58Z</dcterms:modified>
</cp:coreProperties>
</file>