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50" windowWidth="15315" windowHeight="7170" tabRatio="750" activeTab="1"/>
  </bookViews>
  <sheets>
    <sheet name="données" sheetId="1" r:id="rId1"/>
    <sheet name="résultats &amp; analyse" sheetId="6" r:id="rId2"/>
    <sheet name="Synthèse" sheetId="9" r:id="rId3"/>
    <sheet name="Evolution" sheetId="5" r:id="rId4"/>
    <sheet name="DANGER" sheetId="2" r:id="rId5"/>
  </sheets>
  <definedNames>
    <definedName name="_xlnm._FilterDatabase" localSheetId="0" hidden="1">données!$A$2:$F$5</definedName>
    <definedName name="aa">DANGER!$A$16:$A$231</definedName>
    <definedName name="att">DANGER!$G$1:$J$1</definedName>
    <definedName name="attente">DANGER!$A$12:$O$12</definedName>
    <definedName name="choix">données!$H$2:$H$3</definedName>
    <definedName name="delai">DANGER!$D$8,DANGER!$A$8,DANGER!$B$8,DANGER!$C$8</definedName>
    <definedName name="dem">DANGER!$E$19:$E$27</definedName>
    <definedName name="deux">DANGER!$A$1:$A$2</definedName>
    <definedName name="heure">DANGER!$D$1:$D$2</definedName>
    <definedName name="inter">DANGER!$B$1:$B$3</definedName>
    <definedName name="kjl">#REF!</definedName>
    <definedName name="liste">données!$H$2,données!$H$3</definedName>
    <definedName name="mm">#REF!</definedName>
    <definedName name="mmm">DANGER!$A$14:$L$14</definedName>
    <definedName name="moyen">DANGER!$A$4,DANGER!$A$5,DANGER!$A$6</definedName>
    <definedName name="moyens">DANGER!$B$7,DANGER!$A$4,DANGER!$A$5,DANGER!$A$6</definedName>
    <definedName name="ok">DANGER!$B$15:$B$18</definedName>
    <definedName name="okay">DANGER!$B$15:$C$18</definedName>
    <definedName name="question">données!$H$2:$H$3</definedName>
    <definedName name="questions">DANGER!$A$1:$A$2</definedName>
    <definedName name="satisfaction">DANGER!$A$10,DANGER!$B$10,DANGER!$C$10</definedName>
    <definedName name="semaine">DANGER!$K$1:$K$5</definedName>
    <definedName name="service">DANGER!$F$1:$F$4</definedName>
  </definedNames>
  <calcPr calcId="145621"/>
</workbook>
</file>

<file path=xl/calcChain.xml><?xml version="1.0" encoding="utf-8"?>
<calcChain xmlns="http://schemas.openxmlformats.org/spreadsheetml/2006/main">
  <c r="A84" i="6" l="1"/>
  <c r="D86" i="6" s="1"/>
  <c r="A80" i="6"/>
  <c r="D80" i="6" s="1"/>
  <c r="A76" i="6"/>
  <c r="D77" i="6" s="1"/>
  <c r="C84" i="6" l="1"/>
  <c r="D85" i="6"/>
  <c r="C78" i="6"/>
  <c r="C77" i="6"/>
  <c r="D76" i="6"/>
  <c r="C81" i="6"/>
  <c r="D78" i="6"/>
  <c r="D82" i="6"/>
  <c r="C86" i="6"/>
  <c r="D84" i="6"/>
  <c r="C76" i="6"/>
  <c r="C80" i="6"/>
  <c r="D81" i="6"/>
  <c r="C85" i="6"/>
  <c r="C82" i="6"/>
  <c r="D26" i="6"/>
  <c r="E26" i="6"/>
  <c r="F26" i="6"/>
  <c r="D37" i="6"/>
  <c r="E37" i="6"/>
  <c r="F37" i="6"/>
  <c r="C37" i="6"/>
  <c r="C26" i="6"/>
  <c r="D15" i="6"/>
  <c r="E15" i="6"/>
  <c r="F15" i="6"/>
  <c r="C15" i="6"/>
  <c r="C51" i="6" l="1"/>
  <c r="G37" i="6"/>
  <c r="G26" i="6"/>
  <c r="G15" i="6"/>
  <c r="C7" i="6"/>
  <c r="D7" i="6"/>
  <c r="D35" i="6"/>
  <c r="D24" i="6"/>
  <c r="D13" i="6"/>
  <c r="G7" i="6" l="1"/>
  <c r="C35" i="6"/>
  <c r="G35" i="6" s="1"/>
  <c r="C24" i="6"/>
  <c r="G24" i="6" s="1"/>
  <c r="C13" i="6"/>
  <c r="G13" i="6" s="1"/>
  <c r="D62" i="6" l="1"/>
  <c r="D68" i="6" l="1"/>
  <c r="E68" i="6"/>
  <c r="F68" i="6"/>
  <c r="D66" i="6"/>
  <c r="E66" i="6"/>
  <c r="F66" i="6"/>
  <c r="D64" i="6"/>
  <c r="D57" i="6"/>
  <c r="E57" i="6"/>
  <c r="F57" i="6"/>
  <c r="D55" i="6"/>
  <c r="E55" i="6"/>
  <c r="F55" i="6"/>
  <c r="D53" i="6"/>
  <c r="D51" i="6"/>
  <c r="D46" i="6"/>
  <c r="E46" i="6"/>
  <c r="F46" i="6"/>
  <c r="D44" i="6"/>
  <c r="E44" i="6"/>
  <c r="F44" i="6"/>
  <c r="D42" i="6"/>
  <c r="D40" i="6"/>
  <c r="C68" i="6"/>
  <c r="C66" i="6"/>
  <c r="C64" i="6"/>
  <c r="C57" i="6"/>
  <c r="C55" i="6"/>
  <c r="C53" i="6"/>
  <c r="C46" i="6"/>
  <c r="C44" i="6"/>
  <c r="C42" i="6"/>
  <c r="C40" i="6"/>
  <c r="C62" i="6"/>
  <c r="G62" i="6" s="1"/>
  <c r="I70" i="6"/>
  <c r="H70" i="6"/>
  <c r="I69" i="6"/>
  <c r="H69" i="6"/>
  <c r="J69" i="6" s="1"/>
  <c r="I67" i="6"/>
  <c r="H67" i="6"/>
  <c r="I65" i="6"/>
  <c r="H65" i="6"/>
  <c r="I63" i="6"/>
  <c r="H63" i="6"/>
  <c r="I58" i="6"/>
  <c r="H58" i="6"/>
  <c r="I56" i="6"/>
  <c r="H56" i="6"/>
  <c r="I54" i="6"/>
  <c r="H54" i="6"/>
  <c r="I52" i="6"/>
  <c r="H52" i="6"/>
  <c r="I48" i="6"/>
  <c r="H48" i="6"/>
  <c r="I47" i="6"/>
  <c r="H47" i="6"/>
  <c r="I45" i="6"/>
  <c r="H45" i="6"/>
  <c r="I43" i="6"/>
  <c r="H43" i="6"/>
  <c r="I41" i="6"/>
  <c r="H41" i="6"/>
  <c r="I36" i="6"/>
  <c r="H36" i="6"/>
  <c r="I34" i="6"/>
  <c r="H34" i="6"/>
  <c r="I32" i="6"/>
  <c r="H32" i="6"/>
  <c r="I30" i="6"/>
  <c r="H30" i="6"/>
  <c r="F33" i="6"/>
  <c r="E33" i="6"/>
  <c r="D33" i="6"/>
  <c r="C33" i="6"/>
  <c r="E31" i="6"/>
  <c r="D31" i="6"/>
  <c r="C31" i="6"/>
  <c r="D29" i="6"/>
  <c r="C29" i="6"/>
  <c r="I25" i="6"/>
  <c r="H25" i="6"/>
  <c r="I23" i="6"/>
  <c r="H23" i="6"/>
  <c r="I21" i="6"/>
  <c r="H21" i="6"/>
  <c r="I19" i="6"/>
  <c r="H19" i="6"/>
  <c r="D22" i="6"/>
  <c r="E22" i="6"/>
  <c r="F22" i="6"/>
  <c r="D20" i="6"/>
  <c r="E20" i="6"/>
  <c r="D18" i="6"/>
  <c r="D11" i="6"/>
  <c r="E11" i="6"/>
  <c r="F11" i="6"/>
  <c r="D9" i="6"/>
  <c r="E9" i="6"/>
  <c r="C22" i="6"/>
  <c r="C20" i="6"/>
  <c r="C18" i="6"/>
  <c r="C11" i="6"/>
  <c r="C9" i="6"/>
  <c r="I8" i="6"/>
  <c r="I10" i="6"/>
  <c r="I12" i="6"/>
  <c r="I14" i="6"/>
  <c r="H8" i="6"/>
  <c r="J8" i="6" s="1"/>
  <c r="H10" i="6"/>
  <c r="J10" i="6" s="1"/>
  <c r="H12" i="6"/>
  <c r="J12" i="6" s="1"/>
  <c r="H14" i="6"/>
  <c r="J14" i="6" s="1"/>
  <c r="J70" i="6" l="1"/>
  <c r="G68" i="6"/>
  <c r="I68" i="6" s="1"/>
  <c r="G18" i="6"/>
  <c r="G55" i="6"/>
  <c r="G53" i="6"/>
  <c r="G57" i="6"/>
  <c r="G64" i="6"/>
  <c r="I64" i="6" s="1"/>
  <c r="G44" i="6"/>
  <c r="G46" i="6"/>
  <c r="G51" i="6"/>
  <c r="J65" i="6"/>
  <c r="J67" i="6"/>
  <c r="G66" i="6"/>
  <c r="I66" i="6" s="1"/>
  <c r="G29" i="6"/>
  <c r="G40" i="6"/>
  <c r="G20" i="6"/>
  <c r="I20" i="6" s="1"/>
  <c r="G42" i="6"/>
  <c r="G33" i="6"/>
  <c r="G31" i="6"/>
  <c r="I31" i="6" s="1"/>
  <c r="G22" i="6"/>
  <c r="I22" i="6" s="1"/>
  <c r="G9" i="6"/>
  <c r="G11" i="6"/>
  <c r="J63" i="6"/>
  <c r="J54" i="6"/>
  <c r="J43" i="6"/>
  <c r="H62" i="6"/>
  <c r="I62" i="6"/>
  <c r="I24" i="6"/>
  <c r="J58" i="6"/>
  <c r="J47" i="6"/>
  <c r="J41" i="6"/>
  <c r="J48" i="6"/>
  <c r="J52" i="6"/>
  <c r="J45" i="6"/>
  <c r="J56" i="6"/>
  <c r="J21" i="6"/>
  <c r="J19" i="6"/>
  <c r="J36" i="6"/>
  <c r="J30" i="6"/>
  <c r="J23" i="6"/>
  <c r="J32" i="6"/>
  <c r="J25" i="6"/>
  <c r="J34" i="6"/>
  <c r="H68" i="6" l="1"/>
  <c r="J68" i="6" s="1"/>
  <c r="H64" i="6"/>
  <c r="J64" i="6" s="1"/>
  <c r="H66" i="6"/>
  <c r="J66" i="6" s="1"/>
  <c r="J62" i="6"/>
  <c r="H31" i="6"/>
  <c r="J31" i="6" s="1"/>
  <c r="H22" i="6"/>
  <c r="J22" i="6" s="1"/>
  <c r="H20" i="6"/>
  <c r="J20" i="6" s="1"/>
  <c r="H24" i="6"/>
  <c r="J24" i="6" s="1"/>
  <c r="G81" i="6"/>
  <c r="H81" i="6" s="1"/>
  <c r="I35" i="6" l="1"/>
  <c r="H35" i="6"/>
  <c r="I29" i="6"/>
  <c r="H29" i="6"/>
  <c r="H33" i="6"/>
  <c r="I33" i="6"/>
  <c r="I37" i="6"/>
  <c r="H37" i="6"/>
  <c r="H18" i="6"/>
  <c r="I18" i="6"/>
  <c r="H26" i="6"/>
  <c r="I26" i="6"/>
  <c r="I11" i="6"/>
  <c r="H11" i="6"/>
  <c r="I81" i="6"/>
  <c r="J81" i="6" s="1"/>
  <c r="G86" i="6"/>
  <c r="G85" i="6"/>
  <c r="J37" i="6" l="1"/>
  <c r="H42" i="6"/>
  <c r="I42" i="6"/>
  <c r="J29" i="6"/>
  <c r="J35" i="6"/>
  <c r="J33" i="6"/>
  <c r="J26" i="6"/>
  <c r="J18" i="6"/>
  <c r="J11" i="6"/>
  <c r="G76" i="6"/>
  <c r="H76" i="6" s="1"/>
  <c r="G77" i="6"/>
  <c r="I77" i="6" s="1"/>
  <c r="G78" i="6"/>
  <c r="H78" i="6" s="1"/>
  <c r="G80" i="6"/>
  <c r="H80" i="6" s="1"/>
  <c r="G82" i="6"/>
  <c r="H82" i="6" s="1"/>
  <c r="I86" i="6"/>
  <c r="I85" i="6"/>
  <c r="H86" i="6"/>
  <c r="H85" i="6"/>
  <c r="G84" i="6"/>
  <c r="I84" i="6" s="1"/>
  <c r="J86" i="6" l="1"/>
  <c r="I53" i="6"/>
  <c r="H53" i="6"/>
  <c r="I59" i="6"/>
  <c r="H59" i="6"/>
  <c r="I51" i="6"/>
  <c r="H51" i="6"/>
  <c r="I57" i="6"/>
  <c r="H57" i="6"/>
  <c r="I46" i="6"/>
  <c r="H46" i="6"/>
  <c r="H55" i="6"/>
  <c r="I55" i="6"/>
  <c r="I44" i="6"/>
  <c r="H44" i="6"/>
  <c r="J42" i="6"/>
  <c r="I40" i="6"/>
  <c r="H40" i="6"/>
  <c r="H15" i="6"/>
  <c r="I15" i="6"/>
  <c r="H13" i="6"/>
  <c r="I13" i="6"/>
  <c r="I7" i="6"/>
  <c r="H7" i="6"/>
  <c r="I78" i="6"/>
  <c r="J78" i="6" s="1"/>
  <c r="I76" i="6"/>
  <c r="J76" i="6" s="1"/>
  <c r="H77" i="6"/>
  <c r="J77" i="6" s="1"/>
  <c r="I82" i="6"/>
  <c r="J82" i="6" s="1"/>
  <c r="I80" i="6"/>
  <c r="J80" i="6" s="1"/>
  <c r="J85" i="6"/>
  <c r="H84" i="6"/>
  <c r="J84" i="6" s="1"/>
  <c r="J59" i="6" l="1"/>
  <c r="J57" i="6"/>
  <c r="J53" i="6"/>
  <c r="J55" i="6"/>
  <c r="J44" i="6"/>
  <c r="J46" i="6"/>
  <c r="J51" i="6"/>
  <c r="J40" i="6"/>
  <c r="J13" i="6"/>
  <c r="J15" i="6"/>
  <c r="J7" i="6"/>
  <c r="I9" i="6" l="1"/>
  <c r="H9" i="6"/>
  <c r="J9" i="6" l="1"/>
</calcChain>
</file>

<file path=xl/comments1.xml><?xml version="1.0" encoding="utf-8"?>
<comments xmlns="http://schemas.openxmlformats.org/spreadsheetml/2006/main">
  <authors>
    <author>FAUVEL Simon</author>
  </authors>
  <commentList>
    <comment ref="B6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J6" authorId="0">
      <text>
        <r>
          <rPr>
            <u/>
            <sz val="16"/>
            <color indexed="81"/>
            <rFont val="Tahoma"/>
            <family val="2"/>
          </rPr>
          <t>Ratio de satisfaction :</t>
        </r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6"/>
            <color indexed="10"/>
            <rFont val="Tahoma"/>
            <family val="2"/>
          </rPr>
          <t>&lt;1</t>
        </r>
        <r>
          <rPr>
            <sz val="16"/>
            <color indexed="81"/>
            <rFont val="Tahoma"/>
            <family val="2"/>
          </rPr>
          <t xml:space="preserve"> : il y a </t>
        </r>
        <r>
          <rPr>
            <u/>
            <sz val="16"/>
            <color indexed="10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de</t>
        </r>
        <r>
          <rPr>
            <u/>
            <sz val="16"/>
            <color indexed="81"/>
            <rFont val="Tahoma"/>
            <family val="2"/>
          </rPr>
          <t xml:space="preserve"> </t>
        </r>
        <r>
          <rPr>
            <u/>
            <sz val="16"/>
            <color indexed="10"/>
            <rFont val="Tahoma"/>
            <family val="2"/>
          </rPr>
          <t>non-satisfaits</t>
        </r>
        <r>
          <rPr>
            <sz val="16"/>
            <color indexed="81"/>
            <rFont val="Tahoma"/>
            <family val="2"/>
          </rPr>
          <t xml:space="preserve"> que d'usagers satisfaits.
</t>
        </r>
        <r>
          <rPr>
            <b/>
            <sz val="16"/>
            <color indexed="11"/>
            <rFont val="Tahoma"/>
            <family val="2"/>
          </rPr>
          <t>≈1</t>
        </r>
        <r>
          <rPr>
            <sz val="16"/>
            <color indexed="81"/>
            <rFont val="Tahoma"/>
            <family val="2"/>
          </rPr>
          <t xml:space="preserve"> : nombre </t>
        </r>
        <r>
          <rPr>
            <sz val="16"/>
            <color indexed="17"/>
            <rFont val="Tahoma"/>
            <family val="2"/>
          </rPr>
          <t xml:space="preserve"> </t>
        </r>
        <r>
          <rPr>
            <b/>
            <sz val="16"/>
            <color indexed="11"/>
            <rFont val="Tahoma"/>
            <family val="2"/>
          </rPr>
          <t xml:space="preserve">plus ou moins égal </t>
        </r>
        <r>
          <rPr>
            <sz val="16"/>
            <color indexed="81"/>
            <rFont val="Tahoma"/>
            <family val="2"/>
          </rPr>
          <t xml:space="preserve">d'usagers satisfaits et non-satisfaits.
</t>
        </r>
        <r>
          <rPr>
            <b/>
            <sz val="16"/>
            <color indexed="17"/>
            <rFont val="Tahoma"/>
            <family val="2"/>
          </rPr>
          <t>&gt;1</t>
        </r>
        <r>
          <rPr>
            <sz val="16"/>
            <color indexed="81"/>
            <rFont val="Tahoma"/>
            <family val="2"/>
          </rPr>
          <t xml:space="preserve"> : il y a </t>
        </r>
        <r>
          <rPr>
            <u/>
            <sz val="16"/>
            <color indexed="17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de </t>
        </r>
        <r>
          <rPr>
            <u/>
            <sz val="16"/>
            <color indexed="17"/>
            <rFont val="Tahoma"/>
            <family val="2"/>
          </rPr>
          <t>satisfaits</t>
        </r>
        <r>
          <rPr>
            <sz val="16"/>
            <color indexed="81"/>
            <rFont val="Tahoma"/>
            <family val="2"/>
          </rPr>
          <t xml:space="preserve"> que d'usagers non-satisfaits.</t>
        </r>
      </text>
    </comment>
    <comment ref="B12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14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17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B23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25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28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B34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36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39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45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B50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56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B61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67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J75" authorId="0">
      <text>
        <r>
          <rPr>
            <u/>
            <sz val="16"/>
            <color indexed="81"/>
            <rFont val="Tahoma"/>
            <family val="2"/>
          </rPr>
          <t>Ratio de satisfaction :</t>
        </r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6"/>
            <color indexed="10"/>
            <rFont val="Tahoma"/>
            <family val="2"/>
          </rPr>
          <t>&lt;1</t>
        </r>
        <r>
          <rPr>
            <sz val="16"/>
            <color indexed="81"/>
            <rFont val="Tahoma"/>
            <family val="2"/>
          </rPr>
          <t xml:space="preserve"> : il y a </t>
        </r>
        <r>
          <rPr>
            <u/>
            <sz val="16"/>
            <color indexed="10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de</t>
        </r>
        <r>
          <rPr>
            <u/>
            <sz val="16"/>
            <color indexed="81"/>
            <rFont val="Tahoma"/>
            <family val="2"/>
          </rPr>
          <t xml:space="preserve"> </t>
        </r>
        <r>
          <rPr>
            <u/>
            <sz val="16"/>
            <color indexed="10"/>
            <rFont val="Tahoma"/>
            <family val="2"/>
          </rPr>
          <t>non-satisfaits</t>
        </r>
        <r>
          <rPr>
            <sz val="16"/>
            <color indexed="81"/>
            <rFont val="Tahoma"/>
            <family val="2"/>
          </rPr>
          <t xml:space="preserve"> que d'usagers satisfaits.
</t>
        </r>
        <r>
          <rPr>
            <b/>
            <sz val="16"/>
            <color indexed="11"/>
            <rFont val="Tahoma"/>
            <family val="2"/>
          </rPr>
          <t>≈1</t>
        </r>
        <r>
          <rPr>
            <sz val="16"/>
            <color indexed="81"/>
            <rFont val="Tahoma"/>
            <family val="2"/>
          </rPr>
          <t xml:space="preserve"> : nombre </t>
        </r>
        <r>
          <rPr>
            <sz val="16"/>
            <color indexed="17"/>
            <rFont val="Tahoma"/>
            <family val="2"/>
          </rPr>
          <t xml:space="preserve"> </t>
        </r>
        <r>
          <rPr>
            <b/>
            <sz val="16"/>
            <color indexed="11"/>
            <rFont val="Tahoma"/>
            <family val="2"/>
          </rPr>
          <t xml:space="preserve">plus ou moins égal </t>
        </r>
        <r>
          <rPr>
            <sz val="16"/>
            <color indexed="81"/>
            <rFont val="Tahoma"/>
            <family val="2"/>
          </rPr>
          <t xml:space="preserve">d'usagers satisfaits et non-satisfaits.
</t>
        </r>
        <r>
          <rPr>
            <b/>
            <sz val="16"/>
            <color indexed="17"/>
            <rFont val="Tahoma"/>
            <family val="2"/>
          </rPr>
          <t>&gt;1</t>
        </r>
        <r>
          <rPr>
            <sz val="16"/>
            <color indexed="81"/>
            <rFont val="Tahoma"/>
            <family val="2"/>
          </rPr>
          <t xml:space="preserve"> : il y a </t>
        </r>
        <r>
          <rPr>
            <u/>
            <sz val="16"/>
            <color indexed="17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de </t>
        </r>
        <r>
          <rPr>
            <u/>
            <sz val="16"/>
            <color indexed="17"/>
            <rFont val="Tahoma"/>
            <family val="2"/>
          </rPr>
          <t>satisfaits</t>
        </r>
        <r>
          <rPr>
            <sz val="16"/>
            <color indexed="81"/>
            <rFont val="Tahoma"/>
            <family val="2"/>
          </rPr>
          <t xml:space="preserve"> que d'usagers non-satisfaits.</t>
        </r>
      </text>
    </comment>
    <comment ref="B76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B77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B78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  <comment ref="B80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B81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B82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  <comment ref="B84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B85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B86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</commentList>
</comments>
</file>

<file path=xl/sharedStrings.xml><?xml version="1.0" encoding="utf-8"?>
<sst xmlns="http://schemas.openxmlformats.org/spreadsheetml/2006/main" count="986" uniqueCount="111">
  <si>
    <t>AFE</t>
  </si>
  <si>
    <t>EC</t>
  </si>
  <si>
    <t>AS</t>
  </si>
  <si>
    <t>Q2</t>
  </si>
  <si>
    <t>oui</t>
  </si>
  <si>
    <t>non</t>
  </si>
  <si>
    <t>Q3</t>
  </si>
  <si>
    <t>SI NON</t>
  </si>
  <si>
    <t>SI OUI</t>
  </si>
  <si>
    <t>téléphone</t>
  </si>
  <si>
    <t>mail</t>
  </si>
  <si>
    <t>sur place</t>
  </si>
  <si>
    <t>Q4</t>
  </si>
  <si>
    <t>immédiat</t>
  </si>
  <si>
    <t xml:space="preserve">moins 24h </t>
  </si>
  <si>
    <t>entre 24-48h</t>
  </si>
  <si>
    <t>plus de 48h</t>
  </si>
  <si>
    <t>Q5</t>
  </si>
  <si>
    <t>Q5b</t>
  </si>
  <si>
    <t>Q2b</t>
  </si>
  <si>
    <t>Q6</t>
  </si>
  <si>
    <t>complet</t>
  </si>
  <si>
    <t>partiel</t>
  </si>
  <si>
    <t>pas du tout</t>
  </si>
  <si>
    <t>Q7</t>
  </si>
  <si>
    <t>Q7b</t>
  </si>
  <si>
    <t>Q8</t>
  </si>
  <si>
    <t>ne sais pas</t>
  </si>
  <si>
    <t>Q10</t>
  </si>
  <si>
    <t>CONTRÔLE</t>
  </si>
  <si>
    <t>RECEPTION</t>
  </si>
  <si>
    <t>BUREAU</t>
  </si>
  <si>
    <t>satisfaisant</t>
  </si>
  <si>
    <t>pas du tout satisfaisant</t>
  </si>
  <si>
    <t>Q11</t>
  </si>
  <si>
    <t>A l'heure</t>
  </si>
  <si>
    <t>En retard</t>
  </si>
  <si>
    <t>SI retard</t>
  </si>
  <si>
    <t>0-15</t>
  </si>
  <si>
    <t>15-30</t>
  </si>
  <si>
    <t>30-60</t>
  </si>
  <si>
    <t>plus de 60</t>
  </si>
  <si>
    <t>Q12</t>
  </si>
  <si>
    <t>Q13</t>
  </si>
  <si>
    <t>Securité 1</t>
  </si>
  <si>
    <t>Securité 2</t>
  </si>
  <si>
    <t>Securité 3</t>
  </si>
  <si>
    <t>GLOBAL</t>
  </si>
  <si>
    <t>Q1 SERVICE</t>
  </si>
  <si>
    <t>Votre démarche</t>
  </si>
  <si>
    <t xml:space="preserve">un agent </t>
  </si>
  <si>
    <t xml:space="preserve">l’information </t>
  </si>
  <si>
    <t>JOUR</t>
  </si>
  <si>
    <t>lundi</t>
  </si>
  <si>
    <t>mardi</t>
  </si>
  <si>
    <t>mercredi</t>
  </si>
  <si>
    <t>jeudi</t>
  </si>
  <si>
    <t>vendredi</t>
  </si>
  <si>
    <t>SI OUI2</t>
  </si>
  <si>
    <t>SI NON2</t>
  </si>
  <si>
    <t>très satisfaisant</t>
  </si>
  <si>
    <t>moy. satisfaisant</t>
  </si>
  <si>
    <t>Délai d'attente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</si>
  <si>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</si>
  <si>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</si>
  <si>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</si>
  <si>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</si>
  <si>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</si>
  <si>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</si>
  <si>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</si>
  <si>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</si>
  <si>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</si>
  <si>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</si>
  <si>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</si>
  <si>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</si>
  <si>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</si>
  <si>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Année</t>
  </si>
  <si>
    <t>Mois</t>
  </si>
  <si>
    <t>samedi</t>
  </si>
  <si>
    <t>dimanche</t>
  </si>
  <si>
    <t>Démarche</t>
  </si>
  <si>
    <t>inscription consulat</t>
  </si>
  <si>
    <t>certificat de vie</t>
  </si>
  <si>
    <t>notariat</t>
  </si>
  <si>
    <t>affaires sociales</t>
  </si>
  <si>
    <t>bourses scolaires</t>
  </si>
  <si>
    <t>AUTRES</t>
  </si>
  <si>
    <t>Notariat</t>
  </si>
  <si>
    <t>Certificat de vie</t>
  </si>
  <si>
    <t>RESULTATS</t>
  </si>
  <si>
    <t>légalisation/certification</t>
  </si>
  <si>
    <t>CNIS/PP</t>
  </si>
  <si>
    <t>moy</t>
  </si>
  <si>
    <t>naissance/mariage/décès</t>
  </si>
  <si>
    <t>Question 2</t>
  </si>
  <si>
    <t xml:space="preserve">Si non </t>
  </si>
  <si>
    <r>
      <t>Question 2b</t>
    </r>
    <r>
      <rPr>
        <sz val="14"/>
        <color rgb="FF0000FF"/>
        <rFont val="Calibri"/>
        <family val="2"/>
        <scheme val="minor"/>
      </rPr>
      <t/>
    </r>
  </si>
  <si>
    <t>1er contact</t>
  </si>
  <si>
    <t>Satisfaits</t>
  </si>
  <si>
    <t xml:space="preserve">Question 11 </t>
  </si>
  <si>
    <t>Si retard, combien ?</t>
  </si>
  <si>
    <t>Question 12</t>
  </si>
  <si>
    <t xml:space="preserve"> Taux de satisfaction  %</t>
  </si>
  <si>
    <t>Ratio de satisfaction</t>
  </si>
  <si>
    <t>Si oui, reçu…</t>
  </si>
  <si>
    <t>N satisfaits</t>
  </si>
  <si>
    <t>Comment ?</t>
  </si>
  <si>
    <t>Contact ?</t>
  </si>
  <si>
    <t>In fine</t>
  </si>
  <si>
    <t>Si mail</t>
  </si>
  <si>
    <t>Si 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</si>
</sst>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sz val="14"/>
      <color rgb="FF3F3F3F"/>
      <name val="Calibri"/>
      <family val="2"/>
      <scheme val="minor"/>
    </font>
    <font>
      <sz val="16"/>
      <color theme="0"/>
      <name val="Calibri"/>
      <family val="2"/>
      <scheme val="minor"/>
    </font>
    <font>
      <sz val="48"/>
      <color theme="0"/>
      <name val="Calibri"/>
      <family val="2"/>
      <scheme val="minor"/>
    </font>
    <font>
      <sz val="16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81"/>
      <name val="Tahoma"/>
      <family val="2"/>
    </font>
    <font>
      <sz val="14"/>
      <color theme="6" tint="-0.499984740745262"/>
      <name val="Calibri"/>
      <family val="2"/>
      <scheme val="minor"/>
    </font>
    <font>
      <sz val="18"/>
      <color rgb="FF3F3F3F"/>
      <name val="Calibri"/>
      <family val="2"/>
      <scheme val="minor"/>
    </font>
    <font>
      <i/>
      <sz val="36"/>
      <color theme="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rgb="FF3F3F3F"/>
      <name val="Calibri"/>
      <family val="2"/>
      <scheme val="minor"/>
    </font>
    <font>
      <u/>
      <sz val="16"/>
      <color indexed="81"/>
      <name val="Tahoma"/>
      <family val="2"/>
    </font>
    <font>
      <sz val="16"/>
      <color indexed="81"/>
      <name val="Tahoma"/>
      <family val="2"/>
    </font>
    <font>
      <u/>
      <sz val="16"/>
      <color indexed="10"/>
      <name val="Tahoma"/>
      <family val="2"/>
    </font>
    <font>
      <b/>
      <sz val="16"/>
      <color indexed="10"/>
      <name val="Tahoma"/>
      <family val="2"/>
    </font>
    <font>
      <b/>
      <sz val="16"/>
      <color indexed="11"/>
      <name val="Tahoma"/>
      <family val="2"/>
    </font>
    <font>
      <b/>
      <sz val="16"/>
      <color indexed="17"/>
      <name val="Tahoma"/>
      <family val="2"/>
    </font>
    <font>
      <u/>
      <sz val="16"/>
      <color indexed="17"/>
      <name val="Tahoma"/>
      <family val="2"/>
    </font>
    <font>
      <sz val="16"/>
      <color indexed="17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3F3F3F"/>
      </right>
      <top/>
      <bottom style="thin">
        <color indexed="64"/>
      </bottom>
      <diagonal/>
    </border>
    <border>
      <left style="thin">
        <color rgb="FF3F3F3F"/>
      </left>
      <right/>
      <top/>
      <bottom style="thin">
        <color indexed="64"/>
      </bottom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indexed="64"/>
      </bottom>
      <diagonal/>
    </border>
  </borders>
  <cellStyleXfs count="2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9" fontId="1" fillId="0" borderId="0" applyFont="0" applyFill="0" applyBorder="0" applyAlignment="0" applyProtection="0"/>
    <xf numFmtId="0" fontId="1" fillId="22" borderId="6" applyNumberFormat="0" applyFont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4" borderId="0" xfId="3" applyAlignment="1">
      <alignment horizontal="left" vertical="center"/>
    </xf>
    <xf numFmtId="0" fontId="0" fillId="0" borderId="0" xfId="0" applyAlignment="1">
      <alignment horizontal="left"/>
    </xf>
    <xf numFmtId="0" fontId="1" fillId="5" borderId="0" xfId="4" applyAlignment="1">
      <alignment horizontal="left" vertical="center"/>
    </xf>
    <xf numFmtId="0" fontId="4" fillId="8" borderId="0" xfId="7" applyAlignment="1">
      <alignment horizontal="left" vertical="center"/>
    </xf>
    <xf numFmtId="0" fontId="4" fillId="6" borderId="0" xfId="5" applyAlignment="1">
      <alignment horizontal="left" vertical="center"/>
    </xf>
    <xf numFmtId="0" fontId="1" fillId="10" borderId="0" xfId="9" applyAlignment="1">
      <alignment horizontal="left" vertical="center"/>
    </xf>
    <xf numFmtId="0" fontId="1" fillId="13" borderId="0" xfId="12" applyAlignment="1">
      <alignment horizontal="left" vertical="center"/>
    </xf>
    <xf numFmtId="0" fontId="1" fillId="14" borderId="0" xfId="13" applyAlignment="1">
      <alignment horizontal="left" vertical="center"/>
    </xf>
    <xf numFmtId="0" fontId="4" fillId="15" borderId="0" xfId="14" applyAlignment="1">
      <alignment horizontal="left" vertical="center"/>
    </xf>
    <xf numFmtId="0" fontId="4" fillId="12" borderId="0" xfId="11" applyAlignment="1">
      <alignment horizontal="left" vertical="center"/>
    </xf>
    <xf numFmtId="0" fontId="4" fillId="21" borderId="0" xfId="20" applyAlignment="1">
      <alignment horizontal="left" vertical="center"/>
    </xf>
    <xf numFmtId="0" fontId="4" fillId="7" borderId="0" xfId="6" applyAlignment="1">
      <alignment horizontal="left" vertical="center"/>
    </xf>
    <xf numFmtId="0" fontId="2" fillId="2" borderId="0" xfId="1" applyAlignment="1">
      <alignment horizontal="left" vertical="center"/>
    </xf>
    <xf numFmtId="0" fontId="3" fillId="3" borderId="1" xfId="2" applyAlignment="1">
      <alignment horizontal="left" vertical="center"/>
    </xf>
    <xf numFmtId="0" fontId="4" fillId="11" borderId="0" xfId="10" applyAlignment="1">
      <alignment horizontal="left" vertical="center"/>
    </xf>
    <xf numFmtId="0" fontId="1" fillId="17" borderId="0" xfId="16" applyAlignment="1">
      <alignment horizontal="left" vertical="center"/>
    </xf>
    <xf numFmtId="0" fontId="1" fillId="18" borderId="0" xfId="17" applyAlignment="1">
      <alignment horizontal="left" vertical="center"/>
    </xf>
    <xf numFmtId="0" fontId="4" fillId="19" borderId="0" xfId="18" applyAlignment="1">
      <alignment horizontal="left" vertical="center"/>
    </xf>
    <xf numFmtId="0" fontId="4" fillId="16" borderId="0" xfId="15" applyAlignment="1">
      <alignment horizontal="left" vertical="center"/>
    </xf>
    <xf numFmtId="0" fontId="4" fillId="9" borderId="0" xfId="8" applyAlignment="1">
      <alignment horizontal="left" vertical="center"/>
    </xf>
    <xf numFmtId="0" fontId="0" fillId="0" borderId="0" xfId="0" quotePrefix="1" applyAlignment="1">
      <alignment horizontal="left"/>
    </xf>
    <xf numFmtId="0" fontId="1" fillId="22" borderId="6" xfId="22" applyAlignment="1">
      <alignment horizontal="left" vertical="center"/>
    </xf>
    <xf numFmtId="0" fontId="1" fillId="22" borderId="6" xfId="22"/>
    <xf numFmtId="9" fontId="0" fillId="0" borderId="0" xfId="21" applyFont="1"/>
    <xf numFmtId="0" fontId="0" fillId="0" borderId="0" xfId="21" applyNumberFormat="1" applyFont="1" applyAlignment="1">
      <alignment horizontal="center" vertical="center"/>
    </xf>
    <xf numFmtId="0" fontId="6" fillId="0" borderId="0" xfId="21" applyNumberFormat="1" applyFont="1" applyAlignment="1">
      <alignment horizontal="center" vertical="center"/>
    </xf>
    <xf numFmtId="9" fontId="12" fillId="0" borderId="0" xfId="21" applyFont="1" applyAlignment="1">
      <alignment horizontal="center" vertical="center"/>
    </xf>
    <xf numFmtId="0" fontId="0" fillId="0" borderId="0" xfId="0" applyBorder="1"/>
    <xf numFmtId="0" fontId="1" fillId="22" borderId="7" xfId="22" applyBorder="1"/>
    <xf numFmtId="0" fontId="14" fillId="0" borderId="4" xfId="0" applyFont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9" fontId="12" fillId="0" borderId="10" xfId="2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8" fillId="3" borderId="1" xfId="2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9" borderId="5" xfId="8" applyFont="1" applyBorder="1" applyAlignment="1">
      <alignment horizontal="center" vertical="center"/>
    </xf>
    <xf numFmtId="0" fontId="10" fillId="9" borderId="0" xfId="8" applyFont="1" applyAlignment="1">
      <alignment horizontal="center" vertical="center"/>
    </xf>
    <xf numFmtId="0" fontId="16" fillId="9" borderId="0" xfId="8" applyFont="1" applyAlignment="1">
      <alignment horizontal="center" vertical="center"/>
    </xf>
    <xf numFmtId="0" fontId="12" fillId="23" borderId="0" xfId="23" applyFont="1" applyBorder="1"/>
    <xf numFmtId="0" fontId="12" fillId="5" borderId="0" xfId="4" applyFont="1" applyBorder="1"/>
    <xf numFmtId="0" fontId="9" fillId="6" borderId="0" xfId="5" applyFont="1" applyBorder="1"/>
    <xf numFmtId="9" fontId="12" fillId="0" borderId="11" xfId="21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9" fillId="20" borderId="2" xfId="19" applyFont="1" applyBorder="1" applyAlignment="1">
      <alignment horizontal="center" vertical="center"/>
    </xf>
    <xf numFmtId="0" fontId="9" fillId="20" borderId="2" xfId="19" applyFont="1" applyBorder="1" applyAlignment="1">
      <alignment horizontal="center"/>
    </xf>
    <xf numFmtId="0" fontId="9" fillId="20" borderId="0" xfId="19" applyFont="1" applyBorder="1" applyAlignment="1">
      <alignment horizontal="center" vertical="center"/>
    </xf>
    <xf numFmtId="43" fontId="5" fillId="0" borderId="0" xfId="24" applyFont="1" applyAlignment="1">
      <alignment horizontal="center" vertical="center"/>
    </xf>
    <xf numFmtId="43" fontId="5" fillId="0" borderId="0" xfId="24" applyFont="1" applyBorder="1" applyAlignment="1">
      <alignment horizontal="center" vertical="center"/>
    </xf>
    <xf numFmtId="43" fontId="5" fillId="0" borderId="10" xfId="24" applyFont="1" applyBorder="1" applyAlignment="1">
      <alignment horizontal="center" vertical="center"/>
    </xf>
    <xf numFmtId="43" fontId="17" fillId="3" borderId="8" xfId="24" applyFont="1" applyFill="1" applyBorder="1" applyAlignment="1">
      <alignment horizontal="center" vertical="center"/>
    </xf>
    <xf numFmtId="43" fontId="19" fillId="3" borderId="0" xfId="24" applyFont="1" applyFill="1" applyBorder="1" applyAlignment="1">
      <alignment horizontal="center" vertical="center"/>
    </xf>
    <xf numFmtId="0" fontId="8" fillId="3" borderId="1" xfId="2" applyFont="1" applyAlignment="1">
      <alignment horizontal="center"/>
    </xf>
    <xf numFmtId="0" fontId="12" fillId="0" borderId="0" xfId="21" applyNumberFormat="1" applyFont="1" applyBorder="1" applyAlignment="1" applyProtection="1">
      <alignment horizontal="center" vertical="center"/>
      <protection locked="0"/>
    </xf>
    <xf numFmtId="0" fontId="8" fillId="3" borderId="1" xfId="2" applyFont="1" applyBorder="1" applyAlignment="1" applyProtection="1">
      <alignment horizontal="center"/>
      <protection locked="0"/>
    </xf>
    <xf numFmtId="0" fontId="15" fillId="3" borderId="0" xfId="2" applyNumberFormat="1" applyFont="1" applyBorder="1" applyAlignment="1" applyProtection="1">
      <alignment horizontal="center" vertical="center"/>
      <protection locked="0"/>
    </xf>
    <xf numFmtId="9" fontId="18" fillId="25" borderId="0" xfId="26" applyNumberFormat="1" applyFont="1" applyBorder="1" applyAlignment="1" applyProtection="1">
      <alignment horizontal="center" vertical="center"/>
      <protection locked="0"/>
    </xf>
    <xf numFmtId="9" fontId="12" fillId="24" borderId="0" xfId="25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0" xfId="0" applyBorder="1" applyProtection="1"/>
    <xf numFmtId="0" fontId="1" fillId="0" borderId="0" xfId="21" applyNumberFormat="1" applyFont="1" applyBorder="1" applyAlignment="1" applyProtection="1">
      <alignment horizontal="center" vertical="center"/>
    </xf>
    <xf numFmtId="9" fontId="12" fillId="0" borderId="11" xfId="21" applyFont="1" applyBorder="1" applyAlignment="1" applyProtection="1">
      <alignment horizontal="center" vertical="center"/>
    </xf>
    <xf numFmtId="9" fontId="12" fillId="0" borderId="10" xfId="21" applyFont="1" applyBorder="1" applyAlignment="1" applyProtection="1">
      <alignment horizontal="center" vertical="center"/>
    </xf>
    <xf numFmtId="0" fontId="8" fillId="3" borderId="1" xfId="2" applyFont="1" applyBorder="1" applyAlignment="1" applyProtection="1">
      <alignment horizontal="center"/>
    </xf>
    <xf numFmtId="0" fontId="3" fillId="3" borderId="0" xfId="2" applyNumberFormat="1" applyBorder="1" applyAlignment="1" applyProtection="1">
      <alignment horizontal="center" vertical="center"/>
    </xf>
    <xf numFmtId="9" fontId="3" fillId="3" borderId="9" xfId="2" applyNumberFormat="1" applyBorder="1" applyAlignment="1" applyProtection="1">
      <alignment horizontal="center" vertical="center"/>
    </xf>
    <xf numFmtId="9" fontId="3" fillId="3" borderId="8" xfId="2" applyNumberFormat="1" applyBorder="1" applyAlignment="1" applyProtection="1">
      <alignment horizontal="center" vertical="center"/>
    </xf>
    <xf numFmtId="9" fontId="12" fillId="0" borderId="0" xfId="21" applyFont="1" applyBorder="1" applyAlignment="1" applyProtection="1">
      <alignment horizontal="center" vertical="center"/>
    </xf>
    <xf numFmtId="0" fontId="14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/>
    <xf numFmtId="9" fontId="12" fillId="0" borderId="13" xfId="21" applyFont="1" applyBorder="1" applyAlignment="1">
      <alignment horizontal="center" vertical="center"/>
    </xf>
    <xf numFmtId="9" fontId="12" fillId="0" borderId="14" xfId="21" applyFont="1" applyBorder="1" applyAlignment="1">
      <alignment horizontal="center" vertical="center"/>
    </xf>
    <xf numFmtId="43" fontId="5" fillId="0" borderId="14" xfId="24" applyFont="1" applyBorder="1" applyAlignment="1">
      <alignment horizontal="center" vertical="center"/>
    </xf>
    <xf numFmtId="9" fontId="12" fillId="0" borderId="14" xfId="21" applyFont="1" applyBorder="1" applyAlignment="1" applyProtection="1">
      <alignment horizontal="center" vertical="center"/>
    </xf>
    <xf numFmtId="43" fontId="17" fillId="3" borderId="15" xfId="24" applyFont="1" applyFill="1" applyBorder="1" applyAlignment="1">
      <alignment horizontal="center" vertical="center"/>
    </xf>
    <xf numFmtId="9" fontId="12" fillId="0" borderId="0" xfId="21" applyFont="1" applyBorder="1" applyAlignment="1">
      <alignment horizontal="center" vertical="center"/>
    </xf>
    <xf numFmtId="0" fontId="0" fillId="0" borderId="12" xfId="0" applyBorder="1"/>
    <xf numFmtId="0" fontId="0" fillId="0" borderId="0" xfId="0"/>
    <xf numFmtId="1" fontId="0" fillId="0" borderId="0" xfId="0" applyNumberFormat="1" applyFont="1" applyBorder="1" applyAlignment="1" applyProtection="1">
      <alignment horizontal="center"/>
    </xf>
    <xf numFmtId="1" fontId="0" fillId="0" borderId="0" xfId="21" applyNumberFormat="1" applyFont="1" applyBorder="1" applyAlignment="1" applyProtection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 applyAlignment="1">
      <alignment horizontal="left"/>
    </xf>
    <xf numFmtId="9" fontId="12" fillId="0" borderId="13" xfId="21" applyFont="1" applyBorder="1" applyAlignment="1" applyProtection="1">
      <alignment horizontal="center" vertical="center"/>
    </xf>
    <xf numFmtId="9" fontId="12" fillId="0" borderId="16" xfId="21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/>
    </xf>
    <xf numFmtId="43" fontId="17" fillId="3" borderId="0" xfId="24" applyFont="1" applyFill="1" applyBorder="1" applyAlignment="1">
      <alignment horizontal="center" vertical="center"/>
    </xf>
    <xf numFmtId="9" fontId="5" fillId="25" borderId="0" xfId="26" applyNumberFormat="1" applyFont="1" applyBorder="1" applyAlignment="1" applyProtection="1">
      <alignment horizontal="center" vertical="center"/>
      <protection locked="0"/>
    </xf>
    <xf numFmtId="9" fontId="5" fillId="24" borderId="0" xfId="25" applyNumberFormat="1" applyFont="1" applyBorder="1" applyAlignment="1" applyProtection="1">
      <alignment horizontal="center" vertical="center"/>
      <protection locked="0"/>
    </xf>
    <xf numFmtId="0" fontId="9" fillId="20" borderId="0" xfId="19" applyFont="1" applyBorder="1" applyAlignment="1" applyProtection="1">
      <alignment horizontal="center" vertical="center"/>
      <protection locked="0"/>
    </xf>
    <xf numFmtId="0" fontId="0" fillId="0" borderId="0" xfId="0"/>
    <xf numFmtId="9" fontId="11" fillId="3" borderId="0" xfId="2" applyNumberFormat="1" applyFont="1" applyBorder="1" applyAlignment="1" applyProtection="1">
      <alignment horizontal="center" vertical="center"/>
      <protection locked="0"/>
    </xf>
  </cellXfs>
  <cellStyles count="27">
    <cellStyle name="20 % - Accent1" xfId="23" builtinId="30"/>
    <cellStyle name="20 % - Accent2" xfId="25" builtinId="34"/>
    <cellStyle name="20 % - Accent3" xfId="26" builtinId="38"/>
    <cellStyle name="20 % - Accent4" xfId="12" builtinId="42"/>
    <cellStyle name="20 % - Accent5" xfId="16" builtinId="46"/>
    <cellStyle name="40 % - Accent1" xfId="4" builtinId="31"/>
    <cellStyle name="40 % - Accent3" xfId="9" builtinId="39"/>
    <cellStyle name="40 % - Accent4" xfId="13" builtinId="43"/>
    <cellStyle name="40 % - Accent5" xfId="17" builtinId="47"/>
    <cellStyle name="60 % - Accent1" xfId="5" builtinId="32"/>
    <cellStyle name="60 % - Accent2" xfId="7" builtinId="36"/>
    <cellStyle name="60 % - Accent3" xfId="10" builtinId="40"/>
    <cellStyle name="60 % - Accent4" xfId="14" builtinId="44"/>
    <cellStyle name="60 % - Accent5" xfId="18" builtinId="48"/>
    <cellStyle name="60 % - Accent6" xfId="20" builtinId="52"/>
    <cellStyle name="Accent1" xfId="3" builtinId="29"/>
    <cellStyle name="Accent2" xfId="6" builtinId="33"/>
    <cellStyle name="Accent3" xfId="8" builtinId="37"/>
    <cellStyle name="Accent4" xfId="11" builtinId="41"/>
    <cellStyle name="Accent5" xfId="15" builtinId="45"/>
    <cellStyle name="Accent6" xfId="19" builtinId="49"/>
    <cellStyle name="Commentaire" xfId="22" builtinId="10"/>
    <cellStyle name="Milliers" xfId="24" builtinId="3"/>
    <cellStyle name="Neutre" xfId="1" builtinId="28"/>
    <cellStyle name="Normal" xfId="0" builtinId="0"/>
    <cellStyle name="Pourcentage" xfId="21" builtinId="5"/>
    <cellStyle name="Sortie" xfId="2" builtinId="21"/>
  </cellStyles>
  <dxfs count="4">
    <dxf>
      <font>
        <b val="0"/>
        <i val="0"/>
        <color theme="0"/>
      </font>
    </dxf>
    <dxf>
      <font>
        <b val="0"/>
        <i val="0"/>
        <color theme="0"/>
      </font>
    </dxf>
    <dxf>
      <alignment horizontal="left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99197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1265464</xdr:colOff>
      <xdr:row>12</xdr:row>
      <xdr:rowOff>149680</xdr:rowOff>
    </xdr:from>
    <xdr:to>
      <xdr:col>12</xdr:col>
      <xdr:colOff>530679</xdr:colOff>
      <xdr:row>14</xdr:row>
      <xdr:rowOff>149680</xdr:rowOff>
    </xdr:to>
    <xdr:sp macro="" textlink="">
      <xdr:nvSpPr>
        <xdr:cNvPr id="2" name="ZoneTexte 1"/>
        <xdr:cNvSpPr txBox="1"/>
      </xdr:nvSpPr>
      <xdr:spPr>
        <a:xfrm>
          <a:off x="10123714" y="2462894"/>
          <a:ext cx="3088822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761999</xdr:colOff>
      <xdr:row>6</xdr:row>
      <xdr:rowOff>121225</xdr:rowOff>
    </xdr:from>
    <xdr:to>
      <xdr:col>21</xdr:col>
      <xdr:colOff>554181</xdr:colOff>
      <xdr:row>41</xdr:row>
      <xdr:rowOff>173181</xdr:rowOff>
    </xdr:to>
    <xdr:sp macro="" textlink="">
      <xdr:nvSpPr>
        <xdr:cNvPr id="2" name="ZoneTexte 1"/>
        <xdr:cNvSpPr txBox="1"/>
      </xdr:nvSpPr>
      <xdr:spPr>
        <a:xfrm>
          <a:off x="16365681" y="2753589"/>
          <a:ext cx="10685318" cy="9144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Après avoir rectifié des </a:t>
          </a:r>
          <a:r>
            <a:rPr lang="fr-FR" sz="1400" u="sng"/>
            <a:t>libellés non concordants </a:t>
          </a:r>
          <a:r>
            <a:rPr lang="fr-FR" sz="1400"/>
            <a:t>avec ceux</a:t>
          </a:r>
          <a:r>
            <a:rPr lang="fr-FR" sz="1400" baseline="0"/>
            <a:t> de la feuille "</a:t>
          </a:r>
          <a:r>
            <a:rPr lang="fr-FR" sz="1400" u="sng" baseline="0"/>
            <a:t>données</a:t>
          </a:r>
          <a:r>
            <a:rPr lang="fr-FR" sz="1400" baseline="0"/>
            <a:t>" </a:t>
          </a:r>
        </a:p>
        <a:p>
          <a:r>
            <a:rPr lang="fr-FR" sz="1400" baseline="0"/>
            <a:t>(</a:t>
          </a:r>
          <a:r>
            <a:rPr lang="fr-FR" sz="1400" baseline="0">
              <a:solidFill>
                <a:srgbClr val="FF0000"/>
              </a:solidFill>
            </a:rPr>
            <a:t>espace finale </a:t>
          </a:r>
          <a:r>
            <a:rPr lang="fr-FR" sz="1400" baseline="0">
              <a:solidFill>
                <a:sysClr val="windowText" lastClr="000000"/>
              </a:solidFill>
            </a:rPr>
            <a:t>à</a:t>
          </a:r>
          <a:r>
            <a:rPr lang="fr-FR" sz="1400" baseline="0">
              <a:solidFill>
                <a:srgbClr val="FF0000"/>
              </a:solidFill>
            </a:rPr>
            <a:t> </a:t>
          </a:r>
          <a:r>
            <a:rPr lang="fr-FR" sz="1400" baseline="0">
              <a:solidFill>
                <a:sysClr val="windowText" lastClr="000000"/>
              </a:solidFill>
            </a:rPr>
            <a:t>"</a:t>
          </a:r>
          <a:r>
            <a:rPr lang="fr-FR" sz="1400" baseline="0">
              <a:solidFill>
                <a:srgbClr val="FF0000"/>
              </a:solidFill>
            </a:rPr>
            <a:t>moins 24h_</a:t>
          </a:r>
          <a:r>
            <a:rPr lang="fr-FR" sz="1400" baseline="0">
              <a:solidFill>
                <a:sysClr val="windowText" lastClr="000000"/>
              </a:solidFill>
            </a:rPr>
            <a:t>", ou  </a:t>
          </a:r>
          <a:r>
            <a:rPr lang="fr-FR" sz="1400" baseline="0">
              <a:solidFill>
                <a:srgbClr val="FF0000"/>
              </a:solidFill>
            </a:rPr>
            <a:t>complètement</a:t>
          </a:r>
          <a:r>
            <a:rPr lang="fr-FR" sz="1400" baseline="0">
              <a:solidFill>
                <a:sysClr val="windowText" lastClr="000000"/>
              </a:solidFill>
            </a:rPr>
            <a:t> pour complet, ou un tiret manquant à "</a:t>
          </a:r>
          <a:r>
            <a:rPr lang="fr-FR" sz="1400" baseline="0">
              <a:solidFill>
                <a:srgbClr val="FF0000"/>
              </a:solidFill>
            </a:rPr>
            <a:t>entre 24 48h</a:t>
          </a:r>
          <a:r>
            <a:rPr lang="fr-FR" sz="1400" baseline="0">
              <a:solidFill>
                <a:sysClr val="windowText" lastClr="000000"/>
              </a:solidFill>
            </a:rPr>
            <a:t>")</a:t>
          </a:r>
        </a:p>
        <a:p>
          <a:r>
            <a:rPr lang="fr-FR" sz="1400" baseline="0"/>
            <a:t>auxquels il faut une précision totale, sinon c'est un retour "erreur" et calcul(s) faussé(s),</a:t>
          </a:r>
        </a:p>
        <a:p>
          <a:r>
            <a:rPr lang="fr-FR" sz="1400" baseline="0"/>
            <a:t>il y a :  </a:t>
          </a:r>
        </a:p>
        <a:p>
          <a:endParaRPr lang="fr-FR" sz="1400"/>
        </a:p>
        <a:p>
          <a:r>
            <a:rPr lang="fr-FR" sz="1400" i="1"/>
            <a:t>une seule formule pour les calculs en Col C, D, E et F en respectant la cadence / 11 lignes, sur les lignes 7, 9 et 11 :</a:t>
          </a:r>
        </a:p>
        <a:p>
          <a:r>
            <a:rPr lang="fr-FR" sz="1400"/>
            <a:t>=NB.SI.ENS(</a:t>
          </a:r>
          <a:r>
            <a:rPr lang="fr-FR" sz="1400">
              <a:solidFill>
                <a:srgbClr val="FF0000"/>
              </a:solidFill>
            </a:rPr>
            <a:t>DECALER(données!$I:$I;0;MOD(LIGNE()-7;11)/2);</a:t>
          </a:r>
          <a:r>
            <a:rPr lang="fr-FR" sz="1400">
              <a:solidFill>
                <a:sysClr val="windowText" lastClr="000000"/>
              </a:solidFill>
            </a:rPr>
            <a:t>E1;données!$A:$A;$B$1</a:t>
          </a:r>
          <a:r>
            <a:rPr lang="fr-FR" sz="1400"/>
            <a:t>;</a:t>
          </a:r>
          <a:r>
            <a:rPr lang="fr-FR" sz="1400">
              <a:solidFill>
                <a:srgbClr val="0070C0"/>
              </a:solidFill>
            </a:rPr>
            <a:t>données!$B:$B;</a:t>
          </a:r>
        </a:p>
        <a:p>
          <a:r>
            <a:rPr lang="fr-FR" sz="1400">
              <a:solidFill>
                <a:srgbClr val="0070C0"/>
              </a:solidFill>
            </a:rPr>
            <a:t>DECALER($A$6;LIGNE()-7-MOD(LIGNE()-7;11);0)</a:t>
          </a:r>
          <a:r>
            <a:rPr lang="fr-FR" sz="1400"/>
            <a:t>;données!$C:$C;$A$1;</a:t>
          </a:r>
          <a:r>
            <a:rPr lang="fr-FR" sz="1400">
              <a:solidFill>
                <a:srgbClr val="0070C0"/>
              </a:solidFill>
            </a:rPr>
            <a:t>données!$D:$D;$B$3</a:t>
          </a:r>
          <a:r>
            <a:rPr lang="fr-FR" sz="1400"/>
            <a:t>;données!$E:$E;$A$5)</a:t>
          </a:r>
        </a:p>
        <a:p>
          <a:r>
            <a:rPr lang="fr-FR" sz="1400" i="1"/>
            <a:t>à étirer à droite et à copier-coller "Formules" pour les autres lignes de même principe</a:t>
          </a:r>
        </a:p>
        <a:p>
          <a:r>
            <a:rPr lang="fr-FR" sz="1400" i="1"/>
            <a:t>qui ne décale la recherche $A$6  vers le bas que toutes</a:t>
          </a:r>
          <a:r>
            <a:rPr lang="fr-FR" sz="1400" i="1" baseline="0"/>
            <a:t> les 11 lignes et décale la recherche en Col I "données"  en J, puis K, etc... </a:t>
          </a:r>
        </a:p>
        <a:p>
          <a:r>
            <a:rPr lang="fr-FR" sz="1400" i="1" baseline="0"/>
            <a:t> toutes les 2 lignes, à chaque vague de 11 lignes</a:t>
          </a:r>
          <a:r>
            <a:rPr lang="fr-FR" sz="1400" baseline="0"/>
            <a:t>.</a:t>
          </a:r>
        </a:p>
        <a:p>
          <a:endParaRPr lang="fr-FR" sz="1400"/>
        </a:p>
        <a:p>
          <a:r>
            <a:rPr lang="fr-FR" sz="1400" i="1"/>
            <a:t>une seconde pour la ligne 13  avec principe équivalent :</a:t>
          </a:r>
        </a:p>
        <a:p>
          <a:r>
            <a:rPr lang="fr-FR" sz="1400"/>
            <a:t>=SOMME.SI.ENS(données!L:L;données</a:t>
          </a:r>
          <a:r>
            <a:rPr lang="fr-FR" sz="1400">
              <a:solidFill>
                <a:srgbClr val="FF0000"/>
              </a:solidFill>
            </a:rPr>
            <a:t>!$B:$B;DECALER($A$6;LIGNE()-7-MOD(LIGNE()-7;11);0)</a:t>
          </a:r>
          <a:r>
            <a:rPr lang="fr-FR" sz="1400">
              <a:solidFill>
                <a:sysClr val="windowText" lastClr="000000"/>
              </a:solidFill>
            </a:rPr>
            <a:t>;</a:t>
          </a:r>
          <a:r>
            <a:rPr lang="fr-FR" sz="1400"/>
            <a:t>données!$C:$C;$A$1;</a:t>
          </a:r>
        </a:p>
        <a:p>
          <a:r>
            <a:rPr lang="fr-FR" sz="1400">
              <a:solidFill>
                <a:srgbClr val="0070C0"/>
              </a:solidFill>
            </a:rPr>
            <a:t>données!$A:$A;$B$1</a:t>
          </a:r>
          <a:r>
            <a:rPr lang="fr-FR" sz="1400"/>
            <a:t>;données!$D:$D;$B$3;</a:t>
          </a:r>
          <a:r>
            <a:rPr lang="fr-FR" sz="1400">
              <a:solidFill>
                <a:srgbClr val="0070C0"/>
              </a:solidFill>
            </a:rPr>
            <a:t>données!$E:$E;$A$5)</a:t>
          </a:r>
        </a:p>
        <a:p>
          <a:r>
            <a:rPr lang="fr-FR" sz="1400" i="1">
              <a:solidFill>
                <a:sysClr val="windowText" lastClr="000000"/>
              </a:solidFill>
            </a:rPr>
            <a:t>à étirer et copier-coller d°  sur le ligne 24 ou 35</a:t>
          </a:r>
        </a:p>
        <a:p>
          <a:endParaRPr lang="fr-FR" sz="1400">
            <a:solidFill>
              <a:sysClr val="windowText" lastClr="000000"/>
            </a:solidFill>
          </a:endParaRPr>
        </a:p>
        <a:p>
          <a:r>
            <a:rPr lang="fr-FR" sz="1400" i="1">
              <a:solidFill>
                <a:sysClr val="windowText" lastClr="000000"/>
              </a:solidFill>
            </a:rPr>
            <a:t>une 3eme pour la ligne 15 :</a:t>
          </a:r>
        </a:p>
        <a:p>
          <a:r>
            <a:rPr lang="fr-FR" sz="1400">
              <a:solidFill>
                <a:sysClr val="windowText" lastClr="000000"/>
              </a:solidFill>
            </a:rPr>
            <a:t>=NB.SI.ENS(</a:t>
          </a:r>
          <a:r>
            <a:rPr lang="fr-FR" sz="1400">
              <a:solidFill>
                <a:srgbClr val="FF0000"/>
              </a:solidFill>
            </a:rPr>
            <a:t>données!$N:$N;C14</a:t>
          </a:r>
          <a:r>
            <a:rPr lang="fr-FR" sz="1400">
              <a:solidFill>
                <a:sysClr val="windowText" lastClr="000000"/>
              </a:solidFill>
            </a:rPr>
            <a:t>;données!$A:$A;$B$1;</a:t>
          </a:r>
          <a:r>
            <a:rPr lang="fr-FR" sz="1400">
              <a:solidFill>
                <a:srgbClr val="00B050"/>
              </a:solidFill>
            </a:rPr>
            <a:t>données!$B:$B;DECALER($A$6;LIGNE()-7-MOD(LIGNE()-7;11);0)</a:t>
          </a:r>
          <a:r>
            <a:rPr lang="fr-FR" sz="1400">
              <a:solidFill>
                <a:sysClr val="windowText" lastClr="000000"/>
              </a:solidFill>
            </a:rPr>
            <a:t>;</a:t>
          </a:r>
        </a:p>
        <a:p>
          <a:r>
            <a:rPr lang="fr-FR" sz="1400">
              <a:solidFill>
                <a:sysClr val="windowText" lastClr="000000"/>
              </a:solidFill>
            </a:rPr>
            <a:t>données!$C:$C;$A$1;</a:t>
          </a:r>
          <a:r>
            <a:rPr lang="fr-FR" sz="1400">
              <a:solidFill>
                <a:srgbClr val="00B050"/>
              </a:solidFill>
            </a:rPr>
            <a:t>données!$D:$D;$B$3</a:t>
          </a:r>
          <a:r>
            <a:rPr lang="fr-FR" sz="1400">
              <a:solidFill>
                <a:sysClr val="windowText" lastClr="000000"/>
              </a:solidFill>
            </a:rPr>
            <a:t>;</a:t>
          </a:r>
          <a:r>
            <a:rPr lang="fr-FR" sz="1400">
              <a:solidFill>
                <a:srgbClr val="0070C0"/>
              </a:solidFill>
            </a:rPr>
            <a:t>données!$E:$E;$A$5)</a:t>
          </a:r>
        </a:p>
        <a:p>
          <a:r>
            <a:rPr lang="fr-FR" sz="1400" i="1">
              <a:solidFill>
                <a:sysClr val="windowText" lastClr="000000"/>
              </a:solidFill>
            </a:rPr>
            <a:t>à étirer et copier-coller d° sur la ligne 26 ou 37</a:t>
          </a:r>
        </a:p>
        <a:p>
          <a:endParaRPr lang="fr-FR" sz="1400" i="1">
            <a:solidFill>
              <a:sysClr val="windowText" lastClr="000000"/>
            </a:solidFill>
          </a:endParaRPr>
        </a:p>
        <a:p>
          <a:r>
            <a:rPr lang="fr-FR" sz="1400" i="1">
              <a:solidFill>
                <a:sysClr val="windowText" lastClr="000000"/>
              </a:solidFill>
            </a:rPr>
            <a:t>une 4eme pour les lignes 40, 42, etc... sur le principe de la 1ere, mais en partant de la Col W "données" et cadencées sur 11 lignes également</a:t>
          </a:r>
        </a:p>
        <a:p>
          <a:endParaRPr lang="fr-FR" sz="1400">
            <a:solidFill>
              <a:srgbClr val="0070C0"/>
            </a:solidFill>
          </a:endParaRPr>
        </a:p>
        <a:p>
          <a:r>
            <a:rPr lang="fr-FR" sz="1400" i="1">
              <a:solidFill>
                <a:sysClr val="windowText" lastClr="000000"/>
              </a:solidFill>
            </a:rPr>
            <a:t>Les MFC trop nombreuses et en doublons ont été simplifiées  (1 seule) + 1 facultative en caractères blancs pour lecture</a:t>
          </a:r>
        </a:p>
        <a:p>
          <a:endParaRPr lang="fr-FR" sz="1400" i="1">
            <a:solidFill>
              <a:sysClr val="windowText" lastClr="000000"/>
            </a:solidFill>
          </a:endParaRPr>
        </a:p>
        <a:p>
          <a:r>
            <a:rPr lang="fr-FR" sz="1400" i="1">
              <a:solidFill>
                <a:sysClr val="windowText" lastClr="000000"/>
              </a:solidFill>
            </a:rPr>
            <a:t>les</a:t>
          </a:r>
          <a:r>
            <a:rPr lang="fr-FR" sz="1400" i="1" baseline="0">
              <a:solidFill>
                <a:sysClr val="windowText" lastClr="000000"/>
              </a:solidFill>
            </a:rPr>
            <a:t> tableaux du bas ont reçu des formules évitant les dérapages et erreurs lors d'ajout ou suppression de ligne(s) au-dessus d'eux,</a:t>
          </a:r>
        </a:p>
        <a:p>
          <a:r>
            <a:rPr lang="fr-FR" sz="14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formules en  références de lignes en A76, A80 et A84  (</a:t>
          </a:r>
          <a:r>
            <a:rPr lang="fr-FR" sz="1400" i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elles peuvent être masquées par couleur de caractères blanche</a:t>
          </a:r>
          <a:r>
            <a:rPr lang="fr-FR" sz="14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400" i="1" baseline="0">
            <a:solidFill>
              <a:sysClr val="windowText" lastClr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à part ce dernier point, tout est déjà fait ! </a:t>
          </a:r>
          <a:endParaRPr lang="fr-FR" sz="1400" i="1">
            <a:solidFill>
              <a:sysClr val="windowText" lastClr="000000"/>
            </a:solidFill>
            <a:effectLst/>
          </a:endParaRPr>
        </a:p>
        <a:p>
          <a:endParaRPr lang="fr-FR" sz="1400" i="1" baseline="0">
            <a:solidFill>
              <a:sysClr val="windowText" lastClr="000000"/>
            </a:solidFill>
          </a:endParaRPr>
        </a:p>
        <a:p>
          <a:r>
            <a:rPr lang="fr-FR" sz="1400" i="1" u="sng" baseline="0">
              <a:solidFill>
                <a:sysClr val="windowText" lastClr="000000"/>
              </a:solidFill>
            </a:rPr>
            <a:t>ATTENTION</a:t>
          </a:r>
          <a:r>
            <a:rPr lang="fr-FR" sz="1400" i="1" baseline="0">
              <a:solidFill>
                <a:sysClr val="windowText" lastClr="000000"/>
              </a:solidFill>
            </a:rPr>
            <a:t> au cadencemen</a:t>
          </a:r>
          <a:r>
            <a:rPr lang="fr-FR" sz="1400" b="0" i="1" u="none" baseline="0">
              <a:solidFill>
                <a:sysClr val="windowText" lastClr="000000"/>
              </a:solidFill>
            </a:rPr>
            <a:t>t </a:t>
          </a:r>
          <a:r>
            <a:rPr lang="fr-FR" sz="1400" b="1" i="1" u="sng" baseline="0">
              <a:solidFill>
                <a:sysClr val="windowText" lastClr="000000"/>
              </a:solidFill>
            </a:rPr>
            <a:t>à conserver</a:t>
          </a:r>
          <a:r>
            <a:rPr lang="fr-FR" sz="1400" b="0" i="0" u="none" baseline="0">
              <a:solidFill>
                <a:sysClr val="windowText" lastClr="000000"/>
              </a:solidFill>
            </a:rPr>
            <a:t> </a:t>
          </a:r>
          <a:r>
            <a:rPr lang="fr-FR" sz="1400" i="1" baseline="0">
              <a:solidFill>
                <a:sysClr val="windowText" lastClr="000000"/>
              </a:solidFill>
            </a:rPr>
            <a:t>(11 lignes) pour les tableaux du haut ;  si cette cadence devait changer, il faut </a:t>
          </a:r>
        </a:p>
        <a:p>
          <a:r>
            <a:rPr lang="fr-FR" sz="1400" i="1" baseline="0">
              <a:solidFill>
                <a:sysClr val="windowText" lastClr="000000"/>
              </a:solidFill>
            </a:rPr>
            <a:t>soit :    revoir les diviseurs des 1eres formules des tableaux</a:t>
          </a:r>
        </a:p>
        <a:p>
          <a:r>
            <a:rPr lang="fr-FR" sz="1400" i="1" baseline="0">
              <a:solidFill>
                <a:sysClr val="windowText" lastClr="000000"/>
              </a:solidFill>
            </a:rPr>
            <a:t>ou bien :  appliquer le principe des valeurs en références de lignes (comme en bas) </a:t>
          </a:r>
        </a:p>
        <a:p>
          <a:r>
            <a:rPr lang="fr-FR" sz="1400" i="1" baseline="0">
              <a:solidFill>
                <a:sysClr val="windowText" lastClr="000000"/>
              </a:solidFill>
            </a:rPr>
            <a:t>...  et reprendre les copier-coller (dans les 2 cas)</a:t>
          </a:r>
        </a:p>
        <a:p>
          <a:endParaRPr lang="fr-FR" sz="1400" i="1" baseline="0">
            <a:solidFill>
              <a:sysClr val="windowText" lastClr="000000"/>
            </a:solidFill>
          </a:endParaRPr>
        </a:p>
        <a:p>
          <a:r>
            <a:rPr lang="fr-FR" sz="1400" i="1" baseline="0">
              <a:solidFill>
                <a:sysClr val="windowText" lastClr="000000"/>
              </a:solidFill>
            </a:rPr>
            <a:t>PS :  Revoir les données sélectionnées en col N de données (de N3426 à N3435) bidouillées pour tests</a:t>
          </a:r>
        </a:p>
        <a:p>
          <a:r>
            <a:rPr lang="fr-FR" sz="1400" i="1" baseline="0">
              <a:solidFill>
                <a:sysClr val="windowText" lastClr="000000"/>
              </a:solidFill>
            </a:rPr>
            <a:t>et beaucoup de noms paraissant inutiles en Gestionnaire, à nettoyer.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AE3455" totalsRowShown="0" headerRowDxfId="3" headerRowCellStyle="Accent1">
  <autoFilter ref="A1:AE3455">
    <filterColumn colId="4">
      <filters>
        <filter val="lundi"/>
      </filters>
    </filterColumn>
  </autoFilter>
  <sortState ref="A2:AF39">
    <sortCondition ref="F1:F3423"/>
  </sortState>
  <tableColumns count="31">
    <tableColumn id="1" name="Q1 SERVICE"/>
    <tableColumn id="32" name="Démarche"/>
    <tableColumn id="31" name="Année" dataDxfId="2"/>
    <tableColumn id="30" name="Mois"/>
    <tableColumn id="2" name="JOUR"/>
    <tableColumn id="3" name="Q2"/>
    <tableColumn id="4" name="SI NON"/>
    <tableColumn id="5" name="Q2b"/>
    <tableColumn id="6" name="Q3"/>
    <tableColumn id="7" name="SI OUI"/>
    <tableColumn id="8" name="Q4"/>
    <tableColumn id="9" name="Q5"/>
    <tableColumn id="10" name="Q5b"/>
    <tableColumn id="11" name="Q6"/>
    <tableColumn id="12" name="Q7"/>
    <tableColumn id="13" name="Q7b"/>
    <tableColumn id="14" name="Q8"/>
    <tableColumn id="16" name="SI NON2"/>
    <tableColumn id="17" name="Q10" dataCellStyle="Commentaire"/>
    <tableColumn id="18" name="CONTRÔLE"/>
    <tableColumn id="19" name="RECEPTION"/>
    <tableColumn id="20" name="BUREAU"/>
    <tableColumn id="21" name="Q11"/>
    <tableColumn id="22" name="SI OUI2"/>
    <tableColumn id="23" name="SI retard"/>
    <tableColumn id="24" name="Q12"/>
    <tableColumn id="25" name="Q13"/>
    <tableColumn id="26" name="Securité 1"/>
    <tableColumn id="27" name="Securité 2"/>
    <tableColumn id="28" name="Securité 3"/>
    <tableColumn id="29" name="GLOB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F3455"/>
  <sheetViews>
    <sheetView zoomScale="85" zoomScaleNormal="85" workbookViewId="0">
      <selection activeCell="N3426" sqref="N3426:N3435"/>
    </sheetView>
  </sheetViews>
  <sheetFormatPr baseColWidth="10" defaultRowHeight="15" x14ac:dyDescent="0.25"/>
  <cols>
    <col min="1" max="1" width="20.42578125" customWidth="1"/>
    <col min="2" max="2" width="29.28515625" customWidth="1"/>
    <col min="3" max="3" width="20.42578125" style="4" customWidth="1"/>
    <col min="4" max="4" width="20.42578125" customWidth="1"/>
    <col min="5" max="5" width="17.140625" customWidth="1"/>
    <col min="6" max="6" width="13.7109375" customWidth="1"/>
    <col min="7" max="7" width="16.28515625" customWidth="1"/>
    <col min="8" max="8" width="13" customWidth="1"/>
    <col min="9" max="9" width="11.42578125" customWidth="1"/>
    <col min="10" max="10" width="30" customWidth="1"/>
    <col min="11" max="11" width="14.42578125" customWidth="1"/>
    <col min="12" max="12" width="12.85546875" customWidth="1"/>
    <col min="13" max="13" width="13.140625" customWidth="1"/>
    <col min="14" max="15" width="14.42578125" customWidth="1"/>
    <col min="16" max="16" width="14.140625" customWidth="1"/>
    <col min="17" max="17" width="15.7109375" customWidth="1"/>
    <col min="18" max="18" width="45.140625" customWidth="1"/>
    <col min="19" max="19" width="20.5703125" style="25" customWidth="1"/>
    <col min="20" max="20" width="26.140625" customWidth="1"/>
    <col min="21" max="21" width="26.5703125" customWidth="1"/>
    <col min="22" max="22" width="26.28515625" customWidth="1"/>
    <col min="23" max="23" width="18.42578125" customWidth="1"/>
    <col min="24" max="24" width="18.5703125" customWidth="1"/>
    <col min="25" max="25" width="20" customWidth="1"/>
    <col min="26" max="26" width="14.28515625" customWidth="1"/>
    <col min="27" max="27" width="11" customWidth="1"/>
    <col min="28" max="28" width="21.28515625" customWidth="1"/>
    <col min="29" max="29" width="20.140625" customWidth="1"/>
    <col min="30" max="30" width="21.28515625" customWidth="1"/>
    <col min="31" max="31" width="31.28515625" customWidth="1"/>
    <col min="32" max="32" width="38" customWidth="1"/>
    <col min="33" max="33" width="16.85546875" customWidth="1"/>
    <col min="34" max="34" width="16.42578125" customWidth="1"/>
    <col min="35" max="35" width="14.7109375" customWidth="1"/>
  </cols>
  <sheetData>
    <row r="1" spans="1:32" s="4" customFormat="1" x14ac:dyDescent="0.25">
      <c r="A1" s="3" t="s">
        <v>48</v>
      </c>
      <c r="B1" s="3" t="s">
        <v>80</v>
      </c>
      <c r="C1" s="3" t="s">
        <v>76</v>
      </c>
      <c r="D1" s="3" t="s">
        <v>77</v>
      </c>
      <c r="E1" s="3" t="s">
        <v>52</v>
      </c>
      <c r="F1" s="5" t="s">
        <v>3</v>
      </c>
      <c r="G1" s="6" t="s">
        <v>7</v>
      </c>
      <c r="H1" s="5" t="s">
        <v>19</v>
      </c>
      <c r="I1" s="7" t="s">
        <v>6</v>
      </c>
      <c r="J1" s="8" t="s">
        <v>8</v>
      </c>
      <c r="K1" s="9" t="s">
        <v>12</v>
      </c>
      <c r="L1" s="10" t="s">
        <v>17</v>
      </c>
      <c r="M1" s="10" t="s">
        <v>18</v>
      </c>
      <c r="N1" s="11" t="s">
        <v>20</v>
      </c>
      <c r="O1" s="12" t="s">
        <v>24</v>
      </c>
      <c r="P1" s="12" t="s">
        <v>25</v>
      </c>
      <c r="Q1" s="13" t="s">
        <v>26</v>
      </c>
      <c r="R1" s="14" t="s">
        <v>59</v>
      </c>
      <c r="S1" s="24" t="s">
        <v>28</v>
      </c>
      <c r="T1" s="15" t="s">
        <v>29</v>
      </c>
      <c r="U1" s="15" t="s">
        <v>30</v>
      </c>
      <c r="V1" s="15" t="s">
        <v>31</v>
      </c>
      <c r="W1" s="16" t="s">
        <v>34</v>
      </c>
      <c r="X1" s="17" t="s">
        <v>58</v>
      </c>
      <c r="Y1" s="14" t="s">
        <v>37</v>
      </c>
      <c r="Z1" s="18" t="s">
        <v>42</v>
      </c>
      <c r="AA1" s="19" t="s">
        <v>43</v>
      </c>
      <c r="AB1" s="20" t="s">
        <v>44</v>
      </c>
      <c r="AC1" s="21" t="s">
        <v>45</v>
      </c>
      <c r="AD1" s="3" t="s">
        <v>46</v>
      </c>
      <c r="AE1" s="22" t="s">
        <v>47</v>
      </c>
      <c r="AF1" s="23"/>
    </row>
    <row r="2" spans="1:32" x14ac:dyDescent="0.25">
      <c r="A2" t="s">
        <v>1</v>
      </c>
      <c r="B2" t="s">
        <v>82</v>
      </c>
      <c r="C2" s="4">
        <v>2017</v>
      </c>
      <c r="D2" t="s">
        <v>63</v>
      </c>
      <c r="E2" t="s">
        <v>53</v>
      </c>
      <c r="F2" t="s">
        <v>5</v>
      </c>
      <c r="G2" t="s">
        <v>5</v>
      </c>
      <c r="H2" t="s">
        <v>4</v>
      </c>
      <c r="I2" t="s">
        <v>5</v>
      </c>
      <c r="J2" t="s">
        <v>11</v>
      </c>
      <c r="K2" t="s">
        <v>15</v>
      </c>
      <c r="N2" t="s">
        <v>21</v>
      </c>
      <c r="O2" t="s">
        <v>5</v>
      </c>
      <c r="P2" t="s">
        <v>5</v>
      </c>
      <c r="Q2" t="s">
        <v>27</v>
      </c>
      <c r="T2" t="s">
        <v>60</v>
      </c>
      <c r="U2" t="s">
        <v>60</v>
      </c>
      <c r="V2" t="s">
        <v>60</v>
      </c>
      <c r="W2" t="s">
        <v>4</v>
      </c>
      <c r="X2" t="s">
        <v>36</v>
      </c>
      <c r="Y2" t="s">
        <v>39</v>
      </c>
      <c r="Z2" t="s">
        <v>41</v>
      </c>
      <c r="AA2" t="s">
        <v>4</v>
      </c>
      <c r="AB2" t="s">
        <v>5</v>
      </c>
      <c r="AC2" t="s">
        <v>4</v>
      </c>
      <c r="AD2" t="s">
        <v>5</v>
      </c>
      <c r="AE2" t="s">
        <v>61</v>
      </c>
      <c r="AF2" s="1"/>
    </row>
    <row r="3" spans="1:32" ht="15" customHeight="1" x14ac:dyDescent="0.25">
      <c r="A3" t="s">
        <v>1</v>
      </c>
      <c r="B3" t="s">
        <v>82</v>
      </c>
      <c r="C3" s="4">
        <v>2017</v>
      </c>
      <c r="D3" t="s">
        <v>63</v>
      </c>
      <c r="E3" t="s">
        <v>53</v>
      </c>
      <c r="F3" t="s">
        <v>5</v>
      </c>
      <c r="G3" t="s">
        <v>5</v>
      </c>
      <c r="H3" t="s">
        <v>5</v>
      </c>
      <c r="I3" t="s">
        <v>5</v>
      </c>
      <c r="J3" t="s">
        <v>10</v>
      </c>
      <c r="K3" t="s">
        <v>14</v>
      </c>
      <c r="L3">
        <v>8</v>
      </c>
      <c r="M3">
        <v>8</v>
      </c>
      <c r="N3" t="s">
        <v>23</v>
      </c>
      <c r="O3" t="s">
        <v>5</v>
      </c>
      <c r="P3" t="s">
        <v>4</v>
      </c>
      <c r="Q3" t="s">
        <v>4</v>
      </c>
      <c r="T3" t="s">
        <v>32</v>
      </c>
      <c r="U3" t="s">
        <v>32</v>
      </c>
      <c r="V3" t="s">
        <v>32</v>
      </c>
      <c r="W3" t="s">
        <v>5</v>
      </c>
      <c r="X3" t="s">
        <v>36</v>
      </c>
      <c r="Y3" t="s">
        <v>41</v>
      </c>
      <c r="Z3" t="s">
        <v>40</v>
      </c>
      <c r="AA3" t="s">
        <v>5</v>
      </c>
      <c r="AB3" t="s">
        <v>5</v>
      </c>
      <c r="AC3" t="s">
        <v>5</v>
      </c>
      <c r="AD3" t="s">
        <v>4</v>
      </c>
      <c r="AE3" t="s">
        <v>32</v>
      </c>
      <c r="AF3" s="1"/>
    </row>
    <row r="4" spans="1:32" x14ac:dyDescent="0.25">
      <c r="A4" t="s">
        <v>1</v>
      </c>
      <c r="B4" t="s">
        <v>82</v>
      </c>
      <c r="C4" s="4">
        <v>2017</v>
      </c>
      <c r="D4" t="s">
        <v>63</v>
      </c>
      <c r="E4" t="s">
        <v>53</v>
      </c>
      <c r="F4" t="s">
        <v>5</v>
      </c>
      <c r="G4" t="s">
        <v>5</v>
      </c>
      <c r="H4" t="s">
        <v>5</v>
      </c>
      <c r="I4" t="s">
        <v>4</v>
      </c>
      <c r="J4" t="s">
        <v>11</v>
      </c>
      <c r="K4" t="s">
        <v>14</v>
      </c>
      <c r="L4">
        <v>1</v>
      </c>
      <c r="M4">
        <v>1</v>
      </c>
      <c r="N4" t="s">
        <v>23</v>
      </c>
      <c r="O4" t="s">
        <v>5</v>
      </c>
      <c r="P4" t="s">
        <v>4</v>
      </c>
      <c r="Q4" t="s">
        <v>27</v>
      </c>
      <c r="T4" t="s">
        <v>33</v>
      </c>
      <c r="U4" t="s">
        <v>33</v>
      </c>
      <c r="V4" t="s">
        <v>33</v>
      </c>
      <c r="W4" t="s">
        <v>5</v>
      </c>
      <c r="X4" t="s">
        <v>35</v>
      </c>
      <c r="Y4" t="s">
        <v>40</v>
      </c>
      <c r="Z4" t="s">
        <v>41</v>
      </c>
      <c r="AA4" t="s">
        <v>5</v>
      </c>
      <c r="AB4" t="s">
        <v>4</v>
      </c>
      <c r="AC4" t="s">
        <v>4</v>
      </c>
      <c r="AD4" t="s">
        <v>5</v>
      </c>
      <c r="AE4" t="s">
        <v>60</v>
      </c>
      <c r="AF4" s="1"/>
    </row>
    <row r="5" spans="1:32" ht="15.75" customHeight="1" x14ac:dyDescent="0.25">
      <c r="A5" t="s">
        <v>1</v>
      </c>
      <c r="B5" t="s">
        <v>82</v>
      </c>
      <c r="C5" s="4">
        <v>2017</v>
      </c>
      <c r="D5" t="s">
        <v>63</v>
      </c>
      <c r="E5" t="s">
        <v>53</v>
      </c>
      <c r="F5" t="s">
        <v>5</v>
      </c>
      <c r="G5" t="s">
        <v>5</v>
      </c>
      <c r="H5" t="s">
        <v>5</v>
      </c>
      <c r="I5" t="s">
        <v>4</v>
      </c>
      <c r="J5" t="s">
        <v>11</v>
      </c>
      <c r="N5" t="s">
        <v>23</v>
      </c>
      <c r="O5" t="s">
        <v>4</v>
      </c>
      <c r="P5" t="s">
        <v>5</v>
      </c>
      <c r="Q5" t="s">
        <v>27</v>
      </c>
      <c r="AF5" s="1"/>
    </row>
    <row r="6" spans="1:32" x14ac:dyDescent="0.25">
      <c r="A6" t="s">
        <v>1</v>
      </c>
      <c r="B6" t="s">
        <v>82</v>
      </c>
      <c r="C6" s="4">
        <v>2017</v>
      </c>
      <c r="D6" t="s">
        <v>63</v>
      </c>
      <c r="E6" t="s">
        <v>53</v>
      </c>
      <c r="F6" t="s">
        <v>5</v>
      </c>
      <c r="G6" t="s">
        <v>5</v>
      </c>
      <c r="H6" t="s">
        <v>5</v>
      </c>
      <c r="I6" t="s">
        <v>4</v>
      </c>
      <c r="J6" t="s">
        <v>11</v>
      </c>
      <c r="AF6" s="1"/>
    </row>
    <row r="7" spans="1:32" x14ac:dyDescent="0.25">
      <c r="A7" t="s">
        <v>1</v>
      </c>
      <c r="B7" t="s">
        <v>82</v>
      </c>
      <c r="C7" s="4">
        <v>2017</v>
      </c>
      <c r="D7" t="s">
        <v>63</v>
      </c>
      <c r="E7" t="s">
        <v>53</v>
      </c>
      <c r="F7" t="s">
        <v>5</v>
      </c>
      <c r="G7" t="s">
        <v>5</v>
      </c>
      <c r="H7" t="s">
        <v>4</v>
      </c>
      <c r="I7" t="s">
        <v>5</v>
      </c>
      <c r="J7" t="s">
        <v>10</v>
      </c>
      <c r="K7" t="s">
        <v>14</v>
      </c>
      <c r="L7">
        <v>5</v>
      </c>
      <c r="M7">
        <v>5</v>
      </c>
      <c r="AF7" s="1"/>
    </row>
    <row r="8" spans="1:32" x14ac:dyDescent="0.25">
      <c r="A8" t="s">
        <v>1</v>
      </c>
      <c r="B8" t="s">
        <v>82</v>
      </c>
      <c r="C8" s="4">
        <v>2017</v>
      </c>
      <c r="D8" t="s">
        <v>63</v>
      </c>
      <c r="E8" t="s">
        <v>53</v>
      </c>
      <c r="F8" t="s">
        <v>5</v>
      </c>
      <c r="G8" t="s">
        <v>5</v>
      </c>
      <c r="H8" t="s">
        <v>5</v>
      </c>
      <c r="I8" t="s">
        <v>4</v>
      </c>
      <c r="J8" t="s">
        <v>10</v>
      </c>
      <c r="K8" t="s">
        <v>15</v>
      </c>
      <c r="L8">
        <v>7</v>
      </c>
      <c r="M8">
        <v>7</v>
      </c>
      <c r="AF8" s="1"/>
    </row>
    <row r="9" spans="1:32" ht="15" customHeight="1" x14ac:dyDescent="0.25">
      <c r="A9" t="s">
        <v>1</v>
      </c>
      <c r="B9" t="s">
        <v>82</v>
      </c>
      <c r="C9" s="4">
        <v>2017</v>
      </c>
      <c r="D9" t="s">
        <v>63</v>
      </c>
      <c r="E9" t="s">
        <v>53</v>
      </c>
      <c r="F9" t="s">
        <v>4</v>
      </c>
      <c r="G9" t="s">
        <v>4</v>
      </c>
      <c r="H9" t="s">
        <v>5</v>
      </c>
      <c r="I9" t="s">
        <v>4</v>
      </c>
      <c r="J9" t="s">
        <v>9</v>
      </c>
      <c r="K9" t="s">
        <v>14</v>
      </c>
      <c r="L9">
        <v>4</v>
      </c>
      <c r="M9">
        <v>4</v>
      </c>
      <c r="N9" t="s">
        <v>21</v>
      </c>
      <c r="O9" t="s">
        <v>5</v>
      </c>
      <c r="P9" t="s">
        <v>5</v>
      </c>
      <c r="Q9" t="s">
        <v>5</v>
      </c>
      <c r="T9" t="s">
        <v>61</v>
      </c>
      <c r="U9" t="s">
        <v>61</v>
      </c>
      <c r="V9" t="s">
        <v>61</v>
      </c>
      <c r="W9" t="s">
        <v>4</v>
      </c>
      <c r="X9" t="s">
        <v>35</v>
      </c>
      <c r="Y9" t="s">
        <v>39</v>
      </c>
      <c r="Z9" t="s">
        <v>38</v>
      </c>
      <c r="AA9" t="s">
        <v>5</v>
      </c>
      <c r="AB9" t="s">
        <v>4</v>
      </c>
      <c r="AC9" t="s">
        <v>5</v>
      </c>
      <c r="AD9" t="s">
        <v>4</v>
      </c>
      <c r="AE9" t="s">
        <v>33</v>
      </c>
      <c r="AF9" s="1"/>
    </row>
    <row r="10" spans="1:32" ht="15.75" customHeight="1" x14ac:dyDescent="0.25">
      <c r="A10" t="s">
        <v>1</v>
      </c>
      <c r="B10" t="s">
        <v>82</v>
      </c>
      <c r="C10" s="4">
        <v>2017</v>
      </c>
      <c r="D10" t="s">
        <v>63</v>
      </c>
      <c r="E10" t="s">
        <v>53</v>
      </c>
      <c r="F10" t="s">
        <v>4</v>
      </c>
      <c r="G10" t="s">
        <v>4</v>
      </c>
      <c r="H10" t="s">
        <v>5</v>
      </c>
      <c r="I10" t="s">
        <v>4</v>
      </c>
      <c r="J10" t="s">
        <v>11</v>
      </c>
      <c r="N10" t="s">
        <v>22</v>
      </c>
      <c r="O10" t="s">
        <v>5</v>
      </c>
      <c r="P10" t="s">
        <v>5</v>
      </c>
      <c r="Q10" t="s">
        <v>4</v>
      </c>
      <c r="AF10" s="1"/>
    </row>
    <row r="11" spans="1:32" ht="15" customHeight="1" x14ac:dyDescent="0.25">
      <c r="A11" t="s">
        <v>1</v>
      </c>
      <c r="B11" t="s">
        <v>82</v>
      </c>
      <c r="C11" s="4">
        <v>2017</v>
      </c>
      <c r="D11" t="s">
        <v>63</v>
      </c>
      <c r="E11" t="s">
        <v>53</v>
      </c>
      <c r="F11" t="s">
        <v>5</v>
      </c>
      <c r="G11" t="s">
        <v>5</v>
      </c>
      <c r="H11" t="s">
        <v>5</v>
      </c>
      <c r="I11" t="s">
        <v>4</v>
      </c>
      <c r="J11" t="s">
        <v>11</v>
      </c>
      <c r="N11" t="s">
        <v>21</v>
      </c>
      <c r="O11" t="s">
        <v>4</v>
      </c>
      <c r="P11" t="s">
        <v>5</v>
      </c>
      <c r="Q11" t="s">
        <v>4</v>
      </c>
      <c r="AF11" s="1"/>
    </row>
    <row r="12" spans="1:32" hidden="1" x14ac:dyDescent="0.25">
      <c r="A12" t="s">
        <v>1</v>
      </c>
      <c r="C12" s="4">
        <v>2018</v>
      </c>
      <c r="D12" t="s">
        <v>65</v>
      </c>
      <c r="E12" t="s">
        <v>54</v>
      </c>
      <c r="F12" t="s">
        <v>4</v>
      </c>
      <c r="G12" t="s">
        <v>5</v>
      </c>
      <c r="H12" t="s">
        <v>5</v>
      </c>
      <c r="I12" t="s">
        <v>4</v>
      </c>
      <c r="AF12" s="1"/>
    </row>
    <row r="13" spans="1:32" hidden="1" x14ac:dyDescent="0.25">
      <c r="A13" t="s">
        <v>1</v>
      </c>
      <c r="C13" s="4">
        <v>2018</v>
      </c>
      <c r="D13" t="s">
        <v>66</v>
      </c>
      <c r="E13" t="s">
        <v>55</v>
      </c>
      <c r="F13" t="s">
        <v>5</v>
      </c>
      <c r="G13" t="s">
        <v>5</v>
      </c>
      <c r="H13" t="s">
        <v>5</v>
      </c>
      <c r="I13" t="s">
        <v>4</v>
      </c>
      <c r="AF13" s="1"/>
    </row>
    <row r="14" spans="1:32" hidden="1" x14ac:dyDescent="0.25">
      <c r="A14" t="s">
        <v>1</v>
      </c>
      <c r="C14" s="4">
        <v>2017</v>
      </c>
      <c r="D14" t="s">
        <v>66</v>
      </c>
      <c r="E14" t="s">
        <v>56</v>
      </c>
      <c r="F14" t="s">
        <v>5</v>
      </c>
      <c r="G14" t="s">
        <v>4</v>
      </c>
      <c r="H14" t="s">
        <v>5</v>
      </c>
      <c r="I14" t="s">
        <v>4</v>
      </c>
      <c r="AF14" s="1"/>
    </row>
    <row r="15" spans="1:32" hidden="1" x14ac:dyDescent="0.25">
      <c r="A15" t="s">
        <v>1</v>
      </c>
      <c r="C15" s="4">
        <v>2017</v>
      </c>
      <c r="D15" t="s">
        <v>63</v>
      </c>
      <c r="E15" t="s">
        <v>57</v>
      </c>
      <c r="F15" t="s">
        <v>5</v>
      </c>
      <c r="G15" t="s">
        <v>4</v>
      </c>
      <c r="H15" t="s">
        <v>4</v>
      </c>
      <c r="I15" t="s">
        <v>4</v>
      </c>
      <c r="M15">
        <v>4</v>
      </c>
      <c r="AF15" s="1"/>
    </row>
    <row r="16" spans="1:32" hidden="1" x14ac:dyDescent="0.25">
      <c r="A16" t="s">
        <v>1</v>
      </c>
      <c r="C16" s="4">
        <v>2017</v>
      </c>
      <c r="D16" t="s">
        <v>65</v>
      </c>
      <c r="E16" t="s">
        <v>78</v>
      </c>
      <c r="F16" t="s">
        <v>5</v>
      </c>
      <c r="G16" t="s">
        <v>4</v>
      </c>
      <c r="H16" t="s">
        <v>5</v>
      </c>
      <c r="I16" t="s">
        <v>4</v>
      </c>
      <c r="M16">
        <v>1</v>
      </c>
      <c r="AF16" s="1"/>
    </row>
    <row r="17" spans="1:32" hidden="1" x14ac:dyDescent="0.25">
      <c r="A17" t="s">
        <v>1</v>
      </c>
      <c r="C17" s="4">
        <v>2017</v>
      </c>
      <c r="D17" t="s">
        <v>63</v>
      </c>
      <c r="E17" t="s">
        <v>79</v>
      </c>
      <c r="F17" t="s">
        <v>5</v>
      </c>
      <c r="G17" t="s">
        <v>4</v>
      </c>
      <c r="H17" t="s">
        <v>5</v>
      </c>
      <c r="I17" t="s">
        <v>4</v>
      </c>
      <c r="M17">
        <v>5</v>
      </c>
      <c r="AF17" s="1"/>
    </row>
    <row r="18" spans="1:32" x14ac:dyDescent="0.25">
      <c r="A18" t="s">
        <v>1</v>
      </c>
      <c r="B18" t="s">
        <v>82</v>
      </c>
      <c r="C18" s="4">
        <v>2017</v>
      </c>
      <c r="D18" t="s">
        <v>63</v>
      </c>
      <c r="E18" t="s">
        <v>53</v>
      </c>
      <c r="F18" t="s">
        <v>5</v>
      </c>
      <c r="G18" t="s">
        <v>4</v>
      </c>
      <c r="H18" t="s">
        <v>5</v>
      </c>
      <c r="I18" t="s">
        <v>4</v>
      </c>
      <c r="J18" t="s">
        <v>11</v>
      </c>
      <c r="N18" t="s">
        <v>22</v>
      </c>
      <c r="O18" t="s">
        <v>4</v>
      </c>
      <c r="P18" t="s">
        <v>5</v>
      </c>
      <c r="Q18" t="s">
        <v>4</v>
      </c>
      <c r="AF18" s="1"/>
    </row>
    <row r="19" spans="1:32" hidden="1" x14ac:dyDescent="0.25">
      <c r="A19" t="s">
        <v>1</v>
      </c>
      <c r="C19" s="4">
        <v>2017</v>
      </c>
      <c r="D19" t="s">
        <v>67</v>
      </c>
      <c r="E19" t="s">
        <v>54</v>
      </c>
      <c r="F19" t="s">
        <v>4</v>
      </c>
      <c r="G19" t="s">
        <v>4</v>
      </c>
      <c r="H19" t="s">
        <v>5</v>
      </c>
      <c r="I19" t="s">
        <v>4</v>
      </c>
      <c r="AF19" s="1"/>
    </row>
    <row r="20" spans="1:32" hidden="1" x14ac:dyDescent="0.25">
      <c r="A20" t="s">
        <v>1</v>
      </c>
      <c r="C20" s="4">
        <v>2017</v>
      </c>
      <c r="D20" t="s">
        <v>67</v>
      </c>
      <c r="E20" t="s">
        <v>55</v>
      </c>
      <c r="F20" t="s">
        <v>4</v>
      </c>
      <c r="G20" t="s">
        <v>4</v>
      </c>
      <c r="H20" t="s">
        <v>4</v>
      </c>
      <c r="I20" t="s">
        <v>4</v>
      </c>
      <c r="AF20" s="1"/>
    </row>
    <row r="21" spans="1:32" hidden="1" x14ac:dyDescent="0.25">
      <c r="A21" t="s">
        <v>1</v>
      </c>
      <c r="C21" s="4">
        <v>2017</v>
      </c>
      <c r="D21" t="s">
        <v>67</v>
      </c>
      <c r="E21" t="s">
        <v>56</v>
      </c>
      <c r="F21" t="s">
        <v>4</v>
      </c>
      <c r="G21" t="s">
        <v>4</v>
      </c>
      <c r="H21" t="s">
        <v>4</v>
      </c>
      <c r="I21" t="s">
        <v>4</v>
      </c>
      <c r="M21">
        <v>4</v>
      </c>
      <c r="AF21" s="1"/>
    </row>
    <row r="22" spans="1:32" hidden="1" x14ac:dyDescent="0.25">
      <c r="A22" t="s">
        <v>1</v>
      </c>
      <c r="C22" s="4">
        <v>2017</v>
      </c>
      <c r="D22" t="s">
        <v>68</v>
      </c>
      <c r="E22" t="s">
        <v>57</v>
      </c>
      <c r="F22" t="s">
        <v>4</v>
      </c>
      <c r="G22" s="30" t="s">
        <v>5</v>
      </c>
      <c r="H22" t="s">
        <v>4</v>
      </c>
      <c r="I22" t="s">
        <v>4</v>
      </c>
      <c r="M22">
        <v>1</v>
      </c>
      <c r="AF22" s="1"/>
    </row>
    <row r="23" spans="1:32" hidden="1" x14ac:dyDescent="0.25">
      <c r="A23" t="s">
        <v>1</v>
      </c>
      <c r="C23" s="4">
        <v>2017</v>
      </c>
      <c r="D23" t="s">
        <v>69</v>
      </c>
      <c r="E23" t="s">
        <v>78</v>
      </c>
      <c r="F23" t="s">
        <v>4</v>
      </c>
      <c r="G23" s="30" t="s">
        <v>5</v>
      </c>
      <c r="H23" t="s">
        <v>4</v>
      </c>
      <c r="I23" t="s">
        <v>4</v>
      </c>
      <c r="M23">
        <v>1</v>
      </c>
      <c r="AF23" s="1"/>
    </row>
    <row r="24" spans="1:32" hidden="1" x14ac:dyDescent="0.25">
      <c r="A24" t="s">
        <v>1</v>
      </c>
      <c r="C24" s="4">
        <v>2017</v>
      </c>
      <c r="D24" t="s">
        <v>70</v>
      </c>
      <c r="E24" t="s">
        <v>79</v>
      </c>
      <c r="F24" t="s">
        <v>4</v>
      </c>
      <c r="G24" s="30" t="s">
        <v>5</v>
      </c>
      <c r="H24" t="s">
        <v>4</v>
      </c>
      <c r="I24" t="s">
        <v>5</v>
      </c>
      <c r="M24">
        <v>1</v>
      </c>
      <c r="AF24" s="1"/>
    </row>
    <row r="25" spans="1:32" x14ac:dyDescent="0.25">
      <c r="A25" t="s">
        <v>1</v>
      </c>
      <c r="B25" t="s">
        <v>82</v>
      </c>
      <c r="C25" s="4">
        <v>2017</v>
      </c>
      <c r="D25" t="s">
        <v>63</v>
      </c>
      <c r="E25" t="s">
        <v>53</v>
      </c>
      <c r="F25" t="s">
        <v>5</v>
      </c>
      <c r="G25" s="30" t="s">
        <v>5</v>
      </c>
      <c r="H25" t="s">
        <v>5</v>
      </c>
      <c r="I25" t="s">
        <v>4</v>
      </c>
      <c r="J25" t="s">
        <v>11</v>
      </c>
      <c r="AF25" s="1"/>
    </row>
    <row r="26" spans="1:32" hidden="1" x14ac:dyDescent="0.25">
      <c r="A26" t="s">
        <v>1</v>
      </c>
      <c r="C26" s="4">
        <v>2017</v>
      </c>
      <c r="D26" t="s">
        <v>72</v>
      </c>
      <c r="E26" t="s">
        <v>54</v>
      </c>
      <c r="F26" t="s">
        <v>5</v>
      </c>
      <c r="G26" s="30" t="s">
        <v>5</v>
      </c>
      <c r="H26" t="s">
        <v>4</v>
      </c>
      <c r="I26" t="s">
        <v>5</v>
      </c>
      <c r="L26">
        <v>8</v>
      </c>
      <c r="AF26" s="1"/>
    </row>
    <row r="27" spans="1:32" hidden="1" x14ac:dyDescent="0.25">
      <c r="A27" t="s">
        <v>1</v>
      </c>
      <c r="C27" s="4">
        <v>2017</v>
      </c>
      <c r="D27" t="s">
        <v>73</v>
      </c>
      <c r="E27" t="s">
        <v>55</v>
      </c>
      <c r="F27" t="s">
        <v>5</v>
      </c>
      <c r="G27" s="30" t="s">
        <v>5</v>
      </c>
      <c r="H27" t="s">
        <v>4</v>
      </c>
      <c r="I27" t="s">
        <v>5</v>
      </c>
      <c r="L27">
        <v>1</v>
      </c>
      <c r="M27">
        <v>4</v>
      </c>
      <c r="AF27" s="1"/>
    </row>
    <row r="28" spans="1:32" hidden="1" x14ac:dyDescent="0.25">
      <c r="A28" t="s">
        <v>1</v>
      </c>
      <c r="C28" s="4">
        <v>2017</v>
      </c>
      <c r="D28" t="s">
        <v>74</v>
      </c>
      <c r="E28" t="s">
        <v>56</v>
      </c>
      <c r="F28" t="s">
        <v>5</v>
      </c>
      <c r="G28" s="30" t="s">
        <v>5</v>
      </c>
      <c r="H28" t="s">
        <v>4</v>
      </c>
      <c r="I28" t="s">
        <v>5</v>
      </c>
      <c r="L28">
        <v>5</v>
      </c>
      <c r="AF28" s="1"/>
    </row>
    <row r="29" spans="1:32" hidden="1" x14ac:dyDescent="0.25">
      <c r="A29" t="s">
        <v>1</v>
      </c>
      <c r="C29" s="4">
        <v>2017</v>
      </c>
      <c r="D29" t="s">
        <v>63</v>
      </c>
      <c r="E29" t="s">
        <v>57</v>
      </c>
      <c r="F29" t="s">
        <v>5</v>
      </c>
      <c r="G29" s="30" t="s">
        <v>5</v>
      </c>
      <c r="H29" t="s">
        <v>4</v>
      </c>
      <c r="I29" t="s">
        <v>5</v>
      </c>
      <c r="L29">
        <v>6</v>
      </c>
      <c r="AF29" s="1"/>
    </row>
    <row r="30" spans="1:32" hidden="1" x14ac:dyDescent="0.25">
      <c r="A30" t="s">
        <v>1</v>
      </c>
      <c r="C30" s="4">
        <v>2017</v>
      </c>
      <c r="D30" t="s">
        <v>64</v>
      </c>
      <c r="E30" t="s">
        <v>78</v>
      </c>
      <c r="F30" t="s">
        <v>5</v>
      </c>
      <c r="G30" s="30" t="s">
        <v>4</v>
      </c>
      <c r="H30" t="s">
        <v>4</v>
      </c>
      <c r="I30" t="s">
        <v>5</v>
      </c>
      <c r="L30">
        <v>5</v>
      </c>
      <c r="AF30" s="1"/>
    </row>
    <row r="31" spans="1:32" hidden="1" x14ac:dyDescent="0.25">
      <c r="A31" t="s">
        <v>1</v>
      </c>
      <c r="C31" s="4">
        <v>2017</v>
      </c>
      <c r="D31" t="s">
        <v>65</v>
      </c>
      <c r="E31" t="s">
        <v>79</v>
      </c>
      <c r="F31" t="s">
        <v>5</v>
      </c>
      <c r="G31" s="30" t="s">
        <v>4</v>
      </c>
      <c r="H31" t="s">
        <v>4</v>
      </c>
      <c r="I31" t="s">
        <v>5</v>
      </c>
      <c r="L31">
        <v>7</v>
      </c>
      <c r="M31">
        <v>5</v>
      </c>
      <c r="AF31" s="1"/>
    </row>
    <row r="32" spans="1:32" x14ac:dyDescent="0.25">
      <c r="A32" t="s">
        <v>1</v>
      </c>
      <c r="B32" t="s">
        <v>82</v>
      </c>
      <c r="C32" s="4">
        <v>2017</v>
      </c>
      <c r="D32" t="s">
        <v>63</v>
      </c>
      <c r="E32" t="s">
        <v>53</v>
      </c>
      <c r="F32" t="s">
        <v>4</v>
      </c>
      <c r="G32" s="30" t="s">
        <v>4</v>
      </c>
      <c r="H32" t="s">
        <v>4</v>
      </c>
      <c r="I32" t="s">
        <v>4</v>
      </c>
      <c r="J32" t="s">
        <v>11</v>
      </c>
      <c r="AF32" s="1"/>
    </row>
    <row r="33" spans="1:32" hidden="1" x14ac:dyDescent="0.25">
      <c r="A33" t="s">
        <v>1</v>
      </c>
      <c r="C33" s="4">
        <v>2017</v>
      </c>
      <c r="D33" t="s">
        <v>67</v>
      </c>
      <c r="E33" t="s">
        <v>54</v>
      </c>
      <c r="F33" t="s">
        <v>5</v>
      </c>
      <c r="G33" s="30" t="s">
        <v>4</v>
      </c>
      <c r="H33" t="s">
        <v>4</v>
      </c>
      <c r="I33" t="s">
        <v>5</v>
      </c>
      <c r="J33" t="s">
        <v>10</v>
      </c>
      <c r="L33">
        <v>1</v>
      </c>
      <c r="M33">
        <v>4</v>
      </c>
      <c r="AF33" s="1"/>
    </row>
    <row r="34" spans="1:32" hidden="1" x14ac:dyDescent="0.25">
      <c r="A34" t="s">
        <v>1</v>
      </c>
      <c r="C34" s="4">
        <v>2017</v>
      </c>
      <c r="D34" t="s">
        <v>71</v>
      </c>
      <c r="E34" t="s">
        <v>55</v>
      </c>
      <c r="F34" t="s">
        <v>5</v>
      </c>
      <c r="G34" s="30" t="s">
        <v>4</v>
      </c>
      <c r="H34" t="s">
        <v>5</v>
      </c>
      <c r="I34" t="s">
        <v>4</v>
      </c>
      <c r="J34" t="s">
        <v>11</v>
      </c>
      <c r="L34">
        <v>1</v>
      </c>
      <c r="AF34" s="1"/>
    </row>
    <row r="35" spans="1:32" hidden="1" x14ac:dyDescent="0.25">
      <c r="A35" t="s">
        <v>1</v>
      </c>
      <c r="C35" s="4">
        <v>2017</v>
      </c>
      <c r="D35" t="s">
        <v>71</v>
      </c>
      <c r="E35" t="s">
        <v>56</v>
      </c>
      <c r="F35" t="s">
        <v>5</v>
      </c>
      <c r="G35" s="30" t="s">
        <v>5</v>
      </c>
      <c r="H35" t="s">
        <v>5</v>
      </c>
      <c r="I35" t="s">
        <v>4</v>
      </c>
      <c r="J35" t="s">
        <v>11</v>
      </c>
      <c r="L35">
        <v>1</v>
      </c>
      <c r="AF35" s="1"/>
    </row>
    <row r="36" spans="1:32" hidden="1" x14ac:dyDescent="0.25">
      <c r="A36" t="s">
        <v>1</v>
      </c>
      <c r="C36" s="4">
        <v>2017</v>
      </c>
      <c r="D36" t="s">
        <v>70</v>
      </c>
      <c r="E36" t="s">
        <v>57</v>
      </c>
      <c r="F36" t="s">
        <v>5</v>
      </c>
      <c r="G36" s="30" t="s">
        <v>5</v>
      </c>
      <c r="H36" t="s">
        <v>5</v>
      </c>
      <c r="I36" t="s">
        <v>4</v>
      </c>
      <c r="J36" t="s">
        <v>11</v>
      </c>
      <c r="AF36" s="1"/>
    </row>
    <row r="37" spans="1:32" hidden="1" x14ac:dyDescent="0.25">
      <c r="A37" t="s">
        <v>1</v>
      </c>
      <c r="C37" s="4">
        <v>2017</v>
      </c>
      <c r="D37" t="s">
        <v>71</v>
      </c>
      <c r="E37" t="s">
        <v>78</v>
      </c>
      <c r="F37" t="s">
        <v>5</v>
      </c>
      <c r="G37" s="30" t="s">
        <v>5</v>
      </c>
      <c r="H37" t="s">
        <v>5</v>
      </c>
      <c r="I37" t="s">
        <v>4</v>
      </c>
      <c r="J37" t="s">
        <v>10</v>
      </c>
      <c r="M37">
        <v>4</v>
      </c>
      <c r="AF37" s="1"/>
    </row>
    <row r="38" spans="1:32" hidden="1" x14ac:dyDescent="0.25">
      <c r="A38" t="s">
        <v>1</v>
      </c>
      <c r="C38" s="4">
        <v>2017</v>
      </c>
      <c r="D38" t="s">
        <v>72</v>
      </c>
      <c r="E38" t="s">
        <v>79</v>
      </c>
      <c r="F38" t="s">
        <v>5</v>
      </c>
      <c r="G38" s="30" t="s">
        <v>5</v>
      </c>
      <c r="H38" t="s">
        <v>5</v>
      </c>
      <c r="I38" t="s">
        <v>4</v>
      </c>
      <c r="J38" t="s">
        <v>10</v>
      </c>
      <c r="AF38" s="1"/>
    </row>
    <row r="39" spans="1:32" x14ac:dyDescent="0.25">
      <c r="A39" t="s">
        <v>1</v>
      </c>
      <c r="B39" t="s">
        <v>82</v>
      </c>
      <c r="C39" s="4">
        <v>2017</v>
      </c>
      <c r="D39" t="s">
        <v>63</v>
      </c>
      <c r="E39" t="s">
        <v>53</v>
      </c>
      <c r="F39" t="s">
        <v>4</v>
      </c>
      <c r="G39" s="30" t="s">
        <v>5</v>
      </c>
      <c r="H39" t="s">
        <v>5</v>
      </c>
      <c r="I39" t="s">
        <v>5</v>
      </c>
      <c r="J39" t="s">
        <v>9</v>
      </c>
      <c r="K39" t="s">
        <v>14</v>
      </c>
      <c r="L39">
        <v>4</v>
      </c>
      <c r="M39">
        <v>3</v>
      </c>
      <c r="AF39" s="1"/>
    </row>
    <row r="40" spans="1:32" hidden="1" x14ac:dyDescent="0.25">
      <c r="A40" t="s">
        <v>1</v>
      </c>
      <c r="C40" s="4">
        <v>2017</v>
      </c>
      <c r="D40" t="s">
        <v>74</v>
      </c>
      <c r="E40" t="s">
        <v>54</v>
      </c>
      <c r="F40" t="s">
        <v>5</v>
      </c>
      <c r="G40" s="30" t="s">
        <v>5</v>
      </c>
      <c r="H40" t="s">
        <v>5</v>
      </c>
      <c r="I40" t="s">
        <v>4</v>
      </c>
      <c r="J40" t="s">
        <v>11</v>
      </c>
      <c r="L40">
        <v>8</v>
      </c>
      <c r="M40" s="30"/>
      <c r="AF40" s="1"/>
    </row>
    <row r="41" spans="1:32" hidden="1" x14ac:dyDescent="0.25">
      <c r="A41" t="s">
        <v>1</v>
      </c>
      <c r="C41" s="4">
        <v>2017</v>
      </c>
      <c r="D41" t="s">
        <v>63</v>
      </c>
      <c r="E41" t="s">
        <v>55</v>
      </c>
      <c r="F41" t="s">
        <v>5</v>
      </c>
      <c r="G41" s="30" t="s">
        <v>5</v>
      </c>
      <c r="H41" t="s">
        <v>5</v>
      </c>
      <c r="I41" t="s">
        <v>4</v>
      </c>
      <c r="J41" t="s">
        <v>11</v>
      </c>
      <c r="L41">
        <v>1</v>
      </c>
      <c r="M41" s="30">
        <v>2</v>
      </c>
      <c r="AF41" s="1"/>
    </row>
    <row r="42" spans="1:32" hidden="1" x14ac:dyDescent="0.25">
      <c r="A42" t="s">
        <v>1</v>
      </c>
      <c r="C42" s="4">
        <v>2017</v>
      </c>
      <c r="D42" t="s">
        <v>64</v>
      </c>
      <c r="E42" t="s">
        <v>56</v>
      </c>
      <c r="F42" t="s">
        <v>5</v>
      </c>
      <c r="G42" s="30" t="s">
        <v>5</v>
      </c>
      <c r="H42" t="s">
        <v>5</v>
      </c>
      <c r="I42" t="s">
        <v>4</v>
      </c>
      <c r="J42" t="s">
        <v>11</v>
      </c>
      <c r="L42">
        <v>5</v>
      </c>
      <c r="M42" s="30">
        <v>8</v>
      </c>
      <c r="AF42" s="1"/>
    </row>
    <row r="43" spans="1:32" hidden="1" x14ac:dyDescent="0.25">
      <c r="G43" s="30" t="s">
        <v>5</v>
      </c>
      <c r="J43" t="s">
        <v>11</v>
      </c>
      <c r="L43">
        <v>6</v>
      </c>
      <c r="M43" s="30">
        <v>1</v>
      </c>
      <c r="AF43" s="1"/>
    </row>
    <row r="44" spans="1:32" hidden="1" x14ac:dyDescent="0.25">
      <c r="G44" s="30" t="s">
        <v>5</v>
      </c>
      <c r="L44">
        <v>5</v>
      </c>
      <c r="M44" s="30"/>
      <c r="AF44" s="1"/>
    </row>
    <row r="45" spans="1:32" hidden="1" x14ac:dyDescent="0.25">
      <c r="G45" s="30" t="s">
        <v>5</v>
      </c>
      <c r="L45">
        <v>7</v>
      </c>
      <c r="M45" s="30"/>
      <c r="AF45" s="1"/>
    </row>
    <row r="46" spans="1:32" hidden="1" x14ac:dyDescent="0.25">
      <c r="G46" s="30" t="s">
        <v>5</v>
      </c>
      <c r="L46">
        <v>4</v>
      </c>
      <c r="M46" s="30">
        <v>3</v>
      </c>
      <c r="AF46" s="1"/>
    </row>
    <row r="47" spans="1:32" hidden="1" x14ac:dyDescent="0.25">
      <c r="G47" s="30" t="s">
        <v>5</v>
      </c>
      <c r="L47">
        <v>1</v>
      </c>
      <c r="M47" s="30">
        <v>5</v>
      </c>
      <c r="AF47" s="1"/>
    </row>
    <row r="48" spans="1:32" hidden="1" x14ac:dyDescent="0.25">
      <c r="L48">
        <v>1</v>
      </c>
      <c r="AF48" s="1"/>
    </row>
    <row r="49" spans="32:32" hidden="1" x14ac:dyDescent="0.25">
      <c r="AF49" s="1"/>
    </row>
    <row r="50" spans="32:32" hidden="1" x14ac:dyDescent="0.25">
      <c r="AF50" s="1"/>
    </row>
    <row r="51" spans="32:32" hidden="1" x14ac:dyDescent="0.25">
      <c r="AF51" s="1"/>
    </row>
    <row r="52" spans="32:32" hidden="1" x14ac:dyDescent="0.25">
      <c r="AF52" s="1"/>
    </row>
    <row r="53" spans="32:32" hidden="1" x14ac:dyDescent="0.25">
      <c r="AF53" s="1"/>
    </row>
    <row r="54" spans="32:32" hidden="1" x14ac:dyDescent="0.25">
      <c r="AF54" s="1"/>
    </row>
    <row r="55" spans="32:32" hidden="1" x14ac:dyDescent="0.25">
      <c r="AF55" s="1"/>
    </row>
    <row r="56" spans="32:32" hidden="1" x14ac:dyDescent="0.25">
      <c r="AF56" s="1"/>
    </row>
    <row r="57" spans="32:32" hidden="1" x14ac:dyDescent="0.25">
      <c r="AF57" s="1"/>
    </row>
    <row r="58" spans="32:32" hidden="1" x14ac:dyDescent="0.25">
      <c r="AF58" s="1"/>
    </row>
    <row r="59" spans="32:32" hidden="1" x14ac:dyDescent="0.25">
      <c r="AF59" s="1"/>
    </row>
    <row r="60" spans="32:32" hidden="1" x14ac:dyDescent="0.25">
      <c r="AF60" s="1"/>
    </row>
    <row r="61" spans="32:32" hidden="1" x14ac:dyDescent="0.25">
      <c r="AF61" s="1"/>
    </row>
    <row r="62" spans="32:32" hidden="1" x14ac:dyDescent="0.25">
      <c r="AF62" s="1"/>
    </row>
    <row r="63" spans="32:32" hidden="1" x14ac:dyDescent="0.25">
      <c r="AF63" s="1"/>
    </row>
    <row r="64" spans="32:32" hidden="1" x14ac:dyDescent="0.25">
      <c r="AF64" s="1"/>
    </row>
    <row r="65" spans="32:32" hidden="1" x14ac:dyDescent="0.25">
      <c r="AF65" s="1"/>
    </row>
    <row r="66" spans="32:32" hidden="1" x14ac:dyDescent="0.25">
      <c r="AF66" s="1"/>
    </row>
    <row r="67" spans="32:32" hidden="1" x14ac:dyDescent="0.25">
      <c r="AF67" s="1"/>
    </row>
    <row r="68" spans="32:32" hidden="1" x14ac:dyDescent="0.25">
      <c r="AF68" s="1"/>
    </row>
    <row r="69" spans="32:32" hidden="1" x14ac:dyDescent="0.25">
      <c r="AF69" s="1"/>
    </row>
    <row r="70" spans="32:32" hidden="1" x14ac:dyDescent="0.25">
      <c r="AF70" s="1"/>
    </row>
    <row r="71" spans="32:32" hidden="1" x14ac:dyDescent="0.25">
      <c r="AF71" s="1"/>
    </row>
    <row r="72" spans="32:32" hidden="1" x14ac:dyDescent="0.25">
      <c r="AF72" s="1"/>
    </row>
    <row r="73" spans="32:32" hidden="1" x14ac:dyDescent="0.25">
      <c r="AF73" s="1"/>
    </row>
    <row r="74" spans="32:32" hidden="1" x14ac:dyDescent="0.25">
      <c r="AF74" s="1"/>
    </row>
    <row r="75" spans="32:32" hidden="1" x14ac:dyDescent="0.25">
      <c r="AF75" s="1"/>
    </row>
    <row r="76" spans="32:32" hidden="1" x14ac:dyDescent="0.25">
      <c r="AF76" s="1"/>
    </row>
    <row r="77" spans="32:32" hidden="1" x14ac:dyDescent="0.25">
      <c r="AF77" s="1"/>
    </row>
    <row r="78" spans="32:32" hidden="1" x14ac:dyDescent="0.25">
      <c r="AF78" s="1"/>
    </row>
    <row r="79" spans="32:32" hidden="1" x14ac:dyDescent="0.25">
      <c r="AF79" s="1"/>
    </row>
    <row r="80" spans="32:32" hidden="1" x14ac:dyDescent="0.25">
      <c r="AF80" s="1"/>
    </row>
    <row r="81" spans="32:32" hidden="1" x14ac:dyDescent="0.25">
      <c r="AF81" s="1"/>
    </row>
    <row r="82" spans="32:32" hidden="1" x14ac:dyDescent="0.25">
      <c r="AF82" s="1"/>
    </row>
    <row r="83" spans="32:32" hidden="1" x14ac:dyDescent="0.25">
      <c r="AF83" s="1"/>
    </row>
    <row r="84" spans="32:32" hidden="1" x14ac:dyDescent="0.25">
      <c r="AF84" s="1"/>
    </row>
    <row r="85" spans="32:32" hidden="1" x14ac:dyDescent="0.25">
      <c r="AF85" s="1"/>
    </row>
    <row r="86" spans="32:32" hidden="1" x14ac:dyDescent="0.25">
      <c r="AF86" s="1"/>
    </row>
    <row r="87" spans="32:32" hidden="1" x14ac:dyDescent="0.25">
      <c r="AF87" s="1"/>
    </row>
    <row r="88" spans="32:32" hidden="1" x14ac:dyDescent="0.25">
      <c r="AF88" s="1"/>
    </row>
    <row r="89" spans="32:32" hidden="1" x14ac:dyDescent="0.25">
      <c r="AF89" s="1"/>
    </row>
    <row r="90" spans="32:32" hidden="1" x14ac:dyDescent="0.25">
      <c r="AF90" s="1"/>
    </row>
    <row r="91" spans="32:32" hidden="1" x14ac:dyDescent="0.25">
      <c r="AF91" s="1"/>
    </row>
    <row r="92" spans="32:32" hidden="1" x14ac:dyDescent="0.25">
      <c r="AF92" s="1"/>
    </row>
    <row r="93" spans="32:32" hidden="1" x14ac:dyDescent="0.25">
      <c r="AF93" s="1"/>
    </row>
    <row r="94" spans="32:32" hidden="1" x14ac:dyDescent="0.25">
      <c r="AF94" s="1"/>
    </row>
    <row r="95" spans="32:32" hidden="1" x14ac:dyDescent="0.25">
      <c r="AF95" s="1"/>
    </row>
    <row r="96" spans="32:32" hidden="1" x14ac:dyDescent="0.25">
      <c r="AF96" s="1"/>
    </row>
    <row r="97" spans="32:32" hidden="1" x14ac:dyDescent="0.25">
      <c r="AF97" s="1"/>
    </row>
    <row r="98" spans="32:32" hidden="1" x14ac:dyDescent="0.25">
      <c r="AF98" s="1"/>
    </row>
    <row r="99" spans="32:32" hidden="1" x14ac:dyDescent="0.25">
      <c r="AF99" s="1"/>
    </row>
    <row r="100" spans="32:32" hidden="1" x14ac:dyDescent="0.25">
      <c r="AF100" s="1"/>
    </row>
    <row r="101" spans="32:32" hidden="1" x14ac:dyDescent="0.25">
      <c r="AF101" s="1"/>
    </row>
    <row r="102" spans="32:32" hidden="1" x14ac:dyDescent="0.25">
      <c r="AF102" s="1"/>
    </row>
    <row r="103" spans="32:32" hidden="1" x14ac:dyDescent="0.25">
      <c r="AF103" s="1"/>
    </row>
    <row r="104" spans="32:32" hidden="1" x14ac:dyDescent="0.25">
      <c r="AF104" s="1"/>
    </row>
    <row r="105" spans="32:32" hidden="1" x14ac:dyDescent="0.25">
      <c r="AF105" s="1"/>
    </row>
    <row r="106" spans="32:32" hidden="1" x14ac:dyDescent="0.25">
      <c r="AF106" s="1"/>
    </row>
    <row r="107" spans="32:32" hidden="1" x14ac:dyDescent="0.25">
      <c r="AF107" s="1"/>
    </row>
    <row r="108" spans="32:32" hidden="1" x14ac:dyDescent="0.25">
      <c r="AF108" s="1"/>
    </row>
    <row r="109" spans="32:32" hidden="1" x14ac:dyDescent="0.25">
      <c r="AF109" s="1"/>
    </row>
    <row r="110" spans="32:32" hidden="1" x14ac:dyDescent="0.25">
      <c r="AF110" s="1"/>
    </row>
    <row r="111" spans="32:32" hidden="1" x14ac:dyDescent="0.25">
      <c r="AF111" s="1"/>
    </row>
    <row r="112" spans="32:32" hidden="1" x14ac:dyDescent="0.25">
      <c r="AF112" s="1"/>
    </row>
    <row r="113" spans="32:32" hidden="1" x14ac:dyDescent="0.25">
      <c r="AF113" s="1"/>
    </row>
    <row r="114" spans="32:32" hidden="1" x14ac:dyDescent="0.25">
      <c r="AF114" s="1"/>
    </row>
    <row r="115" spans="32:32" hidden="1" x14ac:dyDescent="0.25">
      <c r="AF115" s="1"/>
    </row>
    <row r="116" spans="32:32" hidden="1" x14ac:dyDescent="0.25">
      <c r="AF116" s="1"/>
    </row>
    <row r="117" spans="32:32" hidden="1" x14ac:dyDescent="0.25">
      <c r="AF117" s="1"/>
    </row>
    <row r="118" spans="32:32" hidden="1" x14ac:dyDescent="0.25">
      <c r="AF118" s="1"/>
    </row>
    <row r="119" spans="32:32" hidden="1" x14ac:dyDescent="0.25">
      <c r="AF119" s="1"/>
    </row>
    <row r="120" spans="32:32" hidden="1" x14ac:dyDescent="0.25">
      <c r="AF120" s="1"/>
    </row>
    <row r="121" spans="32:32" hidden="1" x14ac:dyDescent="0.25">
      <c r="AF121" s="1"/>
    </row>
    <row r="122" spans="32:32" hidden="1" x14ac:dyDescent="0.25">
      <c r="AF122" s="1"/>
    </row>
    <row r="123" spans="32:32" hidden="1" x14ac:dyDescent="0.25">
      <c r="AF123" s="1"/>
    </row>
    <row r="124" spans="32:32" hidden="1" x14ac:dyDescent="0.25">
      <c r="AF124" s="1"/>
    </row>
    <row r="125" spans="32:32" hidden="1" x14ac:dyDescent="0.25">
      <c r="AF125" s="1"/>
    </row>
    <row r="126" spans="32:32" hidden="1" x14ac:dyDescent="0.25">
      <c r="AF126" s="1"/>
    </row>
    <row r="127" spans="32:32" hidden="1" x14ac:dyDescent="0.25">
      <c r="AF127" s="1"/>
    </row>
    <row r="128" spans="32:32" hidden="1" x14ac:dyDescent="0.25">
      <c r="AF128" s="1"/>
    </row>
    <row r="129" spans="32:32" hidden="1" x14ac:dyDescent="0.25">
      <c r="AF129" s="1"/>
    </row>
    <row r="130" spans="32:32" hidden="1" x14ac:dyDescent="0.25">
      <c r="AF130" s="1"/>
    </row>
    <row r="131" spans="32:32" hidden="1" x14ac:dyDescent="0.25">
      <c r="AF131" s="1"/>
    </row>
    <row r="132" spans="32:32" hidden="1" x14ac:dyDescent="0.25">
      <c r="AF132" s="1"/>
    </row>
    <row r="133" spans="32:32" hidden="1" x14ac:dyDescent="0.25">
      <c r="AF133" s="1"/>
    </row>
    <row r="134" spans="32:32" hidden="1" x14ac:dyDescent="0.25">
      <c r="AF134" s="1"/>
    </row>
    <row r="135" spans="32:32" hidden="1" x14ac:dyDescent="0.25">
      <c r="AF135" s="1"/>
    </row>
    <row r="136" spans="32:32" hidden="1" x14ac:dyDescent="0.25">
      <c r="AF136" s="1"/>
    </row>
    <row r="137" spans="32:32" hidden="1" x14ac:dyDescent="0.25">
      <c r="AF137" s="1"/>
    </row>
    <row r="138" spans="32:32" hidden="1" x14ac:dyDescent="0.25">
      <c r="AF138" s="1"/>
    </row>
    <row r="139" spans="32:32" hidden="1" x14ac:dyDescent="0.25">
      <c r="AF139" s="1"/>
    </row>
    <row r="140" spans="32:32" hidden="1" x14ac:dyDescent="0.25">
      <c r="AF140" s="1"/>
    </row>
    <row r="141" spans="32:32" hidden="1" x14ac:dyDescent="0.25">
      <c r="AF141" s="1"/>
    </row>
    <row r="142" spans="32:32" hidden="1" x14ac:dyDescent="0.25">
      <c r="AF142" s="1"/>
    </row>
    <row r="143" spans="32:32" hidden="1" x14ac:dyDescent="0.25">
      <c r="AF143" s="1"/>
    </row>
    <row r="144" spans="32:32" hidden="1" x14ac:dyDescent="0.25">
      <c r="AF144" s="1"/>
    </row>
    <row r="145" spans="32:32" hidden="1" x14ac:dyDescent="0.25">
      <c r="AF145" s="1"/>
    </row>
    <row r="146" spans="32:32" hidden="1" x14ac:dyDescent="0.25">
      <c r="AF146" s="1"/>
    </row>
    <row r="147" spans="32:32" hidden="1" x14ac:dyDescent="0.25">
      <c r="AF147" s="1"/>
    </row>
    <row r="148" spans="32:32" hidden="1" x14ac:dyDescent="0.25">
      <c r="AF148" s="1"/>
    </row>
    <row r="149" spans="32:32" hidden="1" x14ac:dyDescent="0.25">
      <c r="AF149" s="1"/>
    </row>
    <row r="150" spans="32:32" hidden="1" x14ac:dyDescent="0.25">
      <c r="AF150" s="1"/>
    </row>
    <row r="151" spans="32:32" hidden="1" x14ac:dyDescent="0.25">
      <c r="AF151" s="1"/>
    </row>
    <row r="152" spans="32:32" hidden="1" x14ac:dyDescent="0.25">
      <c r="AF152" s="1"/>
    </row>
    <row r="153" spans="32:32" hidden="1" x14ac:dyDescent="0.25">
      <c r="AF153" s="1"/>
    </row>
    <row r="154" spans="32:32" hidden="1" x14ac:dyDescent="0.25">
      <c r="AF154" s="1"/>
    </row>
    <row r="155" spans="32:32" hidden="1" x14ac:dyDescent="0.25">
      <c r="AF155" s="1"/>
    </row>
    <row r="156" spans="32:32" hidden="1" x14ac:dyDescent="0.25">
      <c r="AF156" s="1"/>
    </row>
    <row r="157" spans="32:32" hidden="1" x14ac:dyDescent="0.25">
      <c r="AF157" s="1"/>
    </row>
    <row r="158" spans="32:32" hidden="1" x14ac:dyDescent="0.25">
      <c r="AF158" s="1"/>
    </row>
    <row r="159" spans="32:32" hidden="1" x14ac:dyDescent="0.25">
      <c r="AF159" s="1"/>
    </row>
    <row r="160" spans="32:32" hidden="1" x14ac:dyDescent="0.25">
      <c r="AF160" s="1"/>
    </row>
    <row r="161" spans="32:32" hidden="1" x14ac:dyDescent="0.25">
      <c r="AF161" s="1"/>
    </row>
    <row r="162" spans="32:32" hidden="1" x14ac:dyDescent="0.25">
      <c r="AF162" s="1"/>
    </row>
    <row r="163" spans="32:32" hidden="1" x14ac:dyDescent="0.25">
      <c r="AF163" s="1"/>
    </row>
    <row r="164" spans="32:32" hidden="1" x14ac:dyDescent="0.25">
      <c r="AF164" s="1"/>
    </row>
    <row r="165" spans="32:32" hidden="1" x14ac:dyDescent="0.25">
      <c r="AF165" s="1"/>
    </row>
    <row r="166" spans="32:32" hidden="1" x14ac:dyDescent="0.25">
      <c r="AF166" s="1"/>
    </row>
    <row r="167" spans="32:32" hidden="1" x14ac:dyDescent="0.25">
      <c r="AF167" s="1"/>
    </row>
    <row r="168" spans="32:32" hidden="1" x14ac:dyDescent="0.25">
      <c r="AF168" s="1"/>
    </row>
    <row r="169" spans="32:32" hidden="1" x14ac:dyDescent="0.25">
      <c r="AF169" s="1"/>
    </row>
    <row r="170" spans="32:32" hidden="1" x14ac:dyDescent="0.25">
      <c r="AF170" s="1"/>
    </row>
    <row r="171" spans="32:32" hidden="1" x14ac:dyDescent="0.25">
      <c r="AF171" s="1"/>
    </row>
    <row r="172" spans="32:32" hidden="1" x14ac:dyDescent="0.25">
      <c r="AF172" s="1"/>
    </row>
    <row r="173" spans="32:32" hidden="1" x14ac:dyDescent="0.25">
      <c r="AF173" s="1"/>
    </row>
    <row r="174" spans="32:32" hidden="1" x14ac:dyDescent="0.25">
      <c r="AF174" s="1"/>
    </row>
    <row r="175" spans="32:32" hidden="1" x14ac:dyDescent="0.25">
      <c r="AF175" s="1"/>
    </row>
    <row r="176" spans="32:32" hidden="1" x14ac:dyDescent="0.25">
      <c r="AF176" s="1"/>
    </row>
    <row r="177" spans="32:32" hidden="1" x14ac:dyDescent="0.25">
      <c r="AF177" s="1"/>
    </row>
    <row r="178" spans="32:32" hidden="1" x14ac:dyDescent="0.25">
      <c r="AF178" s="1"/>
    </row>
    <row r="179" spans="32:32" hidden="1" x14ac:dyDescent="0.25">
      <c r="AF179" s="1"/>
    </row>
    <row r="180" spans="32:32" hidden="1" x14ac:dyDescent="0.25">
      <c r="AF180" s="1"/>
    </row>
    <row r="181" spans="32:32" hidden="1" x14ac:dyDescent="0.25">
      <c r="AF181" s="1"/>
    </row>
    <row r="182" spans="32:32" hidden="1" x14ac:dyDescent="0.25">
      <c r="AF182" s="1"/>
    </row>
    <row r="183" spans="32:32" hidden="1" x14ac:dyDescent="0.25">
      <c r="AF183" s="1"/>
    </row>
    <row r="184" spans="32:32" hidden="1" x14ac:dyDescent="0.25">
      <c r="AF184" s="1"/>
    </row>
    <row r="185" spans="32:32" hidden="1" x14ac:dyDescent="0.25">
      <c r="AF185" s="1"/>
    </row>
    <row r="186" spans="32:32" hidden="1" x14ac:dyDescent="0.25">
      <c r="AF186" s="1"/>
    </row>
    <row r="187" spans="32:32" hidden="1" x14ac:dyDescent="0.25">
      <c r="AF187" s="1"/>
    </row>
    <row r="188" spans="32:32" hidden="1" x14ac:dyDescent="0.25">
      <c r="AF188" s="1"/>
    </row>
    <row r="189" spans="32:32" hidden="1" x14ac:dyDescent="0.25">
      <c r="AF189" s="1"/>
    </row>
    <row r="190" spans="32:32" hidden="1" x14ac:dyDescent="0.25">
      <c r="AF190" s="1"/>
    </row>
    <row r="191" spans="32:32" hidden="1" x14ac:dyDescent="0.25">
      <c r="AF191" s="1"/>
    </row>
    <row r="192" spans="32:32" hidden="1" x14ac:dyDescent="0.25">
      <c r="AF192" s="1"/>
    </row>
    <row r="193" spans="32:32" hidden="1" x14ac:dyDescent="0.25">
      <c r="AF193" s="1"/>
    </row>
    <row r="194" spans="32:32" hidden="1" x14ac:dyDescent="0.25">
      <c r="AF194" s="1"/>
    </row>
    <row r="195" spans="32:32" hidden="1" x14ac:dyDescent="0.25">
      <c r="AF195" s="1"/>
    </row>
    <row r="196" spans="32:32" hidden="1" x14ac:dyDescent="0.25">
      <c r="AF196" s="1"/>
    </row>
    <row r="197" spans="32:32" hidden="1" x14ac:dyDescent="0.25">
      <c r="AF197" s="1"/>
    </row>
    <row r="198" spans="32:32" hidden="1" x14ac:dyDescent="0.25">
      <c r="AF198" s="1"/>
    </row>
    <row r="199" spans="32:32" hidden="1" x14ac:dyDescent="0.25">
      <c r="AF199" s="1"/>
    </row>
    <row r="200" spans="32:32" hidden="1" x14ac:dyDescent="0.25">
      <c r="AF200" s="1"/>
    </row>
    <row r="201" spans="32:32" hidden="1" x14ac:dyDescent="0.25">
      <c r="AF201" s="1"/>
    </row>
    <row r="202" spans="32:32" hidden="1" x14ac:dyDescent="0.25">
      <c r="AF202" s="1"/>
    </row>
    <row r="203" spans="32:32" hidden="1" x14ac:dyDescent="0.25">
      <c r="AF203" s="1"/>
    </row>
    <row r="204" spans="32:32" hidden="1" x14ac:dyDescent="0.25">
      <c r="AF204" s="1"/>
    </row>
    <row r="205" spans="32:32" hidden="1" x14ac:dyDescent="0.25">
      <c r="AF205" s="1"/>
    </row>
    <row r="206" spans="32:32" hidden="1" x14ac:dyDescent="0.25">
      <c r="AF206" s="1"/>
    </row>
    <row r="207" spans="32:32" hidden="1" x14ac:dyDescent="0.25">
      <c r="AF207" s="1"/>
    </row>
    <row r="208" spans="32:32" hidden="1" x14ac:dyDescent="0.25">
      <c r="AF208" s="1"/>
    </row>
    <row r="209" spans="32:32" hidden="1" x14ac:dyDescent="0.25">
      <c r="AF209" s="1"/>
    </row>
    <row r="210" spans="32:32" hidden="1" x14ac:dyDescent="0.25">
      <c r="AF210" s="1"/>
    </row>
    <row r="211" spans="32:32" hidden="1" x14ac:dyDescent="0.25">
      <c r="AF211" s="1"/>
    </row>
    <row r="212" spans="32:32" hidden="1" x14ac:dyDescent="0.25">
      <c r="AF212" s="1"/>
    </row>
    <row r="213" spans="32:32" hidden="1" x14ac:dyDescent="0.25">
      <c r="AF213" s="1"/>
    </row>
    <row r="214" spans="32:32" hidden="1" x14ac:dyDescent="0.25">
      <c r="AF214" s="1"/>
    </row>
    <row r="215" spans="32:32" hidden="1" x14ac:dyDescent="0.25">
      <c r="AF215" s="1"/>
    </row>
    <row r="216" spans="32:32" hidden="1" x14ac:dyDescent="0.25">
      <c r="AF216" s="1"/>
    </row>
    <row r="217" spans="32:32" hidden="1" x14ac:dyDescent="0.25">
      <c r="AF217" s="1"/>
    </row>
    <row r="218" spans="32:32" hidden="1" x14ac:dyDescent="0.25">
      <c r="AF218" s="1"/>
    </row>
    <row r="219" spans="32:32" hidden="1" x14ac:dyDescent="0.25">
      <c r="AF219" s="1"/>
    </row>
    <row r="220" spans="32:32" hidden="1" x14ac:dyDescent="0.25">
      <c r="AF220" s="1"/>
    </row>
    <row r="221" spans="32:32" hidden="1" x14ac:dyDescent="0.25">
      <c r="AF221" s="1"/>
    </row>
    <row r="222" spans="32:32" hidden="1" x14ac:dyDescent="0.25">
      <c r="AF222" s="1"/>
    </row>
    <row r="223" spans="32:32" hidden="1" x14ac:dyDescent="0.25">
      <c r="AF223" s="1"/>
    </row>
    <row r="224" spans="32:32" hidden="1" x14ac:dyDescent="0.25">
      <c r="AF224" s="1"/>
    </row>
    <row r="225" spans="32:32" hidden="1" x14ac:dyDescent="0.25">
      <c r="AF225" s="1"/>
    </row>
    <row r="226" spans="32:32" hidden="1" x14ac:dyDescent="0.25">
      <c r="AF226" s="1"/>
    </row>
    <row r="227" spans="32:32" hidden="1" x14ac:dyDescent="0.25">
      <c r="AF227" s="1"/>
    </row>
    <row r="228" spans="32:32" hidden="1" x14ac:dyDescent="0.25">
      <c r="AF228" s="1"/>
    </row>
    <row r="229" spans="32:32" hidden="1" x14ac:dyDescent="0.25">
      <c r="AF229" s="1"/>
    </row>
    <row r="230" spans="32:32" hidden="1" x14ac:dyDescent="0.25">
      <c r="AF230" s="1"/>
    </row>
    <row r="231" spans="32:32" hidden="1" x14ac:dyDescent="0.25">
      <c r="AF231" s="1"/>
    </row>
    <row r="232" spans="32:32" hidden="1" x14ac:dyDescent="0.25">
      <c r="AF232" s="1"/>
    </row>
    <row r="233" spans="32:32" hidden="1" x14ac:dyDescent="0.25">
      <c r="AF233" s="1"/>
    </row>
    <row r="234" spans="32:32" hidden="1" x14ac:dyDescent="0.25">
      <c r="AF234" s="1"/>
    </row>
    <row r="235" spans="32:32" hidden="1" x14ac:dyDescent="0.25">
      <c r="AF235" s="1"/>
    </row>
    <row r="236" spans="32:32" hidden="1" x14ac:dyDescent="0.25">
      <c r="AF236" s="1"/>
    </row>
    <row r="237" spans="32:32" hidden="1" x14ac:dyDescent="0.25">
      <c r="AF237" s="1"/>
    </row>
    <row r="238" spans="32:32" hidden="1" x14ac:dyDescent="0.25">
      <c r="AF238" s="1"/>
    </row>
    <row r="239" spans="32:32" hidden="1" x14ac:dyDescent="0.25">
      <c r="AF239" s="1"/>
    </row>
    <row r="240" spans="32:32" hidden="1" x14ac:dyDescent="0.25">
      <c r="AF240" s="1"/>
    </row>
    <row r="241" spans="32:32" hidden="1" x14ac:dyDescent="0.25">
      <c r="AF241" s="1"/>
    </row>
    <row r="242" spans="32:32" hidden="1" x14ac:dyDescent="0.25">
      <c r="AF242" s="1"/>
    </row>
    <row r="243" spans="32:32" hidden="1" x14ac:dyDescent="0.25">
      <c r="AF243" s="1"/>
    </row>
    <row r="244" spans="32:32" hidden="1" x14ac:dyDescent="0.25">
      <c r="AF244" s="1"/>
    </row>
    <row r="245" spans="32:32" hidden="1" x14ac:dyDescent="0.25">
      <c r="AF245" s="1"/>
    </row>
    <row r="246" spans="32:32" hidden="1" x14ac:dyDescent="0.25">
      <c r="AF246" s="1"/>
    </row>
    <row r="247" spans="32:32" hidden="1" x14ac:dyDescent="0.25">
      <c r="AF247" s="1"/>
    </row>
    <row r="248" spans="32:32" hidden="1" x14ac:dyDescent="0.25">
      <c r="AF248" s="1"/>
    </row>
    <row r="249" spans="32:32" hidden="1" x14ac:dyDescent="0.25">
      <c r="AF249" s="1"/>
    </row>
    <row r="250" spans="32:32" hidden="1" x14ac:dyDescent="0.25">
      <c r="AF250" s="1"/>
    </row>
    <row r="251" spans="32:32" hidden="1" x14ac:dyDescent="0.25">
      <c r="AF251" s="1"/>
    </row>
    <row r="252" spans="32:32" hidden="1" x14ac:dyDescent="0.25">
      <c r="AF252" s="1"/>
    </row>
    <row r="253" spans="32:32" hidden="1" x14ac:dyDescent="0.25">
      <c r="AF253" s="1"/>
    </row>
    <row r="254" spans="32:32" hidden="1" x14ac:dyDescent="0.25">
      <c r="AF254" s="1"/>
    </row>
    <row r="255" spans="32:32" hidden="1" x14ac:dyDescent="0.25">
      <c r="AF255" s="1"/>
    </row>
    <row r="256" spans="32:32" hidden="1" x14ac:dyDescent="0.25">
      <c r="AF256" s="1"/>
    </row>
    <row r="257" spans="32:32" hidden="1" x14ac:dyDescent="0.25">
      <c r="AF257" s="1"/>
    </row>
    <row r="258" spans="32:32" hidden="1" x14ac:dyDescent="0.25">
      <c r="AF258" s="1"/>
    </row>
    <row r="259" spans="32:32" hidden="1" x14ac:dyDescent="0.25">
      <c r="AF259" s="1"/>
    </row>
    <row r="260" spans="32:32" hidden="1" x14ac:dyDescent="0.25">
      <c r="AF260" s="1"/>
    </row>
    <row r="261" spans="32:32" hidden="1" x14ac:dyDescent="0.25">
      <c r="AF261" s="1"/>
    </row>
    <row r="262" spans="32:32" hidden="1" x14ac:dyDescent="0.25">
      <c r="AF262" s="1"/>
    </row>
    <row r="263" spans="32:32" hidden="1" x14ac:dyDescent="0.25">
      <c r="AF263" s="1"/>
    </row>
    <row r="264" spans="32:32" hidden="1" x14ac:dyDescent="0.25">
      <c r="AF264" s="1"/>
    </row>
    <row r="265" spans="32:32" hidden="1" x14ac:dyDescent="0.25">
      <c r="AF265" s="1"/>
    </row>
    <row r="266" spans="32:32" hidden="1" x14ac:dyDescent="0.25">
      <c r="AF266" s="1"/>
    </row>
    <row r="267" spans="32:32" hidden="1" x14ac:dyDescent="0.25">
      <c r="AF267" s="1"/>
    </row>
    <row r="268" spans="32:32" hidden="1" x14ac:dyDescent="0.25">
      <c r="AF268" s="1"/>
    </row>
    <row r="269" spans="32:32" hidden="1" x14ac:dyDescent="0.25">
      <c r="AF269" s="1"/>
    </row>
    <row r="270" spans="32:32" hidden="1" x14ac:dyDescent="0.25">
      <c r="AF270" s="1"/>
    </row>
    <row r="271" spans="32:32" hidden="1" x14ac:dyDescent="0.25">
      <c r="AF271" s="1"/>
    </row>
    <row r="272" spans="32:32" hidden="1" x14ac:dyDescent="0.25">
      <c r="AF272" s="1"/>
    </row>
    <row r="273" spans="32:32" hidden="1" x14ac:dyDescent="0.25">
      <c r="AF273" s="1"/>
    </row>
    <row r="274" spans="32:32" hidden="1" x14ac:dyDescent="0.25">
      <c r="AF274" s="1"/>
    </row>
    <row r="275" spans="32:32" hidden="1" x14ac:dyDescent="0.25">
      <c r="AF275" s="1"/>
    </row>
    <row r="276" spans="32:32" hidden="1" x14ac:dyDescent="0.25">
      <c r="AF276" s="1"/>
    </row>
    <row r="277" spans="32:32" hidden="1" x14ac:dyDescent="0.25">
      <c r="AF277" s="1"/>
    </row>
    <row r="278" spans="32:32" hidden="1" x14ac:dyDescent="0.25">
      <c r="AF278" s="1"/>
    </row>
    <row r="279" spans="32:32" hidden="1" x14ac:dyDescent="0.25">
      <c r="AF279" s="1"/>
    </row>
    <row r="280" spans="32:32" hidden="1" x14ac:dyDescent="0.25">
      <c r="AF280" s="1"/>
    </row>
    <row r="281" spans="32:32" hidden="1" x14ac:dyDescent="0.25">
      <c r="AF281" s="1"/>
    </row>
    <row r="282" spans="32:32" hidden="1" x14ac:dyDescent="0.25">
      <c r="AF282" s="1"/>
    </row>
    <row r="283" spans="32:32" hidden="1" x14ac:dyDescent="0.25">
      <c r="AF283" s="1"/>
    </row>
    <row r="284" spans="32:32" hidden="1" x14ac:dyDescent="0.25">
      <c r="AF284" s="1"/>
    </row>
    <row r="285" spans="32:32" hidden="1" x14ac:dyDescent="0.25">
      <c r="AF285" s="1"/>
    </row>
    <row r="286" spans="32:32" hidden="1" x14ac:dyDescent="0.25">
      <c r="AF286" s="1"/>
    </row>
    <row r="287" spans="32:32" hidden="1" x14ac:dyDescent="0.25">
      <c r="AF287" s="1"/>
    </row>
    <row r="288" spans="32:32" hidden="1" x14ac:dyDescent="0.25">
      <c r="AF288" s="1"/>
    </row>
    <row r="289" spans="32:32" hidden="1" x14ac:dyDescent="0.25">
      <c r="AF289" s="1"/>
    </row>
    <row r="290" spans="32:32" hidden="1" x14ac:dyDescent="0.25">
      <c r="AF290" s="1"/>
    </row>
    <row r="291" spans="32:32" hidden="1" x14ac:dyDescent="0.25">
      <c r="AF291" s="1"/>
    </row>
    <row r="292" spans="32:32" hidden="1" x14ac:dyDescent="0.25">
      <c r="AF292" s="1"/>
    </row>
    <row r="293" spans="32:32" hidden="1" x14ac:dyDescent="0.25">
      <c r="AF293" s="1"/>
    </row>
    <row r="294" spans="32:32" hidden="1" x14ac:dyDescent="0.25">
      <c r="AF294" s="1"/>
    </row>
    <row r="295" spans="32:32" hidden="1" x14ac:dyDescent="0.25">
      <c r="AF295" s="1"/>
    </row>
    <row r="296" spans="32:32" hidden="1" x14ac:dyDescent="0.25">
      <c r="AF296" s="1"/>
    </row>
    <row r="297" spans="32:32" hidden="1" x14ac:dyDescent="0.25">
      <c r="AF297" s="1"/>
    </row>
    <row r="298" spans="32:32" hidden="1" x14ac:dyDescent="0.25">
      <c r="AF298" s="1"/>
    </row>
    <row r="299" spans="32:32" hidden="1" x14ac:dyDescent="0.25">
      <c r="AF299" s="1"/>
    </row>
    <row r="300" spans="32:32" hidden="1" x14ac:dyDescent="0.25">
      <c r="AF300" s="1"/>
    </row>
    <row r="301" spans="32:32" hidden="1" x14ac:dyDescent="0.25">
      <c r="AF301" s="1"/>
    </row>
    <row r="302" spans="32:32" hidden="1" x14ac:dyDescent="0.25">
      <c r="AF302" s="1"/>
    </row>
    <row r="303" spans="32:32" hidden="1" x14ac:dyDescent="0.25">
      <c r="AF303" s="1"/>
    </row>
    <row r="304" spans="32:32" hidden="1" x14ac:dyDescent="0.25">
      <c r="AF304" s="1"/>
    </row>
    <row r="305" spans="32:32" hidden="1" x14ac:dyDescent="0.25">
      <c r="AF305" s="1"/>
    </row>
    <row r="306" spans="32:32" hidden="1" x14ac:dyDescent="0.25">
      <c r="AF306" s="1"/>
    </row>
    <row r="307" spans="32:32" hidden="1" x14ac:dyDescent="0.25">
      <c r="AF307" s="1"/>
    </row>
    <row r="308" spans="32:32" hidden="1" x14ac:dyDescent="0.25">
      <c r="AF308" s="1"/>
    </row>
    <row r="309" spans="32:32" hidden="1" x14ac:dyDescent="0.25">
      <c r="AF309" s="1"/>
    </row>
    <row r="310" spans="32:32" hidden="1" x14ac:dyDescent="0.25">
      <c r="AF310" s="1"/>
    </row>
    <row r="311" spans="32:32" hidden="1" x14ac:dyDescent="0.25">
      <c r="AF311" s="1"/>
    </row>
    <row r="312" spans="32:32" hidden="1" x14ac:dyDescent="0.25">
      <c r="AF312" s="1"/>
    </row>
    <row r="313" spans="32:32" hidden="1" x14ac:dyDescent="0.25">
      <c r="AF313" s="1"/>
    </row>
    <row r="314" spans="32:32" hidden="1" x14ac:dyDescent="0.25">
      <c r="AF314" s="1"/>
    </row>
    <row r="315" spans="32:32" hidden="1" x14ac:dyDescent="0.25">
      <c r="AF315" s="1"/>
    </row>
    <row r="316" spans="32:32" hidden="1" x14ac:dyDescent="0.25">
      <c r="AF316" s="1"/>
    </row>
    <row r="317" spans="32:32" hidden="1" x14ac:dyDescent="0.25">
      <c r="AF317" s="1"/>
    </row>
    <row r="318" spans="32:32" hidden="1" x14ac:dyDescent="0.25">
      <c r="AF318" s="1"/>
    </row>
    <row r="319" spans="32:32" hidden="1" x14ac:dyDescent="0.25">
      <c r="AF319" s="1"/>
    </row>
    <row r="320" spans="32:32" hidden="1" x14ac:dyDescent="0.25">
      <c r="AF320" s="1"/>
    </row>
    <row r="321" spans="32:32" hidden="1" x14ac:dyDescent="0.25">
      <c r="AF321" s="1"/>
    </row>
    <row r="322" spans="32:32" hidden="1" x14ac:dyDescent="0.25">
      <c r="AF322" s="1"/>
    </row>
    <row r="323" spans="32:32" hidden="1" x14ac:dyDescent="0.25">
      <c r="AF323" s="1"/>
    </row>
    <row r="324" spans="32:32" hidden="1" x14ac:dyDescent="0.25">
      <c r="AF324" s="1"/>
    </row>
    <row r="325" spans="32:32" hidden="1" x14ac:dyDescent="0.25">
      <c r="AF325" s="1"/>
    </row>
    <row r="326" spans="32:32" hidden="1" x14ac:dyDescent="0.25">
      <c r="AF326" s="1"/>
    </row>
    <row r="327" spans="32:32" hidden="1" x14ac:dyDescent="0.25">
      <c r="AF327" s="1"/>
    </row>
    <row r="328" spans="32:32" hidden="1" x14ac:dyDescent="0.25">
      <c r="AF328" s="1"/>
    </row>
    <row r="329" spans="32:32" hidden="1" x14ac:dyDescent="0.25">
      <c r="AF329" s="1"/>
    </row>
    <row r="330" spans="32:32" hidden="1" x14ac:dyDescent="0.25">
      <c r="AF330" s="1"/>
    </row>
    <row r="331" spans="32:32" hidden="1" x14ac:dyDescent="0.25">
      <c r="AF331" s="1"/>
    </row>
    <row r="332" spans="32:32" hidden="1" x14ac:dyDescent="0.25">
      <c r="AF332" s="1"/>
    </row>
    <row r="333" spans="32:32" hidden="1" x14ac:dyDescent="0.25">
      <c r="AF333" s="1"/>
    </row>
    <row r="334" spans="32:32" hidden="1" x14ac:dyDescent="0.25">
      <c r="AF334" s="1"/>
    </row>
    <row r="335" spans="32:32" hidden="1" x14ac:dyDescent="0.25">
      <c r="AF335" s="1"/>
    </row>
    <row r="336" spans="32:32" hidden="1" x14ac:dyDescent="0.25">
      <c r="AF336" s="1"/>
    </row>
    <row r="337" spans="32:32" hidden="1" x14ac:dyDescent="0.25">
      <c r="AF337" s="1"/>
    </row>
    <row r="338" spans="32:32" hidden="1" x14ac:dyDescent="0.25">
      <c r="AF338" s="1"/>
    </row>
    <row r="339" spans="32:32" hidden="1" x14ac:dyDescent="0.25">
      <c r="AF339" s="1"/>
    </row>
    <row r="340" spans="32:32" hidden="1" x14ac:dyDescent="0.25">
      <c r="AF340" s="1"/>
    </row>
    <row r="341" spans="32:32" hidden="1" x14ac:dyDescent="0.25">
      <c r="AF341" s="1"/>
    </row>
    <row r="342" spans="32:32" hidden="1" x14ac:dyDescent="0.25">
      <c r="AF342" s="1"/>
    </row>
    <row r="343" spans="32:32" hidden="1" x14ac:dyDescent="0.25">
      <c r="AF343" s="1"/>
    </row>
    <row r="344" spans="32:32" hidden="1" x14ac:dyDescent="0.25">
      <c r="AF344" s="1"/>
    </row>
    <row r="345" spans="32:32" hidden="1" x14ac:dyDescent="0.25">
      <c r="AF345" s="1"/>
    </row>
    <row r="346" spans="32:32" hidden="1" x14ac:dyDescent="0.25">
      <c r="AF346" s="1"/>
    </row>
    <row r="347" spans="32:32" hidden="1" x14ac:dyDescent="0.25">
      <c r="AF347" s="1"/>
    </row>
    <row r="348" spans="32:32" hidden="1" x14ac:dyDescent="0.25">
      <c r="AF348" s="1"/>
    </row>
    <row r="349" spans="32:32" hidden="1" x14ac:dyDescent="0.25">
      <c r="AF349" s="1"/>
    </row>
    <row r="350" spans="32:32" hidden="1" x14ac:dyDescent="0.25">
      <c r="AF350" s="1"/>
    </row>
    <row r="351" spans="32:32" hidden="1" x14ac:dyDescent="0.25">
      <c r="AF351" s="1"/>
    </row>
    <row r="352" spans="32:32" hidden="1" x14ac:dyDescent="0.25">
      <c r="AF352" s="1"/>
    </row>
    <row r="353" spans="32:32" hidden="1" x14ac:dyDescent="0.25">
      <c r="AF353" s="1"/>
    </row>
    <row r="354" spans="32:32" hidden="1" x14ac:dyDescent="0.25">
      <c r="AF354" s="1"/>
    </row>
    <row r="355" spans="32:32" hidden="1" x14ac:dyDescent="0.25">
      <c r="AF355" s="1"/>
    </row>
    <row r="356" spans="32:32" hidden="1" x14ac:dyDescent="0.25">
      <c r="AF356" s="1"/>
    </row>
    <row r="357" spans="32:32" hidden="1" x14ac:dyDescent="0.25">
      <c r="AF357" s="1"/>
    </row>
    <row r="358" spans="32:32" hidden="1" x14ac:dyDescent="0.25">
      <c r="AF358" s="1"/>
    </row>
    <row r="359" spans="32:32" hidden="1" x14ac:dyDescent="0.25">
      <c r="AF359" s="1"/>
    </row>
    <row r="360" spans="32:32" hidden="1" x14ac:dyDescent="0.25">
      <c r="AF360" s="1"/>
    </row>
    <row r="361" spans="32:32" hidden="1" x14ac:dyDescent="0.25">
      <c r="AF361" s="1"/>
    </row>
    <row r="362" spans="32:32" hidden="1" x14ac:dyDescent="0.25">
      <c r="AF362" s="1"/>
    </row>
    <row r="363" spans="32:32" hidden="1" x14ac:dyDescent="0.25">
      <c r="AF363" s="1"/>
    </row>
    <row r="364" spans="32:32" hidden="1" x14ac:dyDescent="0.25">
      <c r="AF364" s="1"/>
    </row>
    <row r="365" spans="32:32" hidden="1" x14ac:dyDescent="0.25">
      <c r="AF365" s="1"/>
    </row>
    <row r="366" spans="32:32" hidden="1" x14ac:dyDescent="0.25">
      <c r="AF366" s="1"/>
    </row>
    <row r="367" spans="32:32" hidden="1" x14ac:dyDescent="0.25">
      <c r="AF367" s="1"/>
    </row>
    <row r="368" spans="32:32" hidden="1" x14ac:dyDescent="0.25">
      <c r="AF368" s="1"/>
    </row>
    <row r="369" spans="32:32" hidden="1" x14ac:dyDescent="0.25">
      <c r="AF369" s="1"/>
    </row>
    <row r="370" spans="32:32" hidden="1" x14ac:dyDescent="0.25">
      <c r="AF370" s="1"/>
    </row>
    <row r="371" spans="32:32" hidden="1" x14ac:dyDescent="0.25">
      <c r="AF371" s="1"/>
    </row>
    <row r="372" spans="32:32" hidden="1" x14ac:dyDescent="0.25">
      <c r="AF372" s="1"/>
    </row>
    <row r="373" spans="32:32" hidden="1" x14ac:dyDescent="0.25">
      <c r="AF373" s="1"/>
    </row>
    <row r="374" spans="32:32" hidden="1" x14ac:dyDescent="0.25">
      <c r="AF374" s="1"/>
    </row>
    <row r="375" spans="32:32" hidden="1" x14ac:dyDescent="0.25">
      <c r="AF375" s="1"/>
    </row>
    <row r="376" spans="32:32" hidden="1" x14ac:dyDescent="0.25">
      <c r="AF376" s="1"/>
    </row>
    <row r="377" spans="32:32" hidden="1" x14ac:dyDescent="0.25">
      <c r="AF377" s="1"/>
    </row>
    <row r="378" spans="32:32" hidden="1" x14ac:dyDescent="0.25">
      <c r="AF378" s="1"/>
    </row>
    <row r="379" spans="32:32" hidden="1" x14ac:dyDescent="0.25">
      <c r="AF379" s="1"/>
    </row>
    <row r="380" spans="32:32" hidden="1" x14ac:dyDescent="0.25">
      <c r="AF380" s="1"/>
    </row>
    <row r="381" spans="32:32" hidden="1" x14ac:dyDescent="0.25">
      <c r="AF381" s="1"/>
    </row>
    <row r="382" spans="32:32" hidden="1" x14ac:dyDescent="0.25">
      <c r="AF382" s="1"/>
    </row>
    <row r="383" spans="32:32" hidden="1" x14ac:dyDescent="0.25">
      <c r="AF383" s="1"/>
    </row>
    <row r="384" spans="32:32" hidden="1" x14ac:dyDescent="0.25">
      <c r="AF384" s="1"/>
    </row>
    <row r="385" spans="32:32" hidden="1" x14ac:dyDescent="0.25">
      <c r="AF385" s="1"/>
    </row>
    <row r="386" spans="32:32" hidden="1" x14ac:dyDescent="0.25">
      <c r="AF386" s="1"/>
    </row>
    <row r="387" spans="32:32" hidden="1" x14ac:dyDescent="0.25">
      <c r="AF387" s="1"/>
    </row>
    <row r="388" spans="32:32" hidden="1" x14ac:dyDescent="0.25">
      <c r="AF388" s="1"/>
    </row>
    <row r="389" spans="32:32" hidden="1" x14ac:dyDescent="0.25">
      <c r="AF389" s="1"/>
    </row>
    <row r="390" spans="32:32" hidden="1" x14ac:dyDescent="0.25">
      <c r="AF390" s="1"/>
    </row>
    <row r="391" spans="32:32" hidden="1" x14ac:dyDescent="0.25">
      <c r="AF391" s="1"/>
    </row>
    <row r="392" spans="32:32" hidden="1" x14ac:dyDescent="0.25">
      <c r="AF392" s="1"/>
    </row>
    <row r="393" spans="32:32" hidden="1" x14ac:dyDescent="0.25">
      <c r="AF393" s="1"/>
    </row>
    <row r="394" spans="32:32" hidden="1" x14ac:dyDescent="0.25">
      <c r="AF394" s="1"/>
    </row>
    <row r="395" spans="32:32" hidden="1" x14ac:dyDescent="0.25">
      <c r="AF395" s="1"/>
    </row>
    <row r="396" spans="32:32" hidden="1" x14ac:dyDescent="0.25">
      <c r="AF396" s="1"/>
    </row>
    <row r="397" spans="32:32" hidden="1" x14ac:dyDescent="0.25">
      <c r="AF397" s="1"/>
    </row>
    <row r="398" spans="32:32" hidden="1" x14ac:dyDescent="0.25">
      <c r="AF398" s="1"/>
    </row>
    <row r="399" spans="32:32" hidden="1" x14ac:dyDescent="0.25">
      <c r="AF399" s="1"/>
    </row>
    <row r="400" spans="32:32" hidden="1" x14ac:dyDescent="0.25">
      <c r="AF400" s="1"/>
    </row>
    <row r="401" spans="32:32" hidden="1" x14ac:dyDescent="0.25">
      <c r="AF401" s="1"/>
    </row>
    <row r="402" spans="32:32" hidden="1" x14ac:dyDescent="0.25">
      <c r="AF402" s="1"/>
    </row>
    <row r="403" spans="32:32" hidden="1" x14ac:dyDescent="0.25">
      <c r="AF403" s="1"/>
    </row>
    <row r="404" spans="32:32" hidden="1" x14ac:dyDescent="0.25">
      <c r="AF404" s="1"/>
    </row>
    <row r="405" spans="32:32" hidden="1" x14ac:dyDescent="0.25">
      <c r="AF405" s="1"/>
    </row>
    <row r="406" spans="32:32" hidden="1" x14ac:dyDescent="0.25">
      <c r="AF406" s="1"/>
    </row>
    <row r="407" spans="32:32" hidden="1" x14ac:dyDescent="0.25">
      <c r="AF407" s="1"/>
    </row>
    <row r="408" spans="32:32" hidden="1" x14ac:dyDescent="0.25">
      <c r="AF408" s="1"/>
    </row>
    <row r="409" spans="32:32" hidden="1" x14ac:dyDescent="0.25">
      <c r="AF409" s="1"/>
    </row>
    <row r="410" spans="32:32" hidden="1" x14ac:dyDescent="0.25">
      <c r="AF410" s="1"/>
    </row>
    <row r="411" spans="32:32" hidden="1" x14ac:dyDescent="0.25">
      <c r="AF411" s="1"/>
    </row>
    <row r="412" spans="32:32" hidden="1" x14ac:dyDescent="0.25">
      <c r="AF412" s="1"/>
    </row>
    <row r="413" spans="32:32" hidden="1" x14ac:dyDescent="0.25">
      <c r="AF413" s="1"/>
    </row>
    <row r="414" spans="32:32" hidden="1" x14ac:dyDescent="0.25">
      <c r="AF414" s="1"/>
    </row>
    <row r="415" spans="32:32" hidden="1" x14ac:dyDescent="0.25">
      <c r="AF415" s="1"/>
    </row>
    <row r="416" spans="32:32" hidden="1" x14ac:dyDescent="0.25">
      <c r="AF416" s="1"/>
    </row>
    <row r="417" spans="32:32" hidden="1" x14ac:dyDescent="0.25">
      <c r="AF417" s="1"/>
    </row>
    <row r="418" spans="32:32" hidden="1" x14ac:dyDescent="0.25">
      <c r="AF418" s="1"/>
    </row>
    <row r="419" spans="32:32" hidden="1" x14ac:dyDescent="0.25">
      <c r="AF419" s="1"/>
    </row>
    <row r="420" spans="32:32" hidden="1" x14ac:dyDescent="0.25">
      <c r="AF420" s="1"/>
    </row>
    <row r="421" spans="32:32" hidden="1" x14ac:dyDescent="0.25">
      <c r="AF421" s="1"/>
    </row>
    <row r="422" spans="32:32" hidden="1" x14ac:dyDescent="0.25">
      <c r="AF422" s="1"/>
    </row>
    <row r="423" spans="32:32" hidden="1" x14ac:dyDescent="0.25">
      <c r="AF423" s="1"/>
    </row>
    <row r="424" spans="32:32" hidden="1" x14ac:dyDescent="0.25">
      <c r="AF424" s="1"/>
    </row>
    <row r="425" spans="32:32" hidden="1" x14ac:dyDescent="0.25">
      <c r="AF425" s="1"/>
    </row>
    <row r="426" spans="32:32" hidden="1" x14ac:dyDescent="0.25">
      <c r="AF426" s="1"/>
    </row>
    <row r="427" spans="32:32" hidden="1" x14ac:dyDescent="0.25">
      <c r="AF427" s="1"/>
    </row>
    <row r="428" spans="32:32" hidden="1" x14ac:dyDescent="0.25">
      <c r="AF428" s="1"/>
    </row>
    <row r="429" spans="32:32" hidden="1" x14ac:dyDescent="0.25">
      <c r="AF429" s="1"/>
    </row>
    <row r="430" spans="32:32" hidden="1" x14ac:dyDescent="0.25">
      <c r="AF430" s="1"/>
    </row>
    <row r="431" spans="32:32" hidden="1" x14ac:dyDescent="0.25">
      <c r="AF431" s="1"/>
    </row>
    <row r="432" spans="32:32" hidden="1" x14ac:dyDescent="0.25">
      <c r="AF432" s="1"/>
    </row>
    <row r="433" spans="32:32" hidden="1" x14ac:dyDescent="0.25">
      <c r="AF433" s="1"/>
    </row>
    <row r="434" spans="32:32" hidden="1" x14ac:dyDescent="0.25">
      <c r="AF434" s="1"/>
    </row>
    <row r="435" spans="32:32" hidden="1" x14ac:dyDescent="0.25">
      <c r="AF435" s="1"/>
    </row>
    <row r="436" spans="32:32" hidden="1" x14ac:dyDescent="0.25">
      <c r="AF436" s="1"/>
    </row>
    <row r="437" spans="32:32" hidden="1" x14ac:dyDescent="0.25">
      <c r="AF437" s="1"/>
    </row>
    <row r="438" spans="32:32" hidden="1" x14ac:dyDescent="0.25">
      <c r="AF438" s="1"/>
    </row>
    <row r="439" spans="32:32" hidden="1" x14ac:dyDescent="0.25">
      <c r="AF439" s="1"/>
    </row>
    <row r="440" spans="32:32" hidden="1" x14ac:dyDescent="0.25">
      <c r="AF440" s="1"/>
    </row>
    <row r="441" spans="32:32" hidden="1" x14ac:dyDescent="0.25">
      <c r="AF441" s="1"/>
    </row>
    <row r="442" spans="32:32" hidden="1" x14ac:dyDescent="0.25">
      <c r="AF442" s="1"/>
    </row>
    <row r="443" spans="32:32" hidden="1" x14ac:dyDescent="0.25">
      <c r="AF443" s="1"/>
    </row>
    <row r="444" spans="32:32" hidden="1" x14ac:dyDescent="0.25">
      <c r="AF444" s="1"/>
    </row>
    <row r="445" spans="32:32" hidden="1" x14ac:dyDescent="0.25">
      <c r="AF445" s="1"/>
    </row>
    <row r="446" spans="32:32" hidden="1" x14ac:dyDescent="0.25">
      <c r="AF446" s="1"/>
    </row>
    <row r="447" spans="32:32" hidden="1" x14ac:dyDescent="0.25">
      <c r="AF447" s="1"/>
    </row>
    <row r="448" spans="32:32" hidden="1" x14ac:dyDescent="0.25">
      <c r="AF448" s="1"/>
    </row>
    <row r="449" spans="32:32" hidden="1" x14ac:dyDescent="0.25">
      <c r="AF449" s="1"/>
    </row>
    <row r="450" spans="32:32" hidden="1" x14ac:dyDescent="0.25">
      <c r="AF450" s="1"/>
    </row>
    <row r="451" spans="32:32" hidden="1" x14ac:dyDescent="0.25">
      <c r="AF451" s="1"/>
    </row>
    <row r="452" spans="32:32" hidden="1" x14ac:dyDescent="0.25">
      <c r="AF452" s="1"/>
    </row>
    <row r="453" spans="32:32" hidden="1" x14ac:dyDescent="0.25">
      <c r="AF453" s="1"/>
    </row>
    <row r="454" spans="32:32" hidden="1" x14ac:dyDescent="0.25">
      <c r="AF454" s="1"/>
    </row>
    <row r="455" spans="32:32" hidden="1" x14ac:dyDescent="0.25">
      <c r="AF455" s="1"/>
    </row>
    <row r="456" spans="32:32" hidden="1" x14ac:dyDescent="0.25">
      <c r="AF456" s="1"/>
    </row>
    <row r="457" spans="32:32" hidden="1" x14ac:dyDescent="0.25">
      <c r="AF457" s="1"/>
    </row>
    <row r="458" spans="32:32" hidden="1" x14ac:dyDescent="0.25">
      <c r="AF458" s="1"/>
    </row>
    <row r="459" spans="32:32" hidden="1" x14ac:dyDescent="0.25">
      <c r="AF459" s="1"/>
    </row>
    <row r="460" spans="32:32" hidden="1" x14ac:dyDescent="0.25">
      <c r="AF460" s="1"/>
    </row>
    <row r="461" spans="32:32" hidden="1" x14ac:dyDescent="0.25">
      <c r="AF461" s="1"/>
    </row>
    <row r="462" spans="32:32" hidden="1" x14ac:dyDescent="0.25">
      <c r="AF462" s="1"/>
    </row>
    <row r="463" spans="32:32" hidden="1" x14ac:dyDescent="0.25">
      <c r="AF463" s="1"/>
    </row>
    <row r="464" spans="32:32" hidden="1" x14ac:dyDescent="0.25">
      <c r="AF464" s="1"/>
    </row>
    <row r="465" spans="32:32" hidden="1" x14ac:dyDescent="0.25">
      <c r="AF465" s="1"/>
    </row>
    <row r="466" spans="32:32" hidden="1" x14ac:dyDescent="0.25">
      <c r="AF466" s="1"/>
    </row>
    <row r="467" spans="32:32" hidden="1" x14ac:dyDescent="0.25">
      <c r="AF467" s="1"/>
    </row>
    <row r="468" spans="32:32" hidden="1" x14ac:dyDescent="0.25">
      <c r="AF468" s="1"/>
    </row>
    <row r="469" spans="32:32" hidden="1" x14ac:dyDescent="0.25">
      <c r="AF469" s="1"/>
    </row>
    <row r="470" spans="32:32" hidden="1" x14ac:dyDescent="0.25">
      <c r="AF470" s="1"/>
    </row>
    <row r="471" spans="32:32" hidden="1" x14ac:dyDescent="0.25">
      <c r="AF471" s="1"/>
    </row>
    <row r="472" spans="32:32" hidden="1" x14ac:dyDescent="0.25">
      <c r="AF472" s="1"/>
    </row>
    <row r="473" spans="32:32" hidden="1" x14ac:dyDescent="0.25">
      <c r="AF473" s="1"/>
    </row>
    <row r="474" spans="32:32" hidden="1" x14ac:dyDescent="0.25">
      <c r="AF474" s="1"/>
    </row>
    <row r="475" spans="32:32" hidden="1" x14ac:dyDescent="0.25">
      <c r="AF475" s="1"/>
    </row>
    <row r="476" spans="32:32" hidden="1" x14ac:dyDescent="0.25">
      <c r="AF476" s="1"/>
    </row>
    <row r="477" spans="32:32" hidden="1" x14ac:dyDescent="0.25">
      <c r="AF477" s="1"/>
    </row>
    <row r="478" spans="32:32" hidden="1" x14ac:dyDescent="0.25">
      <c r="AF478" s="1"/>
    </row>
    <row r="479" spans="32:32" hidden="1" x14ac:dyDescent="0.25">
      <c r="AF479" s="1"/>
    </row>
    <row r="480" spans="32:32" hidden="1" x14ac:dyDescent="0.25">
      <c r="AF480" s="1"/>
    </row>
    <row r="481" spans="32:32" hidden="1" x14ac:dyDescent="0.25">
      <c r="AF481" s="1"/>
    </row>
    <row r="482" spans="32:32" hidden="1" x14ac:dyDescent="0.25">
      <c r="AF482" s="1"/>
    </row>
    <row r="483" spans="32:32" hidden="1" x14ac:dyDescent="0.25">
      <c r="AF483" s="1"/>
    </row>
    <row r="484" spans="32:32" hidden="1" x14ac:dyDescent="0.25">
      <c r="AF484" s="1"/>
    </row>
    <row r="485" spans="32:32" hidden="1" x14ac:dyDescent="0.25">
      <c r="AF485" s="1"/>
    </row>
    <row r="486" spans="32:32" hidden="1" x14ac:dyDescent="0.25">
      <c r="AF486" s="1"/>
    </row>
    <row r="487" spans="32:32" hidden="1" x14ac:dyDescent="0.25">
      <c r="AF487" s="1"/>
    </row>
    <row r="488" spans="32:32" hidden="1" x14ac:dyDescent="0.25">
      <c r="AF488" s="1"/>
    </row>
    <row r="489" spans="32:32" hidden="1" x14ac:dyDescent="0.25">
      <c r="AF489" s="1"/>
    </row>
    <row r="490" spans="32:32" hidden="1" x14ac:dyDescent="0.25">
      <c r="AF490" s="1"/>
    </row>
    <row r="491" spans="32:32" hidden="1" x14ac:dyDescent="0.25">
      <c r="AF491" s="1"/>
    </row>
    <row r="492" spans="32:32" hidden="1" x14ac:dyDescent="0.25">
      <c r="AF492" s="1"/>
    </row>
    <row r="493" spans="32:32" hidden="1" x14ac:dyDescent="0.25">
      <c r="AF493" s="1"/>
    </row>
    <row r="494" spans="32:32" hidden="1" x14ac:dyDescent="0.25">
      <c r="AF494" s="1"/>
    </row>
    <row r="495" spans="32:32" hidden="1" x14ac:dyDescent="0.25">
      <c r="AF495" s="1"/>
    </row>
    <row r="496" spans="32:32" hidden="1" x14ac:dyDescent="0.25">
      <c r="AF496" s="1"/>
    </row>
    <row r="497" spans="32:32" hidden="1" x14ac:dyDescent="0.25">
      <c r="AF497" s="1"/>
    </row>
    <row r="498" spans="32:32" hidden="1" x14ac:dyDescent="0.25">
      <c r="AF498" s="1"/>
    </row>
    <row r="499" spans="32:32" hidden="1" x14ac:dyDescent="0.25">
      <c r="AF499" s="1"/>
    </row>
    <row r="500" spans="32:32" hidden="1" x14ac:dyDescent="0.25">
      <c r="AF500" s="1"/>
    </row>
    <row r="501" spans="32:32" hidden="1" x14ac:dyDescent="0.25">
      <c r="AF501" s="1"/>
    </row>
    <row r="502" spans="32:32" hidden="1" x14ac:dyDescent="0.25">
      <c r="AF502" s="1"/>
    </row>
    <row r="503" spans="32:32" hidden="1" x14ac:dyDescent="0.25">
      <c r="AF503" s="1"/>
    </row>
    <row r="504" spans="32:32" hidden="1" x14ac:dyDescent="0.25">
      <c r="AF504" s="1"/>
    </row>
    <row r="505" spans="32:32" hidden="1" x14ac:dyDescent="0.25">
      <c r="AF505" s="1"/>
    </row>
    <row r="506" spans="32:32" hidden="1" x14ac:dyDescent="0.25">
      <c r="AF506" s="1"/>
    </row>
    <row r="507" spans="32:32" hidden="1" x14ac:dyDescent="0.25">
      <c r="AF507" s="1"/>
    </row>
    <row r="508" spans="32:32" hidden="1" x14ac:dyDescent="0.25">
      <c r="AF508" s="1"/>
    </row>
    <row r="509" spans="32:32" hidden="1" x14ac:dyDescent="0.25">
      <c r="AF509" s="1"/>
    </row>
    <row r="510" spans="32:32" hidden="1" x14ac:dyDescent="0.25">
      <c r="AF510" s="1"/>
    </row>
    <row r="511" spans="32:32" hidden="1" x14ac:dyDescent="0.25">
      <c r="AF511" s="1"/>
    </row>
    <row r="512" spans="32:32" hidden="1" x14ac:dyDescent="0.25">
      <c r="AF512" s="1"/>
    </row>
    <row r="513" spans="32:32" hidden="1" x14ac:dyDescent="0.25">
      <c r="AF513" s="1"/>
    </row>
    <row r="514" spans="32:32" hidden="1" x14ac:dyDescent="0.25">
      <c r="AF514" s="1"/>
    </row>
    <row r="515" spans="32:32" hidden="1" x14ac:dyDescent="0.25">
      <c r="AF515" s="1"/>
    </row>
    <row r="516" spans="32:32" hidden="1" x14ac:dyDescent="0.25">
      <c r="AF516" s="1"/>
    </row>
    <row r="517" spans="32:32" hidden="1" x14ac:dyDescent="0.25">
      <c r="AF517" s="1"/>
    </row>
    <row r="518" spans="32:32" hidden="1" x14ac:dyDescent="0.25">
      <c r="AF518" s="1"/>
    </row>
    <row r="519" spans="32:32" hidden="1" x14ac:dyDescent="0.25">
      <c r="AF519" s="1"/>
    </row>
    <row r="520" spans="32:32" hidden="1" x14ac:dyDescent="0.25">
      <c r="AF520" s="1"/>
    </row>
    <row r="521" spans="32:32" hidden="1" x14ac:dyDescent="0.25">
      <c r="AF521" s="1"/>
    </row>
    <row r="522" spans="32:32" hidden="1" x14ac:dyDescent="0.25">
      <c r="AF522" s="1"/>
    </row>
    <row r="523" spans="32:32" hidden="1" x14ac:dyDescent="0.25">
      <c r="AF523" s="1"/>
    </row>
    <row r="524" spans="32:32" hidden="1" x14ac:dyDescent="0.25">
      <c r="AF524" s="1"/>
    </row>
    <row r="525" spans="32:32" hidden="1" x14ac:dyDescent="0.25">
      <c r="AF525" s="1"/>
    </row>
    <row r="526" spans="32:32" hidden="1" x14ac:dyDescent="0.25">
      <c r="AF526" s="1"/>
    </row>
    <row r="527" spans="32:32" hidden="1" x14ac:dyDescent="0.25">
      <c r="AF527" s="1"/>
    </row>
    <row r="528" spans="32:32" hidden="1" x14ac:dyDescent="0.25">
      <c r="AF528" s="1"/>
    </row>
    <row r="529" spans="32:32" hidden="1" x14ac:dyDescent="0.25">
      <c r="AF529" s="1"/>
    </row>
    <row r="530" spans="32:32" hidden="1" x14ac:dyDescent="0.25">
      <c r="AF530" s="1"/>
    </row>
    <row r="531" spans="32:32" hidden="1" x14ac:dyDescent="0.25">
      <c r="AF531" s="1"/>
    </row>
    <row r="532" spans="32:32" hidden="1" x14ac:dyDescent="0.25">
      <c r="AF532" s="1"/>
    </row>
    <row r="533" spans="32:32" hidden="1" x14ac:dyDescent="0.25">
      <c r="AF533" s="1"/>
    </row>
    <row r="534" spans="32:32" hidden="1" x14ac:dyDescent="0.25">
      <c r="AF534" s="1"/>
    </row>
    <row r="535" spans="32:32" hidden="1" x14ac:dyDescent="0.25">
      <c r="AF535" s="1"/>
    </row>
    <row r="536" spans="32:32" hidden="1" x14ac:dyDescent="0.25">
      <c r="AF536" s="1"/>
    </row>
    <row r="537" spans="32:32" hidden="1" x14ac:dyDescent="0.25">
      <c r="AF537" s="1"/>
    </row>
    <row r="538" spans="32:32" hidden="1" x14ac:dyDescent="0.25">
      <c r="AF538" s="1"/>
    </row>
    <row r="539" spans="32:32" hidden="1" x14ac:dyDescent="0.25">
      <c r="AF539" s="1"/>
    </row>
    <row r="540" spans="32:32" hidden="1" x14ac:dyDescent="0.25">
      <c r="AF540" s="1"/>
    </row>
    <row r="541" spans="32:32" hidden="1" x14ac:dyDescent="0.25">
      <c r="AF541" s="1"/>
    </row>
    <row r="542" spans="32:32" hidden="1" x14ac:dyDescent="0.25">
      <c r="AF542" s="1"/>
    </row>
    <row r="543" spans="32:32" hidden="1" x14ac:dyDescent="0.25">
      <c r="AF543" s="1"/>
    </row>
    <row r="544" spans="32:32" hidden="1" x14ac:dyDescent="0.25">
      <c r="AF544" s="1"/>
    </row>
    <row r="545" spans="32:32" hidden="1" x14ac:dyDescent="0.25">
      <c r="AF545" s="1"/>
    </row>
    <row r="546" spans="32:32" hidden="1" x14ac:dyDescent="0.25">
      <c r="AF546" s="1"/>
    </row>
    <row r="547" spans="32:32" hidden="1" x14ac:dyDescent="0.25">
      <c r="AF547" s="1"/>
    </row>
    <row r="548" spans="32:32" hidden="1" x14ac:dyDescent="0.25">
      <c r="AF548" s="1"/>
    </row>
    <row r="549" spans="32:32" hidden="1" x14ac:dyDescent="0.25">
      <c r="AF549" s="1"/>
    </row>
    <row r="550" spans="32:32" hidden="1" x14ac:dyDescent="0.25">
      <c r="AF550" s="1"/>
    </row>
    <row r="551" spans="32:32" hidden="1" x14ac:dyDescent="0.25">
      <c r="AF551" s="1"/>
    </row>
    <row r="552" spans="32:32" hidden="1" x14ac:dyDescent="0.25">
      <c r="AF552" s="1"/>
    </row>
    <row r="553" spans="32:32" hidden="1" x14ac:dyDescent="0.25">
      <c r="AF553" s="1"/>
    </row>
    <row r="554" spans="32:32" hidden="1" x14ac:dyDescent="0.25">
      <c r="AF554" s="1"/>
    </row>
    <row r="555" spans="32:32" hidden="1" x14ac:dyDescent="0.25">
      <c r="AF555" s="1"/>
    </row>
    <row r="556" spans="32:32" hidden="1" x14ac:dyDescent="0.25">
      <c r="AF556" s="1"/>
    </row>
    <row r="557" spans="32:32" hidden="1" x14ac:dyDescent="0.25">
      <c r="AF557" s="1"/>
    </row>
    <row r="558" spans="32:32" hidden="1" x14ac:dyDescent="0.25">
      <c r="AF558" s="1"/>
    </row>
    <row r="559" spans="32:32" hidden="1" x14ac:dyDescent="0.25">
      <c r="AF559" s="1"/>
    </row>
    <row r="560" spans="32:32" hidden="1" x14ac:dyDescent="0.25">
      <c r="AF560" s="1"/>
    </row>
    <row r="561" spans="32:32" hidden="1" x14ac:dyDescent="0.25">
      <c r="AF561" s="1"/>
    </row>
    <row r="562" spans="32:32" hidden="1" x14ac:dyDescent="0.25">
      <c r="AF562" s="1"/>
    </row>
    <row r="563" spans="32:32" hidden="1" x14ac:dyDescent="0.25">
      <c r="AF563" s="1"/>
    </row>
    <row r="564" spans="32:32" hidden="1" x14ac:dyDescent="0.25">
      <c r="AF564" s="1"/>
    </row>
    <row r="565" spans="32:32" hidden="1" x14ac:dyDescent="0.25">
      <c r="AF565" s="1"/>
    </row>
    <row r="566" spans="32:32" hidden="1" x14ac:dyDescent="0.25">
      <c r="AF566" s="1"/>
    </row>
    <row r="567" spans="32:32" hidden="1" x14ac:dyDescent="0.25">
      <c r="AF567" s="1"/>
    </row>
    <row r="568" spans="32:32" hidden="1" x14ac:dyDescent="0.25">
      <c r="AF568" s="1"/>
    </row>
    <row r="569" spans="32:32" hidden="1" x14ac:dyDescent="0.25">
      <c r="AF569" s="1"/>
    </row>
    <row r="570" spans="32:32" hidden="1" x14ac:dyDescent="0.25">
      <c r="AF570" s="1"/>
    </row>
    <row r="571" spans="32:32" hidden="1" x14ac:dyDescent="0.25">
      <c r="AF571" s="1"/>
    </row>
    <row r="572" spans="32:32" hidden="1" x14ac:dyDescent="0.25">
      <c r="AF572" s="1"/>
    </row>
    <row r="573" spans="32:32" hidden="1" x14ac:dyDescent="0.25">
      <c r="AF573" s="1"/>
    </row>
    <row r="574" spans="32:32" hidden="1" x14ac:dyDescent="0.25">
      <c r="AF574" s="1"/>
    </row>
    <row r="575" spans="32:32" hidden="1" x14ac:dyDescent="0.25">
      <c r="AF575" s="1"/>
    </row>
    <row r="576" spans="32:32" hidden="1" x14ac:dyDescent="0.25">
      <c r="AF576" s="1"/>
    </row>
    <row r="577" spans="32:32" hidden="1" x14ac:dyDescent="0.25">
      <c r="AF577" s="1"/>
    </row>
    <row r="578" spans="32:32" hidden="1" x14ac:dyDescent="0.25">
      <c r="AF578" s="1"/>
    </row>
    <row r="579" spans="32:32" hidden="1" x14ac:dyDescent="0.25">
      <c r="AF579" s="1"/>
    </row>
    <row r="580" spans="32:32" hidden="1" x14ac:dyDescent="0.25">
      <c r="AF580" s="1"/>
    </row>
    <row r="581" spans="32:32" hidden="1" x14ac:dyDescent="0.25">
      <c r="AF581" s="1"/>
    </row>
    <row r="582" spans="32:32" hidden="1" x14ac:dyDescent="0.25">
      <c r="AF582" s="1"/>
    </row>
    <row r="583" spans="32:32" hidden="1" x14ac:dyDescent="0.25">
      <c r="AF583" s="1"/>
    </row>
    <row r="584" spans="32:32" hidden="1" x14ac:dyDescent="0.25">
      <c r="AF584" s="1"/>
    </row>
    <row r="585" spans="32:32" hidden="1" x14ac:dyDescent="0.25">
      <c r="AF585" s="1"/>
    </row>
    <row r="586" spans="32:32" hidden="1" x14ac:dyDescent="0.25">
      <c r="AF586" s="1"/>
    </row>
    <row r="587" spans="32:32" hidden="1" x14ac:dyDescent="0.25">
      <c r="AF587" s="1"/>
    </row>
    <row r="588" spans="32:32" hidden="1" x14ac:dyDescent="0.25">
      <c r="AF588" s="1"/>
    </row>
    <row r="589" spans="32:32" hidden="1" x14ac:dyDescent="0.25">
      <c r="AF589" s="1"/>
    </row>
    <row r="590" spans="32:32" hidden="1" x14ac:dyDescent="0.25">
      <c r="AF590" s="1"/>
    </row>
    <row r="591" spans="32:32" hidden="1" x14ac:dyDescent="0.25">
      <c r="AF591" s="1"/>
    </row>
    <row r="592" spans="32:32" hidden="1" x14ac:dyDescent="0.25">
      <c r="AF592" s="1"/>
    </row>
    <row r="593" spans="32:32" hidden="1" x14ac:dyDescent="0.25">
      <c r="AF593" s="1"/>
    </row>
    <row r="594" spans="32:32" hidden="1" x14ac:dyDescent="0.25">
      <c r="AF594" s="1"/>
    </row>
    <row r="595" spans="32:32" hidden="1" x14ac:dyDescent="0.25">
      <c r="AF595" s="1"/>
    </row>
    <row r="596" spans="32:32" hidden="1" x14ac:dyDescent="0.25">
      <c r="AF596" s="1"/>
    </row>
    <row r="597" spans="32:32" hidden="1" x14ac:dyDescent="0.25">
      <c r="AF597" s="1"/>
    </row>
    <row r="598" spans="32:32" hidden="1" x14ac:dyDescent="0.25">
      <c r="AF598" s="1"/>
    </row>
    <row r="599" spans="32:32" hidden="1" x14ac:dyDescent="0.25">
      <c r="AF599" s="1"/>
    </row>
    <row r="600" spans="32:32" hidden="1" x14ac:dyDescent="0.25">
      <c r="AF600" s="1"/>
    </row>
    <row r="601" spans="32:32" hidden="1" x14ac:dyDescent="0.25">
      <c r="AF601" s="1"/>
    </row>
    <row r="602" spans="32:32" hidden="1" x14ac:dyDescent="0.25">
      <c r="AF602" s="1"/>
    </row>
    <row r="603" spans="32:32" hidden="1" x14ac:dyDescent="0.25">
      <c r="AF603" s="1"/>
    </row>
    <row r="604" spans="32:32" hidden="1" x14ac:dyDescent="0.25">
      <c r="AF604" s="1"/>
    </row>
    <row r="605" spans="32:32" hidden="1" x14ac:dyDescent="0.25">
      <c r="AF605" s="1"/>
    </row>
    <row r="606" spans="32:32" hidden="1" x14ac:dyDescent="0.25">
      <c r="AF606" s="1"/>
    </row>
    <row r="607" spans="32:32" hidden="1" x14ac:dyDescent="0.25">
      <c r="AF607" s="1"/>
    </row>
    <row r="608" spans="32:32" hidden="1" x14ac:dyDescent="0.25">
      <c r="AF608" s="1"/>
    </row>
    <row r="609" spans="32:32" hidden="1" x14ac:dyDescent="0.25">
      <c r="AF609" s="1"/>
    </row>
    <row r="610" spans="32:32" hidden="1" x14ac:dyDescent="0.25">
      <c r="AF610" s="1"/>
    </row>
    <row r="611" spans="32:32" hidden="1" x14ac:dyDescent="0.25">
      <c r="AF611" s="1"/>
    </row>
    <row r="612" spans="32:32" hidden="1" x14ac:dyDescent="0.25">
      <c r="AF612" s="1"/>
    </row>
    <row r="613" spans="32:32" hidden="1" x14ac:dyDescent="0.25">
      <c r="AF613" s="1"/>
    </row>
    <row r="614" spans="32:32" hidden="1" x14ac:dyDescent="0.25">
      <c r="AF614" s="1"/>
    </row>
    <row r="615" spans="32:32" hidden="1" x14ac:dyDescent="0.25">
      <c r="AF615" s="1"/>
    </row>
    <row r="616" spans="32:32" hidden="1" x14ac:dyDescent="0.25">
      <c r="AF616" s="1"/>
    </row>
    <row r="617" spans="32:32" hidden="1" x14ac:dyDescent="0.25">
      <c r="AF617" s="1"/>
    </row>
    <row r="618" spans="32:32" hidden="1" x14ac:dyDescent="0.25">
      <c r="AF618" s="1"/>
    </row>
    <row r="619" spans="32:32" hidden="1" x14ac:dyDescent="0.25">
      <c r="AF619" s="1"/>
    </row>
    <row r="620" spans="32:32" hidden="1" x14ac:dyDescent="0.25">
      <c r="AF620" s="1"/>
    </row>
    <row r="621" spans="32:32" hidden="1" x14ac:dyDescent="0.25">
      <c r="AF621" s="1"/>
    </row>
    <row r="622" spans="32:32" hidden="1" x14ac:dyDescent="0.25">
      <c r="AF622" s="1"/>
    </row>
    <row r="623" spans="32:32" hidden="1" x14ac:dyDescent="0.25">
      <c r="AF623" s="1"/>
    </row>
    <row r="624" spans="32:32" hidden="1" x14ac:dyDescent="0.25">
      <c r="AF624" s="1"/>
    </row>
    <row r="625" spans="32:32" hidden="1" x14ac:dyDescent="0.25">
      <c r="AF625" s="1"/>
    </row>
    <row r="626" spans="32:32" hidden="1" x14ac:dyDescent="0.25">
      <c r="AF626" s="1"/>
    </row>
    <row r="627" spans="32:32" hidden="1" x14ac:dyDescent="0.25">
      <c r="AF627" s="1"/>
    </row>
    <row r="628" spans="32:32" hidden="1" x14ac:dyDescent="0.25">
      <c r="AF628" s="1"/>
    </row>
    <row r="629" spans="32:32" hidden="1" x14ac:dyDescent="0.25">
      <c r="AF629" s="1"/>
    </row>
    <row r="630" spans="32:32" hidden="1" x14ac:dyDescent="0.25">
      <c r="AF630" s="1"/>
    </row>
    <row r="631" spans="32:32" hidden="1" x14ac:dyDescent="0.25">
      <c r="AF631" s="1"/>
    </row>
    <row r="632" spans="32:32" hidden="1" x14ac:dyDescent="0.25">
      <c r="AF632" s="1"/>
    </row>
    <row r="633" spans="32:32" hidden="1" x14ac:dyDescent="0.25">
      <c r="AF633" s="1"/>
    </row>
    <row r="634" spans="32:32" hidden="1" x14ac:dyDescent="0.25">
      <c r="AF634" s="1"/>
    </row>
    <row r="635" spans="32:32" hidden="1" x14ac:dyDescent="0.25">
      <c r="AF635" s="1"/>
    </row>
    <row r="636" spans="32:32" hidden="1" x14ac:dyDescent="0.25">
      <c r="AF636" s="1"/>
    </row>
    <row r="637" spans="32:32" hidden="1" x14ac:dyDescent="0.25">
      <c r="AF637" s="1"/>
    </row>
    <row r="638" spans="32:32" hidden="1" x14ac:dyDescent="0.25">
      <c r="AF638" s="1"/>
    </row>
    <row r="639" spans="32:32" hidden="1" x14ac:dyDescent="0.25">
      <c r="AF639" s="1"/>
    </row>
    <row r="640" spans="32:32" hidden="1" x14ac:dyDescent="0.25">
      <c r="AF640" s="1"/>
    </row>
    <row r="641" spans="32:32" hidden="1" x14ac:dyDescent="0.25">
      <c r="AF641" s="1"/>
    </row>
    <row r="642" spans="32:32" hidden="1" x14ac:dyDescent="0.25">
      <c r="AF642" s="1"/>
    </row>
    <row r="643" spans="32:32" hidden="1" x14ac:dyDescent="0.25">
      <c r="AF643" s="1"/>
    </row>
    <row r="644" spans="32:32" hidden="1" x14ac:dyDescent="0.25">
      <c r="AF644" s="1"/>
    </row>
    <row r="645" spans="32:32" hidden="1" x14ac:dyDescent="0.25">
      <c r="AF645" s="1"/>
    </row>
    <row r="646" spans="32:32" hidden="1" x14ac:dyDescent="0.25">
      <c r="AF646" s="1"/>
    </row>
    <row r="647" spans="32:32" hidden="1" x14ac:dyDescent="0.25">
      <c r="AF647" s="1"/>
    </row>
    <row r="648" spans="32:32" hidden="1" x14ac:dyDescent="0.25">
      <c r="AF648" s="1"/>
    </row>
    <row r="649" spans="32:32" hidden="1" x14ac:dyDescent="0.25">
      <c r="AF649" s="1"/>
    </row>
    <row r="650" spans="32:32" hidden="1" x14ac:dyDescent="0.25">
      <c r="AF650" s="1"/>
    </row>
    <row r="651" spans="32:32" hidden="1" x14ac:dyDescent="0.25">
      <c r="AF651" s="1"/>
    </row>
    <row r="652" spans="32:32" hidden="1" x14ac:dyDescent="0.25">
      <c r="AF652" s="1"/>
    </row>
    <row r="653" spans="32:32" hidden="1" x14ac:dyDescent="0.25">
      <c r="AF653" s="1"/>
    </row>
    <row r="654" spans="32:32" hidden="1" x14ac:dyDescent="0.25">
      <c r="AF654" s="1"/>
    </row>
    <row r="655" spans="32:32" hidden="1" x14ac:dyDescent="0.25">
      <c r="AF655" s="1"/>
    </row>
    <row r="656" spans="32:32" hidden="1" x14ac:dyDescent="0.25">
      <c r="AF656" s="1"/>
    </row>
    <row r="657" spans="32:32" hidden="1" x14ac:dyDescent="0.25">
      <c r="AF657" s="1"/>
    </row>
    <row r="658" spans="32:32" hidden="1" x14ac:dyDescent="0.25">
      <c r="AF658" s="1"/>
    </row>
    <row r="659" spans="32:32" hidden="1" x14ac:dyDescent="0.25">
      <c r="AF659" s="1"/>
    </row>
    <row r="660" spans="32:32" hidden="1" x14ac:dyDescent="0.25">
      <c r="AF660" s="1"/>
    </row>
    <row r="661" spans="32:32" hidden="1" x14ac:dyDescent="0.25">
      <c r="AF661" s="1"/>
    </row>
    <row r="662" spans="32:32" hidden="1" x14ac:dyDescent="0.25">
      <c r="AF662" s="1"/>
    </row>
    <row r="663" spans="32:32" hidden="1" x14ac:dyDescent="0.25">
      <c r="AF663" s="1"/>
    </row>
    <row r="664" spans="32:32" hidden="1" x14ac:dyDescent="0.25">
      <c r="AF664" s="1"/>
    </row>
    <row r="665" spans="32:32" hidden="1" x14ac:dyDescent="0.25">
      <c r="AF665" s="1"/>
    </row>
    <row r="666" spans="32:32" hidden="1" x14ac:dyDescent="0.25">
      <c r="AF666" s="1"/>
    </row>
    <row r="667" spans="32:32" hidden="1" x14ac:dyDescent="0.25">
      <c r="AF667" s="1"/>
    </row>
    <row r="668" spans="32:32" hidden="1" x14ac:dyDescent="0.25">
      <c r="AF668" s="1"/>
    </row>
    <row r="669" spans="32:32" hidden="1" x14ac:dyDescent="0.25">
      <c r="AF669" s="1"/>
    </row>
    <row r="670" spans="32:32" hidden="1" x14ac:dyDescent="0.25">
      <c r="AF670" s="1"/>
    </row>
    <row r="671" spans="32:32" hidden="1" x14ac:dyDescent="0.25">
      <c r="AF671" s="1"/>
    </row>
    <row r="672" spans="32:32" hidden="1" x14ac:dyDescent="0.25">
      <c r="AF672" s="1"/>
    </row>
    <row r="673" spans="32:32" hidden="1" x14ac:dyDescent="0.25">
      <c r="AF673" s="1"/>
    </row>
    <row r="674" spans="32:32" hidden="1" x14ac:dyDescent="0.25">
      <c r="AF674" s="1"/>
    </row>
    <row r="675" spans="32:32" hidden="1" x14ac:dyDescent="0.25">
      <c r="AF675" s="1"/>
    </row>
    <row r="676" spans="32:32" hidden="1" x14ac:dyDescent="0.25">
      <c r="AF676" s="1"/>
    </row>
    <row r="677" spans="32:32" hidden="1" x14ac:dyDescent="0.25">
      <c r="AF677" s="1"/>
    </row>
    <row r="678" spans="32:32" hidden="1" x14ac:dyDescent="0.25">
      <c r="AF678" s="1"/>
    </row>
    <row r="679" spans="32:32" hidden="1" x14ac:dyDescent="0.25">
      <c r="AF679" s="1"/>
    </row>
    <row r="680" spans="32:32" hidden="1" x14ac:dyDescent="0.25">
      <c r="AF680" s="1"/>
    </row>
    <row r="681" spans="32:32" hidden="1" x14ac:dyDescent="0.25">
      <c r="AF681" s="1"/>
    </row>
    <row r="682" spans="32:32" hidden="1" x14ac:dyDescent="0.25">
      <c r="AF682" s="1"/>
    </row>
    <row r="683" spans="32:32" hidden="1" x14ac:dyDescent="0.25">
      <c r="AF683" s="1"/>
    </row>
    <row r="684" spans="32:32" hidden="1" x14ac:dyDescent="0.25">
      <c r="AF684" s="1"/>
    </row>
    <row r="685" spans="32:32" hidden="1" x14ac:dyDescent="0.25">
      <c r="AF685" s="1"/>
    </row>
    <row r="686" spans="32:32" hidden="1" x14ac:dyDescent="0.25">
      <c r="AF686" s="1"/>
    </row>
    <row r="687" spans="32:32" hidden="1" x14ac:dyDescent="0.25">
      <c r="AF687" s="1"/>
    </row>
    <row r="688" spans="32:32" hidden="1" x14ac:dyDescent="0.25">
      <c r="AF688" s="1"/>
    </row>
    <row r="689" spans="32:32" hidden="1" x14ac:dyDescent="0.25">
      <c r="AF689" s="1"/>
    </row>
    <row r="690" spans="32:32" hidden="1" x14ac:dyDescent="0.25">
      <c r="AF690" s="1"/>
    </row>
    <row r="691" spans="32:32" hidden="1" x14ac:dyDescent="0.25">
      <c r="AF691" s="1"/>
    </row>
    <row r="692" spans="32:32" hidden="1" x14ac:dyDescent="0.25">
      <c r="AF692" s="1"/>
    </row>
    <row r="693" spans="32:32" hidden="1" x14ac:dyDescent="0.25">
      <c r="AF693" s="1"/>
    </row>
    <row r="694" spans="32:32" hidden="1" x14ac:dyDescent="0.25">
      <c r="AF694" s="1"/>
    </row>
    <row r="695" spans="32:32" hidden="1" x14ac:dyDescent="0.25">
      <c r="AF695" s="1"/>
    </row>
    <row r="696" spans="32:32" hidden="1" x14ac:dyDescent="0.25">
      <c r="AF696" s="1"/>
    </row>
    <row r="697" spans="32:32" hidden="1" x14ac:dyDescent="0.25">
      <c r="AF697" s="1"/>
    </row>
    <row r="698" spans="32:32" hidden="1" x14ac:dyDescent="0.25">
      <c r="AF698" s="1"/>
    </row>
    <row r="699" spans="32:32" hidden="1" x14ac:dyDescent="0.25">
      <c r="AF699" s="1"/>
    </row>
    <row r="700" spans="32:32" hidden="1" x14ac:dyDescent="0.25">
      <c r="AF700" s="1"/>
    </row>
    <row r="701" spans="32:32" hidden="1" x14ac:dyDescent="0.25">
      <c r="AF701" s="1"/>
    </row>
    <row r="702" spans="32:32" hidden="1" x14ac:dyDescent="0.25">
      <c r="AF702" s="1"/>
    </row>
    <row r="703" spans="32:32" hidden="1" x14ac:dyDescent="0.25">
      <c r="AF703" s="1"/>
    </row>
    <row r="704" spans="32:32" hidden="1" x14ac:dyDescent="0.25">
      <c r="AF704" s="1"/>
    </row>
    <row r="705" spans="32:32" hidden="1" x14ac:dyDescent="0.25">
      <c r="AF705" s="1"/>
    </row>
    <row r="706" spans="32:32" hidden="1" x14ac:dyDescent="0.25">
      <c r="AF706" s="1"/>
    </row>
    <row r="707" spans="32:32" hidden="1" x14ac:dyDescent="0.25">
      <c r="AF707" s="1"/>
    </row>
    <row r="708" spans="32:32" hidden="1" x14ac:dyDescent="0.25">
      <c r="AF708" s="1"/>
    </row>
    <row r="709" spans="32:32" hidden="1" x14ac:dyDescent="0.25">
      <c r="AF709" s="1"/>
    </row>
    <row r="710" spans="32:32" hidden="1" x14ac:dyDescent="0.25">
      <c r="AF710" s="1"/>
    </row>
    <row r="711" spans="32:32" hidden="1" x14ac:dyDescent="0.25">
      <c r="AF711" s="1"/>
    </row>
    <row r="712" spans="32:32" hidden="1" x14ac:dyDescent="0.25">
      <c r="AF712" s="1"/>
    </row>
    <row r="713" spans="32:32" hidden="1" x14ac:dyDescent="0.25">
      <c r="AF713" s="1"/>
    </row>
    <row r="714" spans="32:32" hidden="1" x14ac:dyDescent="0.25">
      <c r="AF714" s="1"/>
    </row>
    <row r="715" spans="32:32" hidden="1" x14ac:dyDescent="0.25">
      <c r="AF715" s="1"/>
    </row>
    <row r="716" spans="32:32" hidden="1" x14ac:dyDescent="0.25">
      <c r="AF716" s="1"/>
    </row>
    <row r="717" spans="32:32" hidden="1" x14ac:dyDescent="0.25">
      <c r="AF717" s="1"/>
    </row>
    <row r="718" spans="32:32" hidden="1" x14ac:dyDescent="0.25">
      <c r="AF718" s="1"/>
    </row>
    <row r="719" spans="32:32" hidden="1" x14ac:dyDescent="0.25">
      <c r="AF719" s="1"/>
    </row>
    <row r="720" spans="32:32" hidden="1" x14ac:dyDescent="0.25">
      <c r="AF720" s="1"/>
    </row>
    <row r="721" spans="32:32" hidden="1" x14ac:dyDescent="0.25">
      <c r="AF721" s="1"/>
    </row>
    <row r="722" spans="32:32" hidden="1" x14ac:dyDescent="0.25">
      <c r="AF722" s="1"/>
    </row>
    <row r="723" spans="32:32" hidden="1" x14ac:dyDescent="0.25">
      <c r="AF723" s="1"/>
    </row>
    <row r="724" spans="32:32" hidden="1" x14ac:dyDescent="0.25">
      <c r="AF724" s="1"/>
    </row>
    <row r="725" spans="32:32" hidden="1" x14ac:dyDescent="0.25">
      <c r="AF725" s="1"/>
    </row>
    <row r="726" spans="32:32" hidden="1" x14ac:dyDescent="0.25">
      <c r="AF726" s="1"/>
    </row>
    <row r="727" spans="32:32" hidden="1" x14ac:dyDescent="0.25">
      <c r="AF727" s="1"/>
    </row>
    <row r="728" spans="32:32" hidden="1" x14ac:dyDescent="0.25">
      <c r="AF728" s="1"/>
    </row>
    <row r="729" spans="32:32" hidden="1" x14ac:dyDescent="0.25">
      <c r="AF729" s="1"/>
    </row>
    <row r="730" spans="32:32" hidden="1" x14ac:dyDescent="0.25">
      <c r="AF730" s="1"/>
    </row>
    <row r="731" spans="32:32" hidden="1" x14ac:dyDescent="0.25">
      <c r="AF731" s="1"/>
    </row>
    <row r="732" spans="32:32" hidden="1" x14ac:dyDescent="0.25">
      <c r="AF732" s="1"/>
    </row>
    <row r="733" spans="32:32" hidden="1" x14ac:dyDescent="0.25">
      <c r="AF733" s="1"/>
    </row>
    <row r="734" spans="32:32" hidden="1" x14ac:dyDescent="0.25">
      <c r="AF734" s="1"/>
    </row>
    <row r="735" spans="32:32" hidden="1" x14ac:dyDescent="0.25">
      <c r="AF735" s="1"/>
    </row>
    <row r="736" spans="32:32" hidden="1" x14ac:dyDescent="0.25">
      <c r="AF736" s="1"/>
    </row>
    <row r="737" spans="32:32" hidden="1" x14ac:dyDescent="0.25">
      <c r="AF737" s="1"/>
    </row>
    <row r="738" spans="32:32" hidden="1" x14ac:dyDescent="0.25">
      <c r="AF738" s="1"/>
    </row>
    <row r="739" spans="32:32" hidden="1" x14ac:dyDescent="0.25">
      <c r="AF739" s="1"/>
    </row>
    <row r="740" spans="32:32" hidden="1" x14ac:dyDescent="0.25">
      <c r="AF740" s="1"/>
    </row>
    <row r="741" spans="32:32" hidden="1" x14ac:dyDescent="0.25">
      <c r="AF741" s="1"/>
    </row>
    <row r="742" spans="32:32" hidden="1" x14ac:dyDescent="0.25">
      <c r="AF742" s="1"/>
    </row>
    <row r="743" spans="32:32" hidden="1" x14ac:dyDescent="0.25">
      <c r="AF743" s="1"/>
    </row>
    <row r="744" spans="32:32" hidden="1" x14ac:dyDescent="0.25">
      <c r="AF744" s="1"/>
    </row>
    <row r="745" spans="32:32" hidden="1" x14ac:dyDescent="0.25">
      <c r="AF745" s="1"/>
    </row>
    <row r="746" spans="32:32" hidden="1" x14ac:dyDescent="0.25">
      <c r="AF746" s="1"/>
    </row>
    <row r="747" spans="32:32" hidden="1" x14ac:dyDescent="0.25">
      <c r="AF747" s="1"/>
    </row>
    <row r="748" spans="32:32" hidden="1" x14ac:dyDescent="0.25">
      <c r="AF748" s="1"/>
    </row>
    <row r="749" spans="32:32" hidden="1" x14ac:dyDescent="0.25">
      <c r="AF749" s="1"/>
    </row>
    <row r="750" spans="32:32" hidden="1" x14ac:dyDescent="0.25">
      <c r="AF750" s="1"/>
    </row>
    <row r="751" spans="32:32" hidden="1" x14ac:dyDescent="0.25">
      <c r="AF751" s="1"/>
    </row>
    <row r="752" spans="32:32" hidden="1" x14ac:dyDescent="0.25">
      <c r="AF752" s="1"/>
    </row>
    <row r="753" spans="32:32" hidden="1" x14ac:dyDescent="0.25">
      <c r="AF753" s="1"/>
    </row>
    <row r="754" spans="32:32" hidden="1" x14ac:dyDescent="0.25">
      <c r="AF754" s="1"/>
    </row>
    <row r="755" spans="32:32" hidden="1" x14ac:dyDescent="0.25">
      <c r="AF755" s="1"/>
    </row>
    <row r="756" spans="32:32" hidden="1" x14ac:dyDescent="0.25">
      <c r="AF756" s="1"/>
    </row>
    <row r="757" spans="32:32" hidden="1" x14ac:dyDescent="0.25">
      <c r="AF757" s="1"/>
    </row>
    <row r="758" spans="32:32" hidden="1" x14ac:dyDescent="0.25">
      <c r="AF758" s="1"/>
    </row>
    <row r="759" spans="32:32" hidden="1" x14ac:dyDescent="0.25">
      <c r="AF759" s="1"/>
    </row>
    <row r="760" spans="32:32" hidden="1" x14ac:dyDescent="0.25">
      <c r="AF760" s="1"/>
    </row>
    <row r="761" spans="32:32" hidden="1" x14ac:dyDescent="0.25">
      <c r="AF761" s="1"/>
    </row>
    <row r="762" spans="32:32" hidden="1" x14ac:dyDescent="0.25">
      <c r="AF762" s="1"/>
    </row>
    <row r="763" spans="32:32" hidden="1" x14ac:dyDescent="0.25">
      <c r="AF763" s="1"/>
    </row>
    <row r="764" spans="32:32" hidden="1" x14ac:dyDescent="0.25">
      <c r="AF764" s="1"/>
    </row>
    <row r="765" spans="32:32" hidden="1" x14ac:dyDescent="0.25">
      <c r="AF765" s="1"/>
    </row>
    <row r="766" spans="32:32" hidden="1" x14ac:dyDescent="0.25">
      <c r="AF766" s="1"/>
    </row>
    <row r="767" spans="32:32" hidden="1" x14ac:dyDescent="0.25">
      <c r="AF767" s="1"/>
    </row>
    <row r="768" spans="32:32" hidden="1" x14ac:dyDescent="0.25">
      <c r="AF768" s="1"/>
    </row>
    <row r="769" spans="32:32" hidden="1" x14ac:dyDescent="0.25">
      <c r="AF769" s="1"/>
    </row>
    <row r="770" spans="32:32" hidden="1" x14ac:dyDescent="0.25">
      <c r="AF770" s="1"/>
    </row>
    <row r="771" spans="32:32" hidden="1" x14ac:dyDescent="0.25">
      <c r="AF771" s="1"/>
    </row>
    <row r="772" spans="32:32" hidden="1" x14ac:dyDescent="0.25">
      <c r="AF772" s="1"/>
    </row>
    <row r="773" spans="32:32" hidden="1" x14ac:dyDescent="0.25">
      <c r="AF773" s="1"/>
    </row>
    <row r="774" spans="32:32" hidden="1" x14ac:dyDescent="0.25">
      <c r="AF774" s="1"/>
    </row>
    <row r="775" spans="32:32" hidden="1" x14ac:dyDescent="0.25">
      <c r="AF775" s="1"/>
    </row>
    <row r="776" spans="32:32" hidden="1" x14ac:dyDescent="0.25">
      <c r="AF776" s="1"/>
    </row>
    <row r="777" spans="32:32" hidden="1" x14ac:dyDescent="0.25">
      <c r="AF777" s="1"/>
    </row>
    <row r="778" spans="32:32" hidden="1" x14ac:dyDescent="0.25">
      <c r="AF778" s="1"/>
    </row>
    <row r="779" spans="32:32" hidden="1" x14ac:dyDescent="0.25">
      <c r="AF779" s="1"/>
    </row>
    <row r="780" spans="32:32" hidden="1" x14ac:dyDescent="0.25">
      <c r="AF780" s="1"/>
    </row>
    <row r="781" spans="32:32" hidden="1" x14ac:dyDescent="0.25">
      <c r="AF781" s="1"/>
    </row>
    <row r="782" spans="32:32" hidden="1" x14ac:dyDescent="0.25">
      <c r="AF782" s="1"/>
    </row>
    <row r="783" spans="32:32" hidden="1" x14ac:dyDescent="0.25">
      <c r="AF783" s="1"/>
    </row>
    <row r="784" spans="32:32" hidden="1" x14ac:dyDescent="0.25">
      <c r="AF784" s="1"/>
    </row>
    <row r="785" spans="32:32" hidden="1" x14ac:dyDescent="0.25">
      <c r="AF785" s="1"/>
    </row>
    <row r="786" spans="32:32" hidden="1" x14ac:dyDescent="0.25">
      <c r="AF786" s="1"/>
    </row>
    <row r="787" spans="32:32" hidden="1" x14ac:dyDescent="0.25">
      <c r="AF787" s="1"/>
    </row>
    <row r="788" spans="32:32" hidden="1" x14ac:dyDescent="0.25">
      <c r="AF788" s="1"/>
    </row>
    <row r="789" spans="32:32" hidden="1" x14ac:dyDescent="0.25">
      <c r="AF789" s="1"/>
    </row>
    <row r="790" spans="32:32" hidden="1" x14ac:dyDescent="0.25">
      <c r="AF790" s="1"/>
    </row>
    <row r="791" spans="32:32" hidden="1" x14ac:dyDescent="0.25">
      <c r="AF791" s="1"/>
    </row>
    <row r="792" spans="32:32" hidden="1" x14ac:dyDescent="0.25">
      <c r="AF792" s="1"/>
    </row>
    <row r="793" spans="32:32" hidden="1" x14ac:dyDescent="0.25">
      <c r="AF793" s="1"/>
    </row>
    <row r="794" spans="32:32" hidden="1" x14ac:dyDescent="0.25">
      <c r="AF794" s="1"/>
    </row>
    <row r="795" spans="32:32" hidden="1" x14ac:dyDescent="0.25">
      <c r="AF795" s="1"/>
    </row>
    <row r="796" spans="32:32" hidden="1" x14ac:dyDescent="0.25">
      <c r="AF796" s="1"/>
    </row>
    <row r="797" spans="32:32" hidden="1" x14ac:dyDescent="0.25">
      <c r="AF797" s="1"/>
    </row>
    <row r="798" spans="32:32" hidden="1" x14ac:dyDescent="0.25">
      <c r="AF798" s="1"/>
    </row>
    <row r="799" spans="32:32" hidden="1" x14ac:dyDescent="0.25">
      <c r="AF799" s="1"/>
    </row>
    <row r="800" spans="32:32" hidden="1" x14ac:dyDescent="0.25">
      <c r="AF800" s="1"/>
    </row>
    <row r="801" spans="32:32" hidden="1" x14ac:dyDescent="0.25">
      <c r="AF801" s="1"/>
    </row>
    <row r="802" spans="32:32" hidden="1" x14ac:dyDescent="0.25">
      <c r="AF802" s="1"/>
    </row>
    <row r="803" spans="32:32" hidden="1" x14ac:dyDescent="0.25">
      <c r="AF803" s="1"/>
    </row>
    <row r="804" spans="32:32" hidden="1" x14ac:dyDescent="0.25">
      <c r="AF804" s="1"/>
    </row>
    <row r="805" spans="32:32" hidden="1" x14ac:dyDescent="0.25">
      <c r="AF805" s="1"/>
    </row>
    <row r="806" spans="32:32" hidden="1" x14ac:dyDescent="0.25">
      <c r="AF806" s="1"/>
    </row>
    <row r="807" spans="32:32" hidden="1" x14ac:dyDescent="0.25">
      <c r="AF807" s="1"/>
    </row>
    <row r="808" spans="32:32" hidden="1" x14ac:dyDescent="0.25">
      <c r="AF808" s="1"/>
    </row>
    <row r="809" spans="32:32" hidden="1" x14ac:dyDescent="0.25">
      <c r="AF809" s="1"/>
    </row>
    <row r="810" spans="32:32" hidden="1" x14ac:dyDescent="0.25">
      <c r="AF810" s="1"/>
    </row>
    <row r="811" spans="32:32" hidden="1" x14ac:dyDescent="0.25">
      <c r="AF811" s="1"/>
    </row>
    <row r="812" spans="32:32" hidden="1" x14ac:dyDescent="0.25">
      <c r="AF812" s="1"/>
    </row>
    <row r="813" spans="32:32" hidden="1" x14ac:dyDescent="0.25">
      <c r="AF813" s="1"/>
    </row>
    <row r="814" spans="32:32" hidden="1" x14ac:dyDescent="0.25">
      <c r="AF814" s="1"/>
    </row>
    <row r="815" spans="32:32" hidden="1" x14ac:dyDescent="0.25">
      <c r="AF815" s="1"/>
    </row>
    <row r="816" spans="32:32" hidden="1" x14ac:dyDescent="0.25">
      <c r="AF816" s="1"/>
    </row>
    <row r="817" spans="32:32" hidden="1" x14ac:dyDescent="0.25">
      <c r="AF817" s="1"/>
    </row>
    <row r="818" spans="32:32" hidden="1" x14ac:dyDescent="0.25">
      <c r="AF818" s="1"/>
    </row>
    <row r="819" spans="32:32" hidden="1" x14ac:dyDescent="0.25">
      <c r="AF819" s="1"/>
    </row>
    <row r="820" spans="32:32" hidden="1" x14ac:dyDescent="0.25">
      <c r="AF820" s="1"/>
    </row>
    <row r="821" spans="32:32" hidden="1" x14ac:dyDescent="0.25">
      <c r="AF821" s="1"/>
    </row>
    <row r="822" spans="32:32" hidden="1" x14ac:dyDescent="0.25">
      <c r="AF822" s="1"/>
    </row>
    <row r="823" spans="32:32" hidden="1" x14ac:dyDescent="0.25">
      <c r="AF823" s="1"/>
    </row>
    <row r="824" spans="32:32" hidden="1" x14ac:dyDescent="0.25">
      <c r="AF824" s="1"/>
    </row>
    <row r="825" spans="32:32" hidden="1" x14ac:dyDescent="0.25">
      <c r="AF825" s="1"/>
    </row>
    <row r="826" spans="32:32" hidden="1" x14ac:dyDescent="0.25">
      <c r="AF826" s="1"/>
    </row>
    <row r="827" spans="32:32" hidden="1" x14ac:dyDescent="0.25">
      <c r="AF827" s="1"/>
    </row>
    <row r="828" spans="32:32" hidden="1" x14ac:dyDescent="0.25">
      <c r="AF828" s="1"/>
    </row>
    <row r="829" spans="32:32" hidden="1" x14ac:dyDescent="0.25">
      <c r="AF829" s="1"/>
    </row>
    <row r="830" spans="32:32" hidden="1" x14ac:dyDescent="0.25">
      <c r="AF830" s="1"/>
    </row>
    <row r="831" spans="32:32" hidden="1" x14ac:dyDescent="0.25">
      <c r="AF831" s="1"/>
    </row>
    <row r="832" spans="32:32" hidden="1" x14ac:dyDescent="0.25">
      <c r="AF832" s="1"/>
    </row>
    <row r="833" spans="32:32" hidden="1" x14ac:dyDescent="0.25">
      <c r="AF833" s="1"/>
    </row>
    <row r="834" spans="32:32" hidden="1" x14ac:dyDescent="0.25">
      <c r="AF834" s="1"/>
    </row>
    <row r="835" spans="32:32" hidden="1" x14ac:dyDescent="0.25">
      <c r="AF835" s="1"/>
    </row>
    <row r="836" spans="32:32" hidden="1" x14ac:dyDescent="0.25">
      <c r="AF836" s="1"/>
    </row>
    <row r="837" spans="32:32" hidden="1" x14ac:dyDescent="0.25">
      <c r="AF837" s="1"/>
    </row>
    <row r="838" spans="32:32" hidden="1" x14ac:dyDescent="0.25">
      <c r="AF838" s="1"/>
    </row>
    <row r="839" spans="32:32" hidden="1" x14ac:dyDescent="0.25">
      <c r="AF839" s="1"/>
    </row>
    <row r="840" spans="32:32" hidden="1" x14ac:dyDescent="0.25">
      <c r="AF840" s="1"/>
    </row>
    <row r="841" spans="32:32" hidden="1" x14ac:dyDescent="0.25">
      <c r="AF841" s="1"/>
    </row>
    <row r="842" spans="32:32" hidden="1" x14ac:dyDescent="0.25">
      <c r="AF842" s="1"/>
    </row>
    <row r="843" spans="32:32" hidden="1" x14ac:dyDescent="0.25">
      <c r="AF843" s="1"/>
    </row>
    <row r="844" spans="32:32" hidden="1" x14ac:dyDescent="0.25">
      <c r="AF844" s="1"/>
    </row>
    <row r="845" spans="32:32" hidden="1" x14ac:dyDescent="0.25">
      <c r="AF845" s="1"/>
    </row>
    <row r="846" spans="32:32" hidden="1" x14ac:dyDescent="0.25">
      <c r="AF846" s="1"/>
    </row>
    <row r="847" spans="32:32" hidden="1" x14ac:dyDescent="0.25">
      <c r="AF847" s="1"/>
    </row>
    <row r="848" spans="32:32" hidden="1" x14ac:dyDescent="0.25">
      <c r="AF848" s="1"/>
    </row>
    <row r="849" spans="32:32" hidden="1" x14ac:dyDescent="0.25">
      <c r="AF849" s="1"/>
    </row>
    <row r="850" spans="32:32" hidden="1" x14ac:dyDescent="0.25">
      <c r="AF850" s="1"/>
    </row>
    <row r="851" spans="32:32" hidden="1" x14ac:dyDescent="0.25">
      <c r="AF851" s="1"/>
    </row>
    <row r="852" spans="32:32" hidden="1" x14ac:dyDescent="0.25">
      <c r="AF852" s="1"/>
    </row>
    <row r="853" spans="32:32" hidden="1" x14ac:dyDescent="0.25">
      <c r="AF853" s="1"/>
    </row>
    <row r="854" spans="32:32" hidden="1" x14ac:dyDescent="0.25">
      <c r="AF854" s="1"/>
    </row>
    <row r="855" spans="32:32" hidden="1" x14ac:dyDescent="0.25">
      <c r="AF855" s="1"/>
    </row>
    <row r="856" spans="32:32" hidden="1" x14ac:dyDescent="0.25">
      <c r="AF856" s="1"/>
    </row>
    <row r="857" spans="32:32" hidden="1" x14ac:dyDescent="0.25">
      <c r="AF857" s="1"/>
    </row>
    <row r="858" spans="32:32" hidden="1" x14ac:dyDescent="0.25">
      <c r="AF858" s="1"/>
    </row>
    <row r="859" spans="32:32" hidden="1" x14ac:dyDescent="0.25">
      <c r="AF859" s="1"/>
    </row>
    <row r="860" spans="32:32" hidden="1" x14ac:dyDescent="0.25">
      <c r="AF860" s="1"/>
    </row>
    <row r="861" spans="32:32" hidden="1" x14ac:dyDescent="0.25">
      <c r="AF861" s="1"/>
    </row>
    <row r="862" spans="32:32" hidden="1" x14ac:dyDescent="0.25">
      <c r="AF862" s="1"/>
    </row>
    <row r="863" spans="32:32" hidden="1" x14ac:dyDescent="0.25">
      <c r="AF863" s="1"/>
    </row>
    <row r="864" spans="32:32" hidden="1" x14ac:dyDescent="0.25">
      <c r="AF864" s="1"/>
    </row>
    <row r="865" spans="32:32" hidden="1" x14ac:dyDescent="0.25">
      <c r="AF865" s="1"/>
    </row>
    <row r="866" spans="32:32" hidden="1" x14ac:dyDescent="0.25">
      <c r="AF866" s="1"/>
    </row>
    <row r="867" spans="32:32" hidden="1" x14ac:dyDescent="0.25">
      <c r="AF867" s="1"/>
    </row>
    <row r="868" spans="32:32" hidden="1" x14ac:dyDescent="0.25">
      <c r="AF868" s="1"/>
    </row>
    <row r="869" spans="32:32" hidden="1" x14ac:dyDescent="0.25">
      <c r="AF869" s="1"/>
    </row>
    <row r="870" spans="32:32" hidden="1" x14ac:dyDescent="0.25">
      <c r="AF870" s="1"/>
    </row>
    <row r="871" spans="32:32" hidden="1" x14ac:dyDescent="0.25">
      <c r="AF871" s="1"/>
    </row>
    <row r="872" spans="32:32" hidden="1" x14ac:dyDescent="0.25">
      <c r="AF872" s="1"/>
    </row>
    <row r="873" spans="32:32" hidden="1" x14ac:dyDescent="0.25">
      <c r="AF873" s="1"/>
    </row>
    <row r="874" spans="32:32" hidden="1" x14ac:dyDescent="0.25">
      <c r="AF874" s="1"/>
    </row>
    <row r="875" spans="32:32" hidden="1" x14ac:dyDescent="0.25">
      <c r="AF875" s="1"/>
    </row>
    <row r="876" spans="32:32" hidden="1" x14ac:dyDescent="0.25">
      <c r="AF876" s="1"/>
    </row>
    <row r="877" spans="32:32" hidden="1" x14ac:dyDescent="0.25">
      <c r="AF877" s="1"/>
    </row>
    <row r="878" spans="32:32" hidden="1" x14ac:dyDescent="0.25">
      <c r="AF878" s="1"/>
    </row>
    <row r="879" spans="32:32" hidden="1" x14ac:dyDescent="0.25">
      <c r="AF879" s="1"/>
    </row>
    <row r="880" spans="32:32" hidden="1" x14ac:dyDescent="0.25">
      <c r="AF880" s="1"/>
    </row>
    <row r="881" spans="32:32" hidden="1" x14ac:dyDescent="0.25">
      <c r="AF881" s="1"/>
    </row>
    <row r="882" spans="32:32" hidden="1" x14ac:dyDescent="0.25">
      <c r="AF882" s="1"/>
    </row>
    <row r="883" spans="32:32" hidden="1" x14ac:dyDescent="0.25">
      <c r="AF883" s="1"/>
    </row>
    <row r="884" spans="32:32" hidden="1" x14ac:dyDescent="0.25">
      <c r="AF884" s="1"/>
    </row>
    <row r="885" spans="32:32" hidden="1" x14ac:dyDescent="0.25">
      <c r="AF885" s="1"/>
    </row>
    <row r="886" spans="32:32" hidden="1" x14ac:dyDescent="0.25">
      <c r="AF886" s="1"/>
    </row>
    <row r="887" spans="32:32" hidden="1" x14ac:dyDescent="0.25">
      <c r="AF887" s="1"/>
    </row>
    <row r="888" spans="32:32" hidden="1" x14ac:dyDescent="0.25">
      <c r="AF888" s="1"/>
    </row>
    <row r="889" spans="32:32" hidden="1" x14ac:dyDescent="0.25">
      <c r="AF889" s="1"/>
    </row>
    <row r="890" spans="32:32" hidden="1" x14ac:dyDescent="0.25">
      <c r="AF890" s="1"/>
    </row>
    <row r="891" spans="32:32" hidden="1" x14ac:dyDescent="0.25">
      <c r="AF891" s="1"/>
    </row>
    <row r="892" spans="32:32" hidden="1" x14ac:dyDescent="0.25">
      <c r="AF892" s="1"/>
    </row>
    <row r="893" spans="32:32" hidden="1" x14ac:dyDescent="0.25">
      <c r="AF893" s="1"/>
    </row>
    <row r="894" spans="32:32" hidden="1" x14ac:dyDescent="0.25">
      <c r="AF894" s="1"/>
    </row>
    <row r="895" spans="32:32" hidden="1" x14ac:dyDescent="0.25">
      <c r="AF895" s="1"/>
    </row>
    <row r="896" spans="32:32" hidden="1" x14ac:dyDescent="0.25">
      <c r="AF896" s="1"/>
    </row>
    <row r="897" spans="32:32" hidden="1" x14ac:dyDescent="0.25">
      <c r="AF897" s="1"/>
    </row>
    <row r="898" spans="32:32" hidden="1" x14ac:dyDescent="0.25">
      <c r="AF898" s="1"/>
    </row>
    <row r="899" spans="32:32" hidden="1" x14ac:dyDescent="0.25">
      <c r="AF899" s="1"/>
    </row>
    <row r="900" spans="32:32" hidden="1" x14ac:dyDescent="0.25">
      <c r="AF900" s="1"/>
    </row>
    <row r="901" spans="32:32" hidden="1" x14ac:dyDescent="0.25">
      <c r="AF901" s="1"/>
    </row>
    <row r="902" spans="32:32" hidden="1" x14ac:dyDescent="0.25">
      <c r="AF902" s="1"/>
    </row>
    <row r="903" spans="32:32" hidden="1" x14ac:dyDescent="0.25">
      <c r="AF903" s="1"/>
    </row>
    <row r="904" spans="32:32" hidden="1" x14ac:dyDescent="0.25">
      <c r="AF904" s="1"/>
    </row>
    <row r="905" spans="32:32" hidden="1" x14ac:dyDescent="0.25">
      <c r="AF905" s="1"/>
    </row>
    <row r="906" spans="32:32" hidden="1" x14ac:dyDescent="0.25">
      <c r="AF906" s="1"/>
    </row>
    <row r="907" spans="32:32" hidden="1" x14ac:dyDescent="0.25">
      <c r="AF907" s="1"/>
    </row>
    <row r="908" spans="32:32" hidden="1" x14ac:dyDescent="0.25">
      <c r="AF908" s="1"/>
    </row>
    <row r="909" spans="32:32" hidden="1" x14ac:dyDescent="0.25">
      <c r="AF909" s="1"/>
    </row>
    <row r="910" spans="32:32" hidden="1" x14ac:dyDescent="0.25">
      <c r="AF910" s="1"/>
    </row>
    <row r="911" spans="32:32" hidden="1" x14ac:dyDescent="0.25">
      <c r="AF911" s="1"/>
    </row>
    <row r="912" spans="32:32" hidden="1" x14ac:dyDescent="0.25">
      <c r="AF912" s="1"/>
    </row>
    <row r="913" spans="32:32" hidden="1" x14ac:dyDescent="0.25">
      <c r="AF913" s="1"/>
    </row>
    <row r="914" spans="32:32" hidden="1" x14ac:dyDescent="0.25">
      <c r="AF914" s="1"/>
    </row>
    <row r="915" spans="32:32" hidden="1" x14ac:dyDescent="0.25">
      <c r="AF915" s="1"/>
    </row>
    <row r="916" spans="32:32" hidden="1" x14ac:dyDescent="0.25">
      <c r="AF916" s="1"/>
    </row>
    <row r="917" spans="32:32" hidden="1" x14ac:dyDescent="0.25">
      <c r="AF917" s="1"/>
    </row>
    <row r="918" spans="32:32" hidden="1" x14ac:dyDescent="0.25">
      <c r="AF918" s="1"/>
    </row>
    <row r="919" spans="32:32" hidden="1" x14ac:dyDescent="0.25">
      <c r="AF919" s="1"/>
    </row>
    <row r="920" spans="32:32" hidden="1" x14ac:dyDescent="0.25">
      <c r="AF920" s="1"/>
    </row>
    <row r="921" spans="32:32" hidden="1" x14ac:dyDescent="0.25">
      <c r="AF921" s="1"/>
    </row>
    <row r="922" spans="32:32" hidden="1" x14ac:dyDescent="0.25">
      <c r="AF922" s="1"/>
    </row>
    <row r="923" spans="32:32" hidden="1" x14ac:dyDescent="0.25">
      <c r="AF923" s="1"/>
    </row>
    <row r="924" spans="32:32" hidden="1" x14ac:dyDescent="0.25">
      <c r="AF924" s="1"/>
    </row>
    <row r="925" spans="32:32" hidden="1" x14ac:dyDescent="0.25">
      <c r="AF925" s="1"/>
    </row>
    <row r="926" spans="32:32" hidden="1" x14ac:dyDescent="0.25">
      <c r="AF926" s="1"/>
    </row>
    <row r="927" spans="32:32" hidden="1" x14ac:dyDescent="0.25">
      <c r="AF927" s="1"/>
    </row>
    <row r="928" spans="32:32" hidden="1" x14ac:dyDescent="0.25">
      <c r="AF928" s="1"/>
    </row>
    <row r="929" spans="32:32" hidden="1" x14ac:dyDescent="0.25">
      <c r="AF929" s="1"/>
    </row>
    <row r="930" spans="32:32" hidden="1" x14ac:dyDescent="0.25">
      <c r="AF930" s="1"/>
    </row>
    <row r="931" spans="32:32" hidden="1" x14ac:dyDescent="0.25">
      <c r="AF931" s="1"/>
    </row>
    <row r="932" spans="32:32" hidden="1" x14ac:dyDescent="0.25">
      <c r="AF932" s="1"/>
    </row>
    <row r="933" spans="32:32" hidden="1" x14ac:dyDescent="0.25">
      <c r="AF933" s="1"/>
    </row>
    <row r="934" spans="32:32" hidden="1" x14ac:dyDescent="0.25">
      <c r="AF934" s="1"/>
    </row>
    <row r="935" spans="32:32" hidden="1" x14ac:dyDescent="0.25">
      <c r="AF935" s="1"/>
    </row>
    <row r="936" spans="32:32" hidden="1" x14ac:dyDescent="0.25">
      <c r="AF936" s="1"/>
    </row>
    <row r="937" spans="32:32" hidden="1" x14ac:dyDescent="0.25">
      <c r="AF937" s="1"/>
    </row>
    <row r="938" spans="32:32" hidden="1" x14ac:dyDescent="0.25">
      <c r="AF938" s="1"/>
    </row>
    <row r="939" spans="32:32" hidden="1" x14ac:dyDescent="0.25">
      <c r="AF939" s="1"/>
    </row>
    <row r="940" spans="32:32" hidden="1" x14ac:dyDescent="0.25">
      <c r="AF940" s="1"/>
    </row>
    <row r="941" spans="32:32" hidden="1" x14ac:dyDescent="0.25">
      <c r="AF941" s="1"/>
    </row>
    <row r="942" spans="32:32" hidden="1" x14ac:dyDescent="0.25">
      <c r="AF942" s="1"/>
    </row>
    <row r="943" spans="32:32" hidden="1" x14ac:dyDescent="0.25">
      <c r="AF943" s="1"/>
    </row>
    <row r="944" spans="32:32" hidden="1" x14ac:dyDescent="0.25">
      <c r="AF944" s="1"/>
    </row>
    <row r="945" spans="32:32" hidden="1" x14ac:dyDescent="0.25">
      <c r="AF945" s="1"/>
    </row>
    <row r="946" spans="32:32" hidden="1" x14ac:dyDescent="0.25">
      <c r="AF946" s="1"/>
    </row>
    <row r="947" spans="32:32" hidden="1" x14ac:dyDescent="0.25">
      <c r="AF947" s="1"/>
    </row>
    <row r="948" spans="32:32" hidden="1" x14ac:dyDescent="0.25">
      <c r="AF948" s="1"/>
    </row>
    <row r="949" spans="32:32" hidden="1" x14ac:dyDescent="0.25">
      <c r="AF949" s="1"/>
    </row>
    <row r="950" spans="32:32" hidden="1" x14ac:dyDescent="0.25">
      <c r="AF950" s="1"/>
    </row>
    <row r="951" spans="32:32" hidden="1" x14ac:dyDescent="0.25">
      <c r="AF951" s="1"/>
    </row>
    <row r="952" spans="32:32" hidden="1" x14ac:dyDescent="0.25">
      <c r="AF952" s="1"/>
    </row>
    <row r="953" spans="32:32" hidden="1" x14ac:dyDescent="0.25">
      <c r="AF953" s="1"/>
    </row>
    <row r="954" spans="32:32" hidden="1" x14ac:dyDescent="0.25">
      <c r="AF954" s="1"/>
    </row>
    <row r="955" spans="32:32" hidden="1" x14ac:dyDescent="0.25">
      <c r="AF955" s="1"/>
    </row>
    <row r="956" spans="32:32" hidden="1" x14ac:dyDescent="0.25">
      <c r="AF956" s="1"/>
    </row>
    <row r="957" spans="32:32" hidden="1" x14ac:dyDescent="0.25">
      <c r="AF957" s="1"/>
    </row>
    <row r="958" spans="32:32" hidden="1" x14ac:dyDescent="0.25">
      <c r="AF958" s="1"/>
    </row>
    <row r="959" spans="32:32" hidden="1" x14ac:dyDescent="0.25">
      <c r="AF959" s="1"/>
    </row>
    <row r="960" spans="32:32" hidden="1" x14ac:dyDescent="0.25">
      <c r="AF960" s="1"/>
    </row>
    <row r="961" spans="32:32" hidden="1" x14ac:dyDescent="0.25">
      <c r="AF961" s="1"/>
    </row>
    <row r="962" spans="32:32" hidden="1" x14ac:dyDescent="0.25">
      <c r="AF962" s="1"/>
    </row>
    <row r="963" spans="32:32" hidden="1" x14ac:dyDescent="0.25">
      <c r="AF963" s="1"/>
    </row>
    <row r="964" spans="32:32" hidden="1" x14ac:dyDescent="0.25">
      <c r="AF964" s="1"/>
    </row>
    <row r="965" spans="32:32" hidden="1" x14ac:dyDescent="0.25">
      <c r="AF965" s="1"/>
    </row>
    <row r="966" spans="32:32" hidden="1" x14ac:dyDescent="0.25">
      <c r="AF966" s="1"/>
    </row>
    <row r="967" spans="32:32" hidden="1" x14ac:dyDescent="0.25">
      <c r="AF967" s="1"/>
    </row>
    <row r="968" spans="32:32" hidden="1" x14ac:dyDescent="0.25">
      <c r="AF968" s="1"/>
    </row>
    <row r="969" spans="32:32" hidden="1" x14ac:dyDescent="0.25">
      <c r="AF969" s="1"/>
    </row>
    <row r="970" spans="32:32" hidden="1" x14ac:dyDescent="0.25">
      <c r="AF970" s="1"/>
    </row>
    <row r="971" spans="32:32" hidden="1" x14ac:dyDescent="0.25">
      <c r="AF971" s="1"/>
    </row>
    <row r="972" spans="32:32" hidden="1" x14ac:dyDescent="0.25">
      <c r="AF972" s="1"/>
    </row>
    <row r="973" spans="32:32" hidden="1" x14ac:dyDescent="0.25">
      <c r="AF973" s="1"/>
    </row>
    <row r="974" spans="32:32" hidden="1" x14ac:dyDescent="0.25">
      <c r="AF974" s="1"/>
    </row>
    <row r="975" spans="32:32" hidden="1" x14ac:dyDescent="0.25">
      <c r="AF975" s="1"/>
    </row>
    <row r="976" spans="32:32" hidden="1" x14ac:dyDescent="0.25">
      <c r="AF976" s="1"/>
    </row>
    <row r="977" spans="32:32" hidden="1" x14ac:dyDescent="0.25">
      <c r="AF977" s="1"/>
    </row>
    <row r="978" spans="32:32" hidden="1" x14ac:dyDescent="0.25">
      <c r="AF978" s="1"/>
    </row>
    <row r="979" spans="32:32" hidden="1" x14ac:dyDescent="0.25">
      <c r="AF979" s="1"/>
    </row>
    <row r="980" spans="32:32" hidden="1" x14ac:dyDescent="0.25">
      <c r="AF980" s="1"/>
    </row>
    <row r="981" spans="32:32" hidden="1" x14ac:dyDescent="0.25">
      <c r="AF981" s="1"/>
    </row>
    <row r="982" spans="32:32" hidden="1" x14ac:dyDescent="0.25">
      <c r="AF982" s="1"/>
    </row>
    <row r="983" spans="32:32" hidden="1" x14ac:dyDescent="0.25">
      <c r="AF983" s="1"/>
    </row>
    <row r="984" spans="32:32" hidden="1" x14ac:dyDescent="0.25">
      <c r="AF984" s="1"/>
    </row>
    <row r="985" spans="32:32" hidden="1" x14ac:dyDescent="0.25">
      <c r="AF985" s="1"/>
    </row>
    <row r="986" spans="32:32" hidden="1" x14ac:dyDescent="0.25">
      <c r="AF986" s="1"/>
    </row>
    <row r="987" spans="32:32" hidden="1" x14ac:dyDescent="0.25">
      <c r="AF987" s="1"/>
    </row>
    <row r="988" spans="32:32" hidden="1" x14ac:dyDescent="0.25">
      <c r="AF988" s="1"/>
    </row>
    <row r="989" spans="32:32" hidden="1" x14ac:dyDescent="0.25">
      <c r="AF989" s="1"/>
    </row>
    <row r="990" spans="32:32" hidden="1" x14ac:dyDescent="0.25">
      <c r="AF990" s="1"/>
    </row>
    <row r="991" spans="32:32" hidden="1" x14ac:dyDescent="0.25">
      <c r="AF991" s="1"/>
    </row>
    <row r="992" spans="32:32" hidden="1" x14ac:dyDescent="0.25">
      <c r="AF992" s="1"/>
    </row>
    <row r="993" spans="32:32" hidden="1" x14ac:dyDescent="0.25">
      <c r="AF993" s="1"/>
    </row>
    <row r="994" spans="32:32" hidden="1" x14ac:dyDescent="0.25">
      <c r="AF994" s="1"/>
    </row>
    <row r="995" spans="32:32" hidden="1" x14ac:dyDescent="0.25">
      <c r="AF995" s="1"/>
    </row>
    <row r="996" spans="32:32" hidden="1" x14ac:dyDescent="0.25">
      <c r="AF996" s="1"/>
    </row>
    <row r="997" spans="32:32" hidden="1" x14ac:dyDescent="0.25">
      <c r="AF997" s="1"/>
    </row>
    <row r="998" spans="32:32" hidden="1" x14ac:dyDescent="0.25">
      <c r="AF998" s="1"/>
    </row>
    <row r="999" spans="32:32" hidden="1" x14ac:dyDescent="0.25">
      <c r="AF999" s="1"/>
    </row>
    <row r="1000" spans="32:32" hidden="1" x14ac:dyDescent="0.25">
      <c r="AF1000" s="1"/>
    </row>
    <row r="1001" spans="32:32" hidden="1" x14ac:dyDescent="0.25">
      <c r="AF1001" s="1"/>
    </row>
    <row r="1002" spans="32:32" hidden="1" x14ac:dyDescent="0.25">
      <c r="AF1002" s="1"/>
    </row>
    <row r="1003" spans="32:32" hidden="1" x14ac:dyDescent="0.25">
      <c r="AF1003" s="1"/>
    </row>
    <row r="1004" spans="32:32" hidden="1" x14ac:dyDescent="0.25">
      <c r="AF1004" s="1"/>
    </row>
    <row r="1005" spans="32:32" hidden="1" x14ac:dyDescent="0.25">
      <c r="AF1005" s="1"/>
    </row>
    <row r="1006" spans="32:32" hidden="1" x14ac:dyDescent="0.25">
      <c r="AF1006" s="1"/>
    </row>
    <row r="1007" spans="32:32" hidden="1" x14ac:dyDescent="0.25">
      <c r="AF1007" s="1"/>
    </row>
    <row r="1008" spans="32:32" hidden="1" x14ac:dyDescent="0.25">
      <c r="AF1008" s="1"/>
    </row>
    <row r="1009" spans="32:32" hidden="1" x14ac:dyDescent="0.25">
      <c r="AF1009" s="1"/>
    </row>
    <row r="1010" spans="32:32" hidden="1" x14ac:dyDescent="0.25">
      <c r="AF1010" s="1"/>
    </row>
    <row r="1011" spans="32:32" hidden="1" x14ac:dyDescent="0.25">
      <c r="AF1011" s="1"/>
    </row>
    <row r="1012" spans="32:32" hidden="1" x14ac:dyDescent="0.25">
      <c r="AF1012" s="1"/>
    </row>
    <row r="1013" spans="32:32" hidden="1" x14ac:dyDescent="0.25">
      <c r="AF1013" s="1"/>
    </row>
    <row r="1014" spans="32:32" hidden="1" x14ac:dyDescent="0.25">
      <c r="AF1014" s="1"/>
    </row>
    <row r="1015" spans="32:32" hidden="1" x14ac:dyDescent="0.25">
      <c r="AF1015" s="1"/>
    </row>
    <row r="1016" spans="32:32" hidden="1" x14ac:dyDescent="0.25">
      <c r="AF1016" s="1"/>
    </row>
    <row r="1017" spans="32:32" hidden="1" x14ac:dyDescent="0.25">
      <c r="AF1017" s="1"/>
    </row>
    <row r="1018" spans="32:32" hidden="1" x14ac:dyDescent="0.25">
      <c r="AF1018" s="1"/>
    </row>
    <row r="1019" spans="32:32" hidden="1" x14ac:dyDescent="0.25">
      <c r="AF1019" s="1"/>
    </row>
    <row r="1020" spans="32:32" hidden="1" x14ac:dyDescent="0.25">
      <c r="AF1020" s="1"/>
    </row>
    <row r="1021" spans="32:32" hidden="1" x14ac:dyDescent="0.25">
      <c r="AF1021" s="1"/>
    </row>
    <row r="1022" spans="32:32" hidden="1" x14ac:dyDescent="0.25">
      <c r="AF1022" s="1"/>
    </row>
    <row r="1023" spans="32:32" hidden="1" x14ac:dyDescent="0.25">
      <c r="AF1023" s="1"/>
    </row>
    <row r="1024" spans="32:32" hidden="1" x14ac:dyDescent="0.25">
      <c r="AF1024" s="1"/>
    </row>
    <row r="1025" spans="32:32" hidden="1" x14ac:dyDescent="0.25">
      <c r="AF1025" s="1"/>
    </row>
    <row r="1026" spans="32:32" hidden="1" x14ac:dyDescent="0.25">
      <c r="AF1026" s="1"/>
    </row>
    <row r="1027" spans="32:32" hidden="1" x14ac:dyDescent="0.25">
      <c r="AF1027" s="1"/>
    </row>
    <row r="1028" spans="32:32" hidden="1" x14ac:dyDescent="0.25">
      <c r="AF1028" s="1"/>
    </row>
    <row r="1029" spans="32:32" hidden="1" x14ac:dyDescent="0.25">
      <c r="AF1029" s="1"/>
    </row>
    <row r="1030" spans="32:32" hidden="1" x14ac:dyDescent="0.25">
      <c r="AF1030" s="1"/>
    </row>
    <row r="1031" spans="32:32" hidden="1" x14ac:dyDescent="0.25">
      <c r="AF1031" s="1"/>
    </row>
    <row r="1032" spans="32:32" hidden="1" x14ac:dyDescent="0.25">
      <c r="AF1032" s="1"/>
    </row>
    <row r="1033" spans="32:32" hidden="1" x14ac:dyDescent="0.25">
      <c r="AF1033" s="1"/>
    </row>
    <row r="1034" spans="32:32" hidden="1" x14ac:dyDescent="0.25">
      <c r="AF1034" s="1"/>
    </row>
    <row r="1035" spans="32:32" hidden="1" x14ac:dyDescent="0.25">
      <c r="AF1035" s="1"/>
    </row>
    <row r="1036" spans="32:32" hidden="1" x14ac:dyDescent="0.25">
      <c r="AF1036" s="1"/>
    </row>
    <row r="1037" spans="32:32" hidden="1" x14ac:dyDescent="0.25">
      <c r="AF1037" s="1"/>
    </row>
    <row r="1038" spans="32:32" hidden="1" x14ac:dyDescent="0.25">
      <c r="AF1038" s="1"/>
    </row>
    <row r="1039" spans="32:32" hidden="1" x14ac:dyDescent="0.25">
      <c r="AF1039" s="1"/>
    </row>
    <row r="1040" spans="32:32" hidden="1" x14ac:dyDescent="0.25">
      <c r="AF1040" s="1"/>
    </row>
    <row r="1041" spans="32:32" hidden="1" x14ac:dyDescent="0.25">
      <c r="AF1041" s="1"/>
    </row>
    <row r="1042" spans="32:32" hidden="1" x14ac:dyDescent="0.25">
      <c r="AF1042" s="1"/>
    </row>
    <row r="1043" spans="32:32" hidden="1" x14ac:dyDescent="0.25">
      <c r="AF1043" s="1"/>
    </row>
    <row r="1044" spans="32:32" hidden="1" x14ac:dyDescent="0.25">
      <c r="AF1044" s="1"/>
    </row>
    <row r="1045" spans="32:32" hidden="1" x14ac:dyDescent="0.25">
      <c r="AF1045" s="1"/>
    </row>
    <row r="1046" spans="32:32" hidden="1" x14ac:dyDescent="0.25">
      <c r="AF1046" s="1"/>
    </row>
    <row r="1047" spans="32:32" hidden="1" x14ac:dyDescent="0.25">
      <c r="AF1047" s="1"/>
    </row>
    <row r="1048" spans="32:32" hidden="1" x14ac:dyDescent="0.25">
      <c r="AF1048" s="1"/>
    </row>
    <row r="1049" spans="32:32" hidden="1" x14ac:dyDescent="0.25">
      <c r="AF1049" s="1"/>
    </row>
    <row r="1050" spans="32:32" hidden="1" x14ac:dyDescent="0.25">
      <c r="AF1050" s="1"/>
    </row>
    <row r="1051" spans="32:32" hidden="1" x14ac:dyDescent="0.25">
      <c r="AF1051" s="1"/>
    </row>
    <row r="1052" spans="32:32" hidden="1" x14ac:dyDescent="0.25">
      <c r="AF1052" s="1"/>
    </row>
    <row r="1053" spans="32:32" hidden="1" x14ac:dyDescent="0.25">
      <c r="AF1053" s="1"/>
    </row>
    <row r="1054" spans="32:32" hidden="1" x14ac:dyDescent="0.25">
      <c r="AF1054" s="1"/>
    </row>
    <row r="1055" spans="32:32" hidden="1" x14ac:dyDescent="0.25">
      <c r="AF1055" s="1"/>
    </row>
    <row r="1056" spans="32:32" hidden="1" x14ac:dyDescent="0.25">
      <c r="AF1056" s="1"/>
    </row>
    <row r="1057" spans="32:32" hidden="1" x14ac:dyDescent="0.25">
      <c r="AF1057" s="1"/>
    </row>
    <row r="1058" spans="32:32" hidden="1" x14ac:dyDescent="0.25">
      <c r="AF1058" s="1"/>
    </row>
    <row r="1059" spans="32:32" hidden="1" x14ac:dyDescent="0.25">
      <c r="AF1059" s="1"/>
    </row>
    <row r="1060" spans="32:32" hidden="1" x14ac:dyDescent="0.25">
      <c r="AF1060" s="1"/>
    </row>
    <row r="1061" spans="32:32" hidden="1" x14ac:dyDescent="0.25">
      <c r="AF1061" s="1"/>
    </row>
    <row r="1062" spans="32:32" hidden="1" x14ac:dyDescent="0.25">
      <c r="AF1062" s="1"/>
    </row>
    <row r="1063" spans="32:32" hidden="1" x14ac:dyDescent="0.25">
      <c r="AF1063" s="1"/>
    </row>
    <row r="1064" spans="32:32" hidden="1" x14ac:dyDescent="0.25">
      <c r="AF1064" s="1"/>
    </row>
    <row r="1065" spans="32:32" hidden="1" x14ac:dyDescent="0.25">
      <c r="AF1065" s="1"/>
    </row>
    <row r="1066" spans="32:32" hidden="1" x14ac:dyDescent="0.25">
      <c r="AF1066" s="1"/>
    </row>
    <row r="1067" spans="32:32" hidden="1" x14ac:dyDescent="0.25"/>
    <row r="1068" spans="32:32" hidden="1" x14ac:dyDescent="0.25"/>
    <row r="1069" spans="32:32" hidden="1" x14ac:dyDescent="0.25"/>
    <row r="1070" spans="32:32" hidden="1" x14ac:dyDescent="0.25"/>
    <row r="1071" spans="32:32" hidden="1" x14ac:dyDescent="0.25"/>
    <row r="1072" spans="32:3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spans="1:31" hidden="1" x14ac:dyDescent="0.25"/>
    <row r="3410" spans="1:31" hidden="1" x14ac:dyDescent="0.25"/>
    <row r="3411" spans="1:31" hidden="1" x14ac:dyDescent="0.25"/>
    <row r="3412" spans="1:31" hidden="1" x14ac:dyDescent="0.25"/>
    <row r="3413" spans="1:31" hidden="1" x14ac:dyDescent="0.25"/>
    <row r="3414" spans="1:31" hidden="1" x14ac:dyDescent="0.25"/>
    <row r="3415" spans="1:31" hidden="1" x14ac:dyDescent="0.25"/>
    <row r="3416" spans="1:31" hidden="1" x14ac:dyDescent="0.25"/>
    <row r="3417" spans="1:31" hidden="1" x14ac:dyDescent="0.25"/>
    <row r="3418" spans="1:31" hidden="1" x14ac:dyDescent="0.25"/>
    <row r="3419" spans="1:31" hidden="1" x14ac:dyDescent="0.25"/>
    <row r="3420" spans="1:31" hidden="1" x14ac:dyDescent="0.25"/>
    <row r="3421" spans="1:31" hidden="1" x14ac:dyDescent="0.25"/>
    <row r="3422" spans="1:31" hidden="1" x14ac:dyDescent="0.25"/>
    <row r="3423" spans="1:31" hidden="1" x14ac:dyDescent="0.25"/>
    <row r="3424" spans="1:31" x14ac:dyDescent="0.25">
      <c r="A3424" s="30" t="s">
        <v>1</v>
      </c>
      <c r="B3424" s="30" t="s">
        <v>83</v>
      </c>
      <c r="C3424" s="4">
        <v>2017</v>
      </c>
      <c r="D3424" t="s">
        <v>63</v>
      </c>
      <c r="E3424" t="s">
        <v>53</v>
      </c>
      <c r="F3424" t="s">
        <v>4</v>
      </c>
      <c r="G3424" t="s">
        <v>4</v>
      </c>
      <c r="H3424" t="s">
        <v>4</v>
      </c>
      <c r="I3424" t="s">
        <v>4</v>
      </c>
      <c r="J3424" t="s">
        <v>11</v>
      </c>
      <c r="K3424" s="30"/>
      <c r="L3424">
        <v>1</v>
      </c>
      <c r="M3424" s="30">
        <v>4</v>
      </c>
      <c r="N3424" s="30"/>
      <c r="O3424" s="30"/>
      <c r="P3424" s="30"/>
      <c r="Q3424" s="30"/>
      <c r="R3424" s="30"/>
      <c r="S3424" s="31"/>
      <c r="T3424" s="30"/>
      <c r="U3424" s="30"/>
      <c r="V3424" s="30"/>
      <c r="W3424" s="30"/>
      <c r="X3424" s="30"/>
      <c r="Y3424" s="30"/>
      <c r="Z3424" s="30"/>
      <c r="AA3424" s="30"/>
      <c r="AB3424" s="30"/>
      <c r="AC3424" s="30"/>
      <c r="AD3424" s="30"/>
      <c r="AE3424" s="30"/>
    </row>
    <row r="3425" spans="1:31" x14ac:dyDescent="0.25">
      <c r="A3425" s="30" t="s">
        <v>1</v>
      </c>
      <c r="B3425" s="30" t="s">
        <v>83</v>
      </c>
      <c r="C3425" s="4">
        <v>2017</v>
      </c>
      <c r="D3425" t="s">
        <v>63</v>
      </c>
      <c r="E3425" t="s">
        <v>53</v>
      </c>
      <c r="F3425" t="s">
        <v>4</v>
      </c>
      <c r="G3425" t="s">
        <v>4</v>
      </c>
      <c r="H3425" t="s">
        <v>4</v>
      </c>
      <c r="I3425" t="s">
        <v>4</v>
      </c>
      <c r="J3425" t="s">
        <v>9</v>
      </c>
      <c r="K3425" s="30" t="s">
        <v>13</v>
      </c>
      <c r="L3425">
        <v>5</v>
      </c>
      <c r="M3425" s="30">
        <v>4</v>
      </c>
      <c r="N3425" s="30"/>
      <c r="O3425" s="30"/>
      <c r="P3425" s="30"/>
      <c r="Q3425" s="30"/>
      <c r="R3425" s="30"/>
      <c r="S3425" s="31"/>
      <c r="T3425" s="30"/>
      <c r="U3425" s="30"/>
      <c r="V3425" s="30"/>
      <c r="W3425" s="30"/>
      <c r="X3425" s="30"/>
      <c r="Y3425" s="30"/>
      <c r="Z3425" s="30"/>
      <c r="AA3425" s="30"/>
      <c r="AB3425" s="30"/>
      <c r="AC3425" s="30"/>
      <c r="AD3425" s="30"/>
      <c r="AE3425" s="30"/>
    </row>
    <row r="3426" spans="1:31" x14ac:dyDescent="0.25">
      <c r="A3426" s="30" t="s">
        <v>1</v>
      </c>
      <c r="B3426" s="30" t="s">
        <v>83</v>
      </c>
      <c r="C3426" s="4">
        <v>2017</v>
      </c>
      <c r="D3426" t="s">
        <v>63</v>
      </c>
      <c r="E3426" t="s">
        <v>53</v>
      </c>
      <c r="F3426" t="s">
        <v>4</v>
      </c>
      <c r="G3426" t="s">
        <v>4</v>
      </c>
      <c r="H3426" t="s">
        <v>4</v>
      </c>
      <c r="I3426" t="s">
        <v>4</v>
      </c>
      <c r="J3426" t="s">
        <v>11</v>
      </c>
      <c r="K3426" s="30"/>
      <c r="M3426" s="30"/>
      <c r="N3426" s="30" t="s">
        <v>21</v>
      </c>
      <c r="O3426" s="30"/>
      <c r="P3426" s="30"/>
      <c r="Q3426" s="30"/>
      <c r="R3426" s="30"/>
      <c r="S3426" s="31"/>
      <c r="T3426" s="30"/>
      <c r="U3426" s="30"/>
      <c r="V3426" s="30"/>
      <c r="W3426" s="30"/>
      <c r="X3426" s="30"/>
      <c r="Y3426" s="30"/>
      <c r="Z3426" s="30"/>
      <c r="AA3426" s="30"/>
      <c r="AB3426" s="30"/>
      <c r="AC3426" s="30"/>
      <c r="AD3426" s="30"/>
      <c r="AE3426" s="30"/>
    </row>
    <row r="3427" spans="1:31" x14ac:dyDescent="0.25">
      <c r="A3427" s="30" t="s">
        <v>1</v>
      </c>
      <c r="B3427" s="30" t="s">
        <v>83</v>
      </c>
      <c r="C3427" s="4">
        <v>2017</v>
      </c>
      <c r="D3427" t="s">
        <v>63</v>
      </c>
      <c r="E3427" t="s">
        <v>53</v>
      </c>
      <c r="F3427" t="s">
        <v>4</v>
      </c>
      <c r="G3427" t="s">
        <v>4</v>
      </c>
      <c r="H3427" t="s">
        <v>4</v>
      </c>
      <c r="I3427" t="s">
        <v>4</v>
      </c>
      <c r="J3427" t="s">
        <v>11</v>
      </c>
      <c r="K3427" s="30"/>
      <c r="M3427" s="30"/>
      <c r="N3427" s="30" t="s">
        <v>21</v>
      </c>
      <c r="O3427" s="30"/>
      <c r="P3427" s="30"/>
      <c r="Q3427" s="30"/>
      <c r="R3427" s="30"/>
      <c r="S3427" s="31"/>
      <c r="T3427" s="30"/>
      <c r="U3427" s="30"/>
      <c r="V3427" s="30"/>
      <c r="W3427" s="30"/>
      <c r="X3427" s="30"/>
      <c r="Y3427" s="30"/>
      <c r="Z3427" s="30"/>
      <c r="AA3427" s="30"/>
      <c r="AB3427" s="30"/>
      <c r="AC3427" s="30"/>
      <c r="AD3427" s="30"/>
      <c r="AE3427" s="30"/>
    </row>
    <row r="3428" spans="1:31" x14ac:dyDescent="0.25">
      <c r="A3428" s="30" t="s">
        <v>1</v>
      </c>
      <c r="B3428" s="30" t="s">
        <v>83</v>
      </c>
      <c r="C3428" s="4">
        <v>2017</v>
      </c>
      <c r="D3428" t="s">
        <v>63</v>
      </c>
      <c r="E3428" t="s">
        <v>53</v>
      </c>
      <c r="F3428" t="s">
        <v>4</v>
      </c>
      <c r="G3428" t="s">
        <v>4</v>
      </c>
      <c r="H3428" t="s">
        <v>4</v>
      </c>
      <c r="I3428" t="s">
        <v>4</v>
      </c>
      <c r="J3428" t="s">
        <v>11</v>
      </c>
      <c r="K3428" s="30"/>
      <c r="M3428" s="30"/>
      <c r="N3428" s="30" t="s">
        <v>22</v>
      </c>
      <c r="O3428" s="30"/>
      <c r="P3428" s="30"/>
      <c r="Q3428" s="30"/>
      <c r="R3428" s="30"/>
      <c r="S3428" s="31"/>
      <c r="T3428" s="30"/>
      <c r="U3428" s="30"/>
      <c r="V3428" s="30"/>
      <c r="W3428" s="30"/>
      <c r="X3428" s="30"/>
      <c r="Y3428" s="30"/>
      <c r="Z3428" s="30"/>
      <c r="AA3428" s="30"/>
      <c r="AB3428" s="30"/>
      <c r="AC3428" s="30"/>
      <c r="AD3428" s="30"/>
      <c r="AE3428" s="30"/>
    </row>
    <row r="3429" spans="1:31" x14ac:dyDescent="0.25">
      <c r="A3429" s="30" t="s">
        <v>1</v>
      </c>
      <c r="B3429" s="30" t="s">
        <v>83</v>
      </c>
      <c r="C3429" s="4">
        <v>2017</v>
      </c>
      <c r="D3429" t="s">
        <v>63</v>
      </c>
      <c r="E3429" t="s">
        <v>53</v>
      </c>
      <c r="F3429" t="s">
        <v>4</v>
      </c>
      <c r="G3429" t="s">
        <v>4</v>
      </c>
      <c r="H3429" t="s">
        <v>4</v>
      </c>
      <c r="I3429" t="s">
        <v>4</v>
      </c>
      <c r="J3429" t="s">
        <v>10</v>
      </c>
      <c r="K3429" s="30" t="s">
        <v>16</v>
      </c>
      <c r="L3429">
        <v>4</v>
      </c>
      <c r="M3429" s="30">
        <v>3</v>
      </c>
      <c r="N3429" s="30"/>
      <c r="O3429" s="30"/>
      <c r="P3429" s="30"/>
      <c r="Q3429" s="30"/>
      <c r="R3429" s="30"/>
      <c r="S3429" s="31"/>
      <c r="T3429" s="30"/>
      <c r="U3429" s="30"/>
      <c r="V3429" s="30"/>
      <c r="W3429" s="30"/>
      <c r="X3429" s="30"/>
      <c r="Y3429" s="30"/>
      <c r="Z3429" s="30"/>
      <c r="AA3429" s="30"/>
      <c r="AB3429" s="30"/>
      <c r="AC3429" s="30"/>
      <c r="AD3429" s="30"/>
      <c r="AE3429" s="30"/>
    </row>
    <row r="3430" spans="1:31" x14ac:dyDescent="0.25">
      <c r="A3430" s="30" t="s">
        <v>1</v>
      </c>
      <c r="B3430" s="30" t="s">
        <v>83</v>
      </c>
      <c r="C3430" s="4">
        <v>2017</v>
      </c>
      <c r="D3430" t="s">
        <v>63</v>
      </c>
      <c r="E3430" t="s">
        <v>53</v>
      </c>
      <c r="F3430" s="30" t="s">
        <v>5</v>
      </c>
      <c r="G3430" s="30" t="s">
        <v>5</v>
      </c>
      <c r="H3430" s="30" t="s">
        <v>5</v>
      </c>
      <c r="I3430" s="30" t="s">
        <v>5</v>
      </c>
      <c r="J3430" t="s">
        <v>10</v>
      </c>
      <c r="K3430" s="30" t="s">
        <v>15</v>
      </c>
      <c r="L3430">
        <v>1</v>
      </c>
      <c r="M3430" s="30">
        <v>3</v>
      </c>
      <c r="N3430" s="30" t="s">
        <v>22</v>
      </c>
      <c r="O3430" s="30"/>
      <c r="P3430" s="30"/>
      <c r="Q3430" s="30"/>
      <c r="R3430" s="30"/>
      <c r="S3430" s="31"/>
      <c r="T3430" s="30"/>
      <c r="U3430" s="30"/>
      <c r="V3430" s="30"/>
      <c r="W3430" s="30"/>
      <c r="X3430" s="30"/>
      <c r="Y3430" s="30"/>
      <c r="Z3430" s="30"/>
      <c r="AA3430" s="30"/>
      <c r="AB3430" s="30"/>
      <c r="AC3430" s="30"/>
      <c r="AD3430" s="30"/>
      <c r="AE3430" s="30"/>
    </row>
    <row r="3431" spans="1:31" x14ac:dyDescent="0.25">
      <c r="A3431" s="30" t="s">
        <v>1</v>
      </c>
      <c r="B3431" s="30" t="s">
        <v>83</v>
      </c>
      <c r="C3431" s="4">
        <v>2017</v>
      </c>
      <c r="D3431" t="s">
        <v>63</v>
      </c>
      <c r="E3431" t="s">
        <v>53</v>
      </c>
      <c r="F3431" s="30" t="s">
        <v>5</v>
      </c>
      <c r="G3431" s="30" t="s">
        <v>5</v>
      </c>
      <c r="H3431" s="30" t="s">
        <v>5</v>
      </c>
      <c r="I3431" s="30" t="s">
        <v>5</v>
      </c>
      <c r="J3431" t="s">
        <v>9</v>
      </c>
      <c r="K3431" s="30" t="s">
        <v>13</v>
      </c>
      <c r="L3431">
        <v>1</v>
      </c>
      <c r="M3431" s="30">
        <v>3</v>
      </c>
      <c r="N3431" s="30" t="s">
        <v>23</v>
      </c>
      <c r="O3431" s="30"/>
      <c r="P3431" s="30"/>
      <c r="Q3431" s="30"/>
      <c r="R3431" s="30"/>
      <c r="S3431" s="31"/>
      <c r="T3431" s="30"/>
      <c r="U3431" s="30"/>
      <c r="V3431" s="30"/>
      <c r="W3431" s="30"/>
      <c r="X3431" s="30"/>
      <c r="Y3431" s="30"/>
      <c r="Z3431" s="30"/>
      <c r="AA3431" s="30"/>
      <c r="AB3431" s="30"/>
      <c r="AC3431" s="30"/>
      <c r="AD3431" s="30"/>
      <c r="AE3431" s="30"/>
    </row>
    <row r="3432" spans="1:31" x14ac:dyDescent="0.25">
      <c r="A3432" s="30" t="s">
        <v>1</v>
      </c>
      <c r="B3432" s="30" t="s">
        <v>83</v>
      </c>
      <c r="C3432" s="4">
        <v>2017</v>
      </c>
      <c r="D3432" t="s">
        <v>63</v>
      </c>
      <c r="E3432" t="s">
        <v>53</v>
      </c>
      <c r="F3432" s="30" t="s">
        <v>5</v>
      </c>
      <c r="G3432" s="30" t="s">
        <v>5</v>
      </c>
      <c r="H3432" s="30" t="s">
        <v>5</v>
      </c>
      <c r="I3432" s="30" t="s">
        <v>5</v>
      </c>
      <c r="J3432" t="s">
        <v>11</v>
      </c>
      <c r="K3432" s="30"/>
      <c r="L3432">
        <v>1</v>
      </c>
      <c r="M3432" s="30">
        <v>5</v>
      </c>
      <c r="N3432" s="30" t="s">
        <v>92</v>
      </c>
      <c r="O3432" s="30"/>
      <c r="P3432" s="30"/>
      <c r="Q3432" s="30"/>
      <c r="R3432" s="30"/>
      <c r="S3432" s="31"/>
      <c r="T3432" s="30"/>
      <c r="U3432" s="30"/>
      <c r="V3432" s="30"/>
      <c r="W3432" s="30"/>
      <c r="X3432" s="30"/>
      <c r="Y3432" s="30"/>
      <c r="Z3432" s="30"/>
      <c r="AA3432" s="30"/>
      <c r="AB3432" s="30"/>
      <c r="AC3432" s="30"/>
      <c r="AD3432" s="30"/>
      <c r="AE3432" s="30"/>
    </row>
    <row r="3433" spans="1:31" x14ac:dyDescent="0.25">
      <c r="A3433" s="30" t="s">
        <v>1</v>
      </c>
      <c r="B3433" s="30" t="s">
        <v>83</v>
      </c>
      <c r="C3433" s="4">
        <v>2017</v>
      </c>
      <c r="D3433" t="s">
        <v>63</v>
      </c>
      <c r="E3433" t="s">
        <v>53</v>
      </c>
      <c r="F3433" s="30" t="s">
        <v>5</v>
      </c>
      <c r="G3433" s="30" t="s">
        <v>5</v>
      </c>
      <c r="H3433" s="30" t="s">
        <v>5</v>
      </c>
      <c r="I3433" s="30" t="s">
        <v>5</v>
      </c>
      <c r="J3433" t="s">
        <v>11</v>
      </c>
      <c r="K3433" s="30"/>
      <c r="M3433" s="30"/>
      <c r="N3433" s="30"/>
      <c r="O3433" s="30"/>
      <c r="P3433" s="30"/>
      <c r="Q3433" s="30"/>
      <c r="R3433" s="30"/>
      <c r="S3433" s="31"/>
      <c r="T3433" s="30"/>
      <c r="U3433" s="30"/>
      <c r="V3433" s="30"/>
      <c r="W3433" s="30"/>
      <c r="X3433" s="30"/>
      <c r="Y3433" s="30"/>
      <c r="Z3433" s="30"/>
      <c r="AA3433" s="30"/>
      <c r="AB3433" s="30"/>
      <c r="AC3433" s="30"/>
      <c r="AD3433" s="30"/>
      <c r="AE3433" s="30"/>
    </row>
    <row r="3434" spans="1:31" x14ac:dyDescent="0.25">
      <c r="A3434" s="30" t="s">
        <v>1</v>
      </c>
      <c r="B3434" s="30" t="s">
        <v>83</v>
      </c>
      <c r="C3434" s="4">
        <v>2017</v>
      </c>
      <c r="D3434" t="s">
        <v>63</v>
      </c>
      <c r="E3434" t="s">
        <v>53</v>
      </c>
      <c r="F3434" s="30" t="s">
        <v>5</v>
      </c>
      <c r="G3434" s="30" t="s">
        <v>5</v>
      </c>
      <c r="H3434" s="30" t="s">
        <v>5</v>
      </c>
      <c r="I3434" s="30" t="s">
        <v>5</v>
      </c>
      <c r="J3434" t="s">
        <v>11</v>
      </c>
      <c r="K3434" s="30"/>
      <c r="M3434" s="30"/>
      <c r="N3434" s="30"/>
      <c r="O3434" s="30"/>
      <c r="P3434" s="30"/>
      <c r="Q3434" s="30"/>
      <c r="R3434" s="30"/>
      <c r="S3434" s="31"/>
      <c r="T3434" s="30"/>
      <c r="U3434" s="30"/>
      <c r="V3434" s="30"/>
      <c r="W3434" s="30"/>
      <c r="X3434" s="30"/>
      <c r="Y3434" s="30"/>
      <c r="Z3434" s="30"/>
      <c r="AA3434" s="30"/>
      <c r="AB3434" s="30"/>
      <c r="AC3434" s="30"/>
      <c r="AD3434" s="30"/>
      <c r="AE3434" s="30"/>
    </row>
    <row r="3435" spans="1:31" x14ac:dyDescent="0.25">
      <c r="A3435" s="30" t="s">
        <v>1</v>
      </c>
      <c r="B3435" s="30" t="s">
        <v>83</v>
      </c>
      <c r="C3435" s="4">
        <v>2017</v>
      </c>
      <c r="D3435" t="s">
        <v>63</v>
      </c>
      <c r="E3435" t="s">
        <v>53</v>
      </c>
      <c r="F3435" s="30" t="s">
        <v>5</v>
      </c>
      <c r="G3435" s="30" t="s">
        <v>5</v>
      </c>
      <c r="H3435" s="30" t="s">
        <v>5</v>
      </c>
      <c r="I3435" s="30" t="s">
        <v>5</v>
      </c>
      <c r="J3435" t="s">
        <v>10</v>
      </c>
      <c r="K3435" s="30" t="s">
        <v>15</v>
      </c>
      <c r="L3435">
        <v>4</v>
      </c>
      <c r="M3435" s="30">
        <v>7</v>
      </c>
      <c r="N3435" s="30" t="s">
        <v>22</v>
      </c>
      <c r="O3435" s="30"/>
      <c r="P3435" s="30"/>
      <c r="Q3435" s="30"/>
      <c r="R3435" s="30"/>
      <c r="S3435" s="31"/>
      <c r="T3435" s="30"/>
      <c r="U3435" s="30"/>
      <c r="V3435" s="30"/>
      <c r="W3435" s="30"/>
      <c r="X3435" s="30"/>
      <c r="Y3435" s="30"/>
      <c r="Z3435" s="30"/>
      <c r="AA3435" s="30"/>
      <c r="AB3435" s="30"/>
      <c r="AC3435" s="30"/>
      <c r="AD3435" s="30"/>
      <c r="AE3435" s="30"/>
    </row>
    <row r="3436" spans="1:31" x14ac:dyDescent="0.25">
      <c r="A3436" s="30" t="s">
        <v>1</v>
      </c>
      <c r="B3436" s="30" t="s">
        <v>83</v>
      </c>
      <c r="C3436" s="4">
        <v>2017</v>
      </c>
      <c r="D3436" t="s">
        <v>63</v>
      </c>
      <c r="E3436" t="s">
        <v>53</v>
      </c>
      <c r="F3436" s="30" t="s">
        <v>5</v>
      </c>
      <c r="G3436" s="30" t="s">
        <v>5</v>
      </c>
      <c r="H3436" s="30" t="s">
        <v>5</v>
      </c>
      <c r="I3436" s="30" t="s">
        <v>5</v>
      </c>
      <c r="J3436" t="s">
        <v>11</v>
      </c>
      <c r="K3436" s="30"/>
      <c r="M3436" s="30"/>
      <c r="N3436" s="30"/>
      <c r="O3436" s="30"/>
      <c r="P3436" s="30"/>
      <c r="Q3436" s="30"/>
      <c r="R3436" s="30"/>
      <c r="S3436" s="31"/>
      <c r="T3436" s="30"/>
      <c r="U3436" s="30"/>
      <c r="V3436" s="30"/>
      <c r="W3436" s="30"/>
      <c r="X3436" s="30"/>
      <c r="Y3436" s="30"/>
      <c r="Z3436" s="30"/>
      <c r="AA3436" s="30"/>
      <c r="AB3436" s="30"/>
      <c r="AC3436" s="30"/>
      <c r="AD3436" s="30"/>
      <c r="AE3436" s="30"/>
    </row>
    <row r="3437" spans="1:31" x14ac:dyDescent="0.25">
      <c r="A3437" s="30" t="s">
        <v>1</v>
      </c>
      <c r="B3437" s="30" t="s">
        <v>83</v>
      </c>
      <c r="C3437" s="4">
        <v>2017</v>
      </c>
      <c r="D3437" t="s">
        <v>63</v>
      </c>
      <c r="E3437" t="s">
        <v>53</v>
      </c>
      <c r="F3437" s="30" t="s">
        <v>5</v>
      </c>
      <c r="G3437" s="30" t="s">
        <v>5</v>
      </c>
      <c r="H3437" s="30" t="s">
        <v>5</v>
      </c>
      <c r="I3437" s="30" t="s">
        <v>5</v>
      </c>
      <c r="J3437" t="s">
        <v>11</v>
      </c>
      <c r="K3437" s="30"/>
      <c r="M3437" s="30"/>
      <c r="N3437" s="30"/>
      <c r="O3437" s="30"/>
      <c r="P3437" s="30"/>
      <c r="Q3437" s="30"/>
      <c r="R3437" s="30"/>
      <c r="S3437" s="31"/>
      <c r="T3437" s="30"/>
      <c r="U3437" s="30"/>
      <c r="V3437" s="30"/>
      <c r="W3437" s="30"/>
      <c r="X3437" s="30"/>
      <c r="Y3437" s="30"/>
      <c r="Z3437" s="30"/>
      <c r="AA3437" s="30"/>
      <c r="AB3437" s="30"/>
      <c r="AC3437" s="30"/>
      <c r="AD3437" s="30"/>
      <c r="AE3437" s="30"/>
    </row>
    <row r="3438" spans="1:31" x14ac:dyDescent="0.25">
      <c r="A3438" s="30" t="s">
        <v>1</v>
      </c>
      <c r="B3438" s="30" t="s">
        <v>83</v>
      </c>
      <c r="C3438" s="4">
        <v>2017</v>
      </c>
      <c r="D3438" t="s">
        <v>63</v>
      </c>
      <c r="E3438" t="s">
        <v>53</v>
      </c>
      <c r="F3438" s="30" t="s">
        <v>4</v>
      </c>
      <c r="G3438" s="30" t="s">
        <v>4</v>
      </c>
      <c r="H3438" s="30" t="s">
        <v>4</v>
      </c>
      <c r="I3438" s="30" t="s">
        <v>4</v>
      </c>
      <c r="J3438" t="s">
        <v>11</v>
      </c>
      <c r="K3438" s="30"/>
      <c r="M3438" s="30"/>
      <c r="N3438" s="30"/>
      <c r="O3438" s="30"/>
      <c r="P3438" s="30"/>
      <c r="Q3438" s="30"/>
      <c r="R3438" s="30"/>
      <c r="S3438" s="31"/>
      <c r="T3438" s="30"/>
      <c r="U3438" s="30"/>
      <c r="V3438" s="30"/>
      <c r="W3438" s="30"/>
      <c r="X3438" s="30"/>
      <c r="Y3438" s="30"/>
      <c r="Z3438" s="30"/>
      <c r="AA3438" s="30"/>
      <c r="AB3438" s="30"/>
      <c r="AC3438" s="30"/>
      <c r="AD3438" s="30"/>
      <c r="AE3438" s="30"/>
    </row>
    <row r="3439" spans="1:31" x14ac:dyDescent="0.25">
      <c r="A3439" s="30" t="s">
        <v>1</v>
      </c>
      <c r="B3439" s="30" t="s">
        <v>93</v>
      </c>
      <c r="C3439" s="4">
        <v>2017</v>
      </c>
      <c r="D3439" t="s">
        <v>63</v>
      </c>
      <c r="E3439" t="s">
        <v>53</v>
      </c>
      <c r="F3439" s="30" t="s">
        <v>4</v>
      </c>
      <c r="G3439" s="30" t="s">
        <v>4</v>
      </c>
      <c r="H3439" s="30" t="s">
        <v>4</v>
      </c>
      <c r="I3439" s="30" t="s">
        <v>4</v>
      </c>
      <c r="J3439" t="s">
        <v>10</v>
      </c>
      <c r="K3439" s="30" t="s">
        <v>13</v>
      </c>
      <c r="L3439">
        <v>5</v>
      </c>
      <c r="M3439" s="30">
        <v>6</v>
      </c>
      <c r="N3439" s="30"/>
      <c r="O3439" s="30"/>
      <c r="P3439" s="30"/>
      <c r="Q3439" s="30"/>
      <c r="R3439" s="30"/>
      <c r="S3439" s="31"/>
      <c r="T3439" s="30"/>
      <c r="U3439" s="30"/>
      <c r="V3439" s="30"/>
      <c r="W3439" s="30"/>
      <c r="X3439" s="30"/>
      <c r="Y3439" s="30"/>
      <c r="Z3439" s="30"/>
      <c r="AA3439" s="30"/>
      <c r="AB3439" s="30"/>
      <c r="AC3439" s="30"/>
      <c r="AD3439" s="30"/>
      <c r="AE3439" s="30"/>
    </row>
    <row r="3440" spans="1:31" x14ac:dyDescent="0.25">
      <c r="A3440" s="30" t="s">
        <v>1</v>
      </c>
      <c r="B3440" s="30" t="s">
        <v>93</v>
      </c>
      <c r="C3440" s="4">
        <v>2017</v>
      </c>
      <c r="D3440" t="s">
        <v>63</v>
      </c>
      <c r="E3440" t="s">
        <v>53</v>
      </c>
      <c r="F3440" s="30" t="s">
        <v>4</v>
      </c>
      <c r="G3440" s="30" t="s">
        <v>4</v>
      </c>
      <c r="H3440" s="30" t="s">
        <v>4</v>
      </c>
      <c r="I3440" s="30" t="s">
        <v>4</v>
      </c>
      <c r="J3440" t="s">
        <v>10</v>
      </c>
      <c r="K3440" s="30" t="s">
        <v>13</v>
      </c>
      <c r="L3440">
        <v>7</v>
      </c>
      <c r="M3440" s="30">
        <v>5</v>
      </c>
      <c r="N3440" s="30"/>
      <c r="O3440" s="30"/>
      <c r="P3440" s="30"/>
      <c r="Q3440" s="30"/>
      <c r="R3440" s="30"/>
      <c r="S3440" s="31"/>
      <c r="T3440" s="30"/>
      <c r="U3440" s="30"/>
      <c r="V3440" s="30"/>
      <c r="W3440" s="30"/>
      <c r="X3440" s="30"/>
      <c r="Y3440" s="30"/>
      <c r="Z3440" s="30"/>
      <c r="AA3440" s="30"/>
      <c r="AB3440" s="30"/>
      <c r="AC3440" s="30"/>
      <c r="AD3440" s="30"/>
      <c r="AE3440" s="30"/>
    </row>
    <row r="3441" spans="1:31" x14ac:dyDescent="0.25">
      <c r="A3441" s="30" t="s">
        <v>1</v>
      </c>
      <c r="B3441" s="30" t="s">
        <v>93</v>
      </c>
      <c r="C3441" s="4">
        <v>2017</v>
      </c>
      <c r="D3441" t="s">
        <v>63</v>
      </c>
      <c r="E3441" t="s">
        <v>53</v>
      </c>
      <c r="F3441" s="30" t="s">
        <v>4</v>
      </c>
      <c r="G3441" s="30" t="s">
        <v>4</v>
      </c>
      <c r="H3441" s="30" t="s">
        <v>4</v>
      </c>
      <c r="I3441" s="30" t="s">
        <v>4</v>
      </c>
      <c r="J3441" t="s">
        <v>9</v>
      </c>
      <c r="K3441" s="30" t="s">
        <v>13</v>
      </c>
      <c r="L3441">
        <v>4</v>
      </c>
      <c r="M3441" s="30">
        <v>2</v>
      </c>
      <c r="N3441" s="30"/>
      <c r="O3441" s="30"/>
      <c r="P3441" s="30"/>
      <c r="Q3441" s="30"/>
      <c r="R3441" s="30"/>
      <c r="S3441" s="31"/>
      <c r="T3441" s="30"/>
      <c r="U3441" s="30"/>
      <c r="V3441" s="30"/>
      <c r="W3441" s="30"/>
      <c r="X3441" s="30"/>
      <c r="Y3441" s="30"/>
      <c r="Z3441" s="30"/>
      <c r="AA3441" s="30"/>
      <c r="AB3441" s="30"/>
      <c r="AC3441" s="30"/>
      <c r="AD3441" s="30"/>
      <c r="AE3441" s="30"/>
    </row>
    <row r="3442" spans="1:31" x14ac:dyDescent="0.25">
      <c r="A3442" s="30" t="s">
        <v>1</v>
      </c>
      <c r="B3442" s="30" t="s">
        <v>93</v>
      </c>
      <c r="C3442" s="4">
        <v>2017</v>
      </c>
      <c r="D3442" t="s">
        <v>63</v>
      </c>
      <c r="E3442" t="s">
        <v>53</v>
      </c>
      <c r="F3442" s="30" t="s">
        <v>4</v>
      </c>
      <c r="G3442" s="30" t="s">
        <v>4</v>
      </c>
      <c r="H3442" s="30" t="s">
        <v>4</v>
      </c>
      <c r="I3442" s="30" t="s">
        <v>4</v>
      </c>
      <c r="J3442" t="s">
        <v>11</v>
      </c>
      <c r="K3442" s="30"/>
      <c r="M3442" s="30"/>
      <c r="N3442" s="30"/>
      <c r="O3442" s="30"/>
      <c r="P3442" s="30"/>
      <c r="Q3442" s="30"/>
      <c r="R3442" s="30"/>
      <c r="S3442" s="31"/>
      <c r="T3442" s="30"/>
      <c r="U3442" s="30"/>
      <c r="V3442" s="30"/>
      <c r="W3442" s="30"/>
      <c r="X3442" s="30"/>
      <c r="Y3442" s="30"/>
      <c r="Z3442" s="30"/>
      <c r="AA3442" s="30"/>
      <c r="AB3442" s="30"/>
      <c r="AC3442" s="30"/>
      <c r="AD3442" s="30"/>
      <c r="AE3442" s="30"/>
    </row>
    <row r="3443" spans="1:31" x14ac:dyDescent="0.25">
      <c r="A3443" s="30" t="s">
        <v>1</v>
      </c>
      <c r="B3443" s="30" t="s">
        <v>93</v>
      </c>
      <c r="C3443" s="4">
        <v>2017</v>
      </c>
      <c r="D3443" t="s">
        <v>63</v>
      </c>
      <c r="E3443" t="s">
        <v>53</v>
      </c>
      <c r="F3443" s="30" t="s">
        <v>5</v>
      </c>
      <c r="G3443" s="30" t="s">
        <v>5</v>
      </c>
      <c r="H3443" s="30" t="s">
        <v>5</v>
      </c>
      <c r="I3443" s="30" t="s">
        <v>5</v>
      </c>
      <c r="J3443" t="s">
        <v>11</v>
      </c>
      <c r="K3443" s="30"/>
      <c r="M3443" s="30"/>
      <c r="N3443" s="30"/>
      <c r="O3443" s="30"/>
      <c r="P3443" s="30"/>
      <c r="Q3443" s="30"/>
      <c r="R3443" s="30"/>
      <c r="S3443" s="31"/>
      <c r="T3443" s="30"/>
      <c r="U3443" s="30"/>
      <c r="V3443" s="30"/>
      <c r="W3443" s="30"/>
      <c r="X3443" s="30"/>
      <c r="Y3443" s="30"/>
      <c r="Z3443" s="30"/>
      <c r="AA3443" s="30"/>
      <c r="AB3443" s="30"/>
      <c r="AC3443" s="30"/>
      <c r="AD3443" s="30"/>
      <c r="AE3443" s="30"/>
    </row>
    <row r="3444" spans="1:31" x14ac:dyDescent="0.25">
      <c r="A3444" s="30" t="s">
        <v>1</v>
      </c>
      <c r="B3444" s="30" t="s">
        <v>93</v>
      </c>
      <c r="C3444" s="4">
        <v>2017</v>
      </c>
      <c r="D3444" t="s">
        <v>63</v>
      </c>
      <c r="E3444" t="s">
        <v>53</v>
      </c>
      <c r="F3444" s="30" t="s">
        <v>5</v>
      </c>
      <c r="G3444" s="30" t="s">
        <v>5</v>
      </c>
      <c r="H3444" s="30" t="s">
        <v>5</v>
      </c>
      <c r="I3444" s="30" t="s">
        <v>5</v>
      </c>
      <c r="J3444" t="s">
        <v>11</v>
      </c>
      <c r="K3444" s="30"/>
      <c r="M3444" s="30"/>
      <c r="N3444" s="30"/>
      <c r="O3444" s="30"/>
      <c r="P3444" s="30"/>
      <c r="Q3444" s="30"/>
      <c r="R3444" s="30"/>
      <c r="S3444" s="31"/>
      <c r="T3444" s="30"/>
      <c r="U3444" s="30"/>
      <c r="V3444" s="30"/>
      <c r="W3444" s="30"/>
      <c r="X3444" s="30"/>
      <c r="Y3444" s="30"/>
      <c r="Z3444" s="30"/>
      <c r="AA3444" s="30"/>
      <c r="AB3444" s="30"/>
      <c r="AC3444" s="30"/>
      <c r="AD3444" s="30"/>
      <c r="AE3444" s="30"/>
    </row>
    <row r="3445" spans="1:31" x14ac:dyDescent="0.25">
      <c r="A3445" s="30" t="s">
        <v>1</v>
      </c>
      <c r="B3445" s="30" t="s">
        <v>93</v>
      </c>
      <c r="C3445" s="4">
        <v>2017</v>
      </c>
      <c r="D3445" t="s">
        <v>63</v>
      </c>
      <c r="E3445" t="s">
        <v>53</v>
      </c>
      <c r="F3445" s="30" t="s">
        <v>5</v>
      </c>
      <c r="G3445" s="30" t="s">
        <v>5</v>
      </c>
      <c r="H3445" s="30" t="s">
        <v>5</v>
      </c>
      <c r="I3445" s="30" t="s">
        <v>5</v>
      </c>
      <c r="J3445" t="s">
        <v>10</v>
      </c>
      <c r="K3445" s="30" t="s">
        <v>14</v>
      </c>
      <c r="L3445">
        <v>4</v>
      </c>
      <c r="M3445" s="30">
        <v>1</v>
      </c>
      <c r="N3445" s="30"/>
      <c r="O3445" s="30"/>
      <c r="P3445" s="30"/>
      <c r="Q3445" s="30"/>
      <c r="R3445" s="30"/>
      <c r="S3445" s="31"/>
      <c r="T3445" s="30"/>
      <c r="U3445" s="30"/>
      <c r="V3445" s="30"/>
      <c r="W3445" s="30"/>
      <c r="X3445" s="30"/>
      <c r="Y3445" s="30"/>
      <c r="Z3445" s="30"/>
      <c r="AA3445" s="30"/>
      <c r="AB3445" s="30"/>
      <c r="AC3445" s="30"/>
      <c r="AD3445" s="30"/>
      <c r="AE3445" s="30"/>
    </row>
    <row r="3446" spans="1:31" x14ac:dyDescent="0.25">
      <c r="A3446" s="30" t="s">
        <v>1</v>
      </c>
      <c r="B3446" s="30" t="s">
        <v>93</v>
      </c>
      <c r="C3446" s="4">
        <v>2017</v>
      </c>
      <c r="D3446" t="s">
        <v>63</v>
      </c>
      <c r="E3446" t="s">
        <v>53</v>
      </c>
      <c r="F3446" s="30" t="s">
        <v>5</v>
      </c>
      <c r="G3446" s="30" t="s">
        <v>5</v>
      </c>
      <c r="H3446" s="30" t="s">
        <v>5</v>
      </c>
      <c r="I3446" s="30" t="s">
        <v>5</v>
      </c>
      <c r="J3446" t="s">
        <v>11</v>
      </c>
      <c r="K3446" s="30"/>
      <c r="M3446" s="30"/>
      <c r="N3446" s="30"/>
      <c r="O3446" s="30"/>
      <c r="P3446" s="30"/>
      <c r="Q3446" s="30"/>
      <c r="R3446" s="30"/>
      <c r="S3446" s="31"/>
      <c r="T3446" s="30"/>
      <c r="U3446" s="30"/>
      <c r="V3446" s="30"/>
      <c r="W3446" s="30"/>
      <c r="X3446" s="30"/>
      <c r="Y3446" s="30"/>
      <c r="Z3446" s="30"/>
      <c r="AA3446" s="30"/>
      <c r="AB3446" s="30"/>
      <c r="AC3446" s="30"/>
      <c r="AD3446" s="30"/>
      <c r="AE3446" s="30"/>
    </row>
    <row r="3447" spans="1:31" x14ac:dyDescent="0.25">
      <c r="A3447" s="30" t="s">
        <v>1</v>
      </c>
      <c r="B3447" s="30" t="s">
        <v>93</v>
      </c>
      <c r="C3447" s="4">
        <v>2017</v>
      </c>
      <c r="D3447" t="s">
        <v>63</v>
      </c>
      <c r="E3447" t="s">
        <v>53</v>
      </c>
      <c r="F3447" s="30" t="s">
        <v>5</v>
      </c>
      <c r="G3447" s="30" t="s">
        <v>5</v>
      </c>
      <c r="H3447" s="30" t="s">
        <v>5</v>
      </c>
      <c r="I3447" s="30" t="s">
        <v>5</v>
      </c>
      <c r="J3447" t="s">
        <v>11</v>
      </c>
      <c r="K3447" s="30"/>
      <c r="M3447" s="30"/>
      <c r="N3447" s="30"/>
      <c r="O3447" s="30"/>
      <c r="P3447" s="30"/>
      <c r="Q3447" s="30"/>
      <c r="R3447" s="30"/>
      <c r="S3447" s="31"/>
      <c r="T3447" s="30"/>
      <c r="U3447" s="30"/>
      <c r="V3447" s="30"/>
      <c r="W3447" s="30"/>
      <c r="X3447" s="30"/>
      <c r="Y3447" s="30"/>
      <c r="Z3447" s="30"/>
      <c r="AA3447" s="30"/>
      <c r="AB3447" s="30"/>
      <c r="AC3447" s="30"/>
      <c r="AD3447" s="30"/>
      <c r="AE3447" s="30"/>
    </row>
    <row r="3448" spans="1:31" x14ac:dyDescent="0.25">
      <c r="A3448" s="30" t="s">
        <v>1</v>
      </c>
      <c r="B3448" s="30" t="s">
        <v>93</v>
      </c>
      <c r="C3448" s="4">
        <v>2017</v>
      </c>
      <c r="D3448" t="s">
        <v>63</v>
      </c>
      <c r="E3448" t="s">
        <v>53</v>
      </c>
      <c r="F3448" s="30" t="s">
        <v>5</v>
      </c>
      <c r="G3448" s="30" t="s">
        <v>5</v>
      </c>
      <c r="H3448" s="30" t="s">
        <v>5</v>
      </c>
      <c r="I3448" s="30" t="s">
        <v>5</v>
      </c>
      <c r="J3448" t="s">
        <v>11</v>
      </c>
      <c r="K3448" s="30"/>
      <c r="L3448" s="30"/>
      <c r="M3448" s="30"/>
      <c r="N3448" s="30"/>
      <c r="O3448" s="30"/>
      <c r="P3448" s="30"/>
      <c r="Q3448" s="30"/>
      <c r="R3448" s="30"/>
      <c r="S3448" s="31"/>
      <c r="T3448" s="30"/>
      <c r="U3448" s="30"/>
      <c r="V3448" s="30"/>
      <c r="W3448" s="30"/>
      <c r="X3448" s="30"/>
      <c r="Y3448" s="30"/>
      <c r="Z3448" s="30"/>
      <c r="AA3448" s="30"/>
      <c r="AB3448" s="30"/>
      <c r="AC3448" s="30"/>
      <c r="AD3448" s="30"/>
      <c r="AE3448" s="30"/>
    </row>
    <row r="3449" spans="1:31" x14ac:dyDescent="0.25">
      <c r="A3449" s="30" t="s">
        <v>1</v>
      </c>
      <c r="B3449" s="30" t="s">
        <v>93</v>
      </c>
      <c r="C3449" s="4">
        <v>2017</v>
      </c>
      <c r="D3449" t="s">
        <v>63</v>
      </c>
      <c r="E3449" t="s">
        <v>53</v>
      </c>
      <c r="F3449" s="30" t="s">
        <v>5</v>
      </c>
      <c r="G3449" s="30" t="s">
        <v>5</v>
      </c>
      <c r="H3449" s="30" t="s">
        <v>5</v>
      </c>
      <c r="I3449" s="30" t="s">
        <v>5</v>
      </c>
      <c r="J3449" t="s">
        <v>10</v>
      </c>
      <c r="K3449" s="30" t="s">
        <v>15</v>
      </c>
      <c r="L3449" s="30">
        <v>2</v>
      </c>
      <c r="M3449" s="30">
        <v>1</v>
      </c>
      <c r="N3449" s="30"/>
      <c r="O3449" s="30"/>
      <c r="P3449" s="30"/>
      <c r="Q3449" s="30"/>
      <c r="R3449" s="30"/>
      <c r="S3449" s="31"/>
      <c r="T3449" s="30"/>
      <c r="U3449" s="30"/>
      <c r="V3449" s="30"/>
      <c r="W3449" s="30"/>
      <c r="X3449" s="30"/>
      <c r="Y3449" s="30"/>
      <c r="Z3449" s="30"/>
      <c r="AA3449" s="30"/>
      <c r="AB3449" s="30"/>
      <c r="AC3449" s="30"/>
      <c r="AD3449" s="30"/>
      <c r="AE3449" s="30"/>
    </row>
    <row r="3450" spans="1:31" x14ac:dyDescent="0.25">
      <c r="A3450" s="30" t="s">
        <v>1</v>
      </c>
      <c r="B3450" s="30" t="s">
        <v>93</v>
      </c>
      <c r="C3450" s="4">
        <v>2017</v>
      </c>
      <c r="D3450" t="s">
        <v>63</v>
      </c>
      <c r="E3450" t="s">
        <v>53</v>
      </c>
      <c r="F3450" s="30" t="s">
        <v>5</v>
      </c>
      <c r="G3450" s="30" t="s">
        <v>5</v>
      </c>
      <c r="H3450" s="30" t="s">
        <v>5</v>
      </c>
      <c r="I3450" s="30" t="s">
        <v>5</v>
      </c>
      <c r="J3450" t="s">
        <v>10</v>
      </c>
      <c r="K3450" s="30" t="s">
        <v>14</v>
      </c>
      <c r="L3450" s="30">
        <v>8</v>
      </c>
      <c r="M3450" s="30">
        <v>1</v>
      </c>
      <c r="N3450" s="30"/>
      <c r="O3450" s="30"/>
      <c r="P3450" s="30"/>
      <c r="Q3450" s="30"/>
      <c r="R3450" s="30"/>
      <c r="S3450" s="31"/>
      <c r="T3450" s="30"/>
      <c r="U3450" s="30"/>
      <c r="V3450" s="30"/>
      <c r="W3450" s="30"/>
      <c r="X3450" s="30"/>
      <c r="Y3450" s="30"/>
      <c r="Z3450" s="30"/>
      <c r="AA3450" s="30"/>
      <c r="AB3450" s="30"/>
      <c r="AC3450" s="30"/>
      <c r="AD3450" s="30"/>
      <c r="AE3450" s="30"/>
    </row>
    <row r="3451" spans="1:31" x14ac:dyDescent="0.25">
      <c r="A3451" s="30" t="s">
        <v>1</v>
      </c>
      <c r="B3451" s="30" t="s">
        <v>93</v>
      </c>
      <c r="C3451" s="4">
        <v>2017</v>
      </c>
      <c r="D3451" t="s">
        <v>63</v>
      </c>
      <c r="E3451" t="s">
        <v>53</v>
      </c>
      <c r="F3451" s="30" t="s">
        <v>5</v>
      </c>
      <c r="G3451" s="30" t="s">
        <v>5</v>
      </c>
      <c r="H3451" s="30" t="s">
        <v>5</v>
      </c>
      <c r="I3451" s="30" t="s">
        <v>5</v>
      </c>
      <c r="J3451" t="s">
        <v>9</v>
      </c>
      <c r="K3451" s="30" t="s">
        <v>14</v>
      </c>
      <c r="L3451" s="30">
        <v>1</v>
      </c>
      <c r="M3451" s="30">
        <v>1</v>
      </c>
      <c r="N3451" s="30"/>
      <c r="O3451" s="30"/>
      <c r="P3451" s="30"/>
      <c r="Q3451" s="30"/>
      <c r="R3451" s="30"/>
      <c r="S3451" s="31"/>
      <c r="T3451" s="30"/>
      <c r="U3451" s="30"/>
      <c r="V3451" s="30"/>
      <c r="W3451" s="30"/>
      <c r="X3451" s="30"/>
      <c r="Y3451" s="30"/>
      <c r="Z3451" s="30"/>
      <c r="AA3451" s="30"/>
      <c r="AB3451" s="30"/>
      <c r="AC3451" s="30"/>
      <c r="AD3451" s="30"/>
      <c r="AE3451" s="30"/>
    </row>
    <row r="3452" spans="1:31" x14ac:dyDescent="0.25">
      <c r="A3452" s="30" t="s">
        <v>1</v>
      </c>
      <c r="B3452" s="30" t="s">
        <v>93</v>
      </c>
      <c r="C3452" s="4">
        <v>2017</v>
      </c>
      <c r="D3452" t="s">
        <v>63</v>
      </c>
      <c r="E3452" t="s">
        <v>53</v>
      </c>
      <c r="F3452" s="30" t="s">
        <v>5</v>
      </c>
      <c r="G3452" s="30" t="s">
        <v>5</v>
      </c>
      <c r="H3452" s="30" t="s">
        <v>5</v>
      </c>
      <c r="I3452" s="30" t="s">
        <v>5</v>
      </c>
      <c r="J3452" t="s">
        <v>11</v>
      </c>
      <c r="K3452" s="30"/>
      <c r="L3452" s="30"/>
      <c r="M3452" s="30"/>
      <c r="N3452" s="30"/>
      <c r="O3452" s="30"/>
      <c r="P3452" s="30"/>
      <c r="Q3452" s="30"/>
      <c r="R3452" s="30"/>
      <c r="S3452" s="31"/>
      <c r="T3452" s="30"/>
      <c r="U3452" s="30"/>
      <c r="V3452" s="30"/>
      <c r="W3452" s="30"/>
      <c r="X3452" s="30"/>
      <c r="Y3452" s="30"/>
      <c r="Z3452" s="30"/>
      <c r="AA3452" s="30"/>
      <c r="AB3452" s="30"/>
      <c r="AC3452" s="30"/>
      <c r="AD3452" s="30"/>
      <c r="AE3452" s="30"/>
    </row>
    <row r="3453" spans="1:31" x14ac:dyDescent="0.25">
      <c r="A3453" s="30" t="s">
        <v>1</v>
      </c>
      <c r="B3453" s="30" t="s">
        <v>93</v>
      </c>
      <c r="C3453" s="4">
        <v>2017</v>
      </c>
      <c r="D3453" t="s">
        <v>63</v>
      </c>
      <c r="E3453" t="s">
        <v>53</v>
      </c>
      <c r="F3453" s="30" t="s">
        <v>5</v>
      </c>
      <c r="G3453" s="30" t="s">
        <v>5</v>
      </c>
      <c r="H3453" s="30" t="s">
        <v>5</v>
      </c>
      <c r="I3453" s="30" t="s">
        <v>5</v>
      </c>
      <c r="J3453" t="s">
        <v>11</v>
      </c>
      <c r="K3453" s="30"/>
      <c r="L3453" s="30"/>
      <c r="M3453" s="30"/>
      <c r="N3453" s="30"/>
      <c r="O3453" s="30"/>
      <c r="P3453" s="30"/>
      <c r="Q3453" s="30"/>
      <c r="R3453" s="30"/>
      <c r="S3453" s="31"/>
      <c r="T3453" s="30"/>
      <c r="U3453" s="30"/>
      <c r="V3453" s="30"/>
      <c r="W3453" s="30"/>
      <c r="X3453" s="30"/>
      <c r="Y3453" s="30"/>
      <c r="Z3453" s="30"/>
      <c r="AA3453" s="30"/>
      <c r="AB3453" s="30"/>
      <c r="AC3453" s="30"/>
      <c r="AD3453" s="30"/>
      <c r="AE3453" s="30"/>
    </row>
    <row r="3454" spans="1:31" x14ac:dyDescent="0.25">
      <c r="A3454" s="30" t="s">
        <v>1</v>
      </c>
      <c r="B3454" s="30" t="s">
        <v>93</v>
      </c>
      <c r="C3454" s="4">
        <v>2017</v>
      </c>
      <c r="D3454" t="s">
        <v>63</v>
      </c>
      <c r="E3454" t="s">
        <v>53</v>
      </c>
      <c r="F3454" s="30" t="s">
        <v>5</v>
      </c>
      <c r="G3454" s="30" t="s">
        <v>5</v>
      </c>
      <c r="H3454" s="30" t="s">
        <v>5</v>
      </c>
      <c r="I3454" s="30" t="s">
        <v>5</v>
      </c>
      <c r="J3454" t="s">
        <v>10</v>
      </c>
      <c r="K3454" s="30" t="s">
        <v>13</v>
      </c>
      <c r="L3454" s="30">
        <v>3</v>
      </c>
      <c r="M3454" s="30">
        <v>5</v>
      </c>
      <c r="N3454" s="30"/>
      <c r="O3454" s="30"/>
      <c r="P3454" s="30"/>
      <c r="Q3454" s="30"/>
      <c r="R3454" s="30"/>
      <c r="S3454" s="31"/>
      <c r="T3454" s="30"/>
      <c r="U3454" s="30"/>
      <c r="V3454" s="30"/>
      <c r="W3454" s="30"/>
      <c r="X3454" s="30"/>
      <c r="Y3454" s="30"/>
      <c r="Z3454" s="30"/>
      <c r="AA3454" s="30"/>
      <c r="AB3454" s="30"/>
      <c r="AC3454" s="30"/>
      <c r="AD3454" s="30"/>
      <c r="AE3454" s="30"/>
    </row>
    <row r="3455" spans="1:31" x14ac:dyDescent="0.25">
      <c r="A3455" s="30" t="s">
        <v>1</v>
      </c>
      <c r="B3455" s="30" t="s">
        <v>93</v>
      </c>
      <c r="C3455" s="4">
        <v>2017</v>
      </c>
      <c r="D3455" t="s">
        <v>63</v>
      </c>
      <c r="E3455" t="s">
        <v>53</v>
      </c>
      <c r="F3455" s="30" t="s">
        <v>5</v>
      </c>
      <c r="G3455" s="30" t="s">
        <v>5</v>
      </c>
      <c r="H3455" s="30" t="s">
        <v>5</v>
      </c>
      <c r="I3455" s="30" t="s">
        <v>5</v>
      </c>
      <c r="J3455" t="s">
        <v>9</v>
      </c>
      <c r="K3455" s="30" t="s">
        <v>15</v>
      </c>
      <c r="L3455" s="30">
        <v>5</v>
      </c>
      <c r="M3455" s="30">
        <v>6</v>
      </c>
      <c r="N3455" s="30"/>
      <c r="O3455" s="30"/>
      <c r="P3455" s="30"/>
      <c r="Q3455" s="30"/>
      <c r="R3455" s="30"/>
      <c r="S3455" s="31"/>
      <c r="T3455" s="30"/>
      <c r="U3455" s="30"/>
      <c r="V3455" s="30"/>
      <c r="W3455" s="30"/>
      <c r="X3455" s="30"/>
      <c r="Y3455" s="30"/>
      <c r="Z3455" s="30"/>
      <c r="AA3455" s="30"/>
      <c r="AB3455" s="30"/>
      <c r="AC3455" s="30"/>
      <c r="AD3455" s="30"/>
      <c r="AE3455" s="30"/>
    </row>
  </sheetData>
  <dataConsolidate/>
  <dataValidations count="12">
    <dataValidation type="list" allowBlank="1" showInputMessage="1" showErrorMessage="1" sqref="W1:W1048576 O1:P1048576 AA1:AD1048576">
      <formula1>questions</formula1>
    </dataValidation>
    <dataValidation type="list" allowBlank="1" showInputMessage="1" showErrorMessage="1" sqref="L1:M1048576">
      <formula1>attente</formula1>
    </dataValidation>
    <dataValidation type="list" allowBlank="1" showInputMessage="1" showErrorMessage="1" sqref="Q1:Q1048576">
      <formula1>inter</formula1>
    </dataValidation>
    <dataValidation type="list" allowBlank="1" showInputMessage="1" showErrorMessage="1" sqref="T2:T3455 U1:V1048576 AE1:AE1048576">
      <formula1>ok</formula1>
    </dataValidation>
    <dataValidation type="list" allowBlank="1" showInputMessage="1" showErrorMessage="1" sqref="A1:A1048576">
      <formula1>service</formula1>
    </dataValidation>
    <dataValidation type="list" allowBlank="1" showInputMessage="1" showErrorMessage="1" sqref="X1:X1048576">
      <formula1>heure</formula1>
    </dataValidation>
    <dataValidation type="list" allowBlank="1" showInputMessage="1" showErrorMessage="1" sqref="Y1:Z1048576">
      <formula1>att</formula1>
    </dataValidation>
    <dataValidation type="list" allowBlank="1" showInputMessage="1" showErrorMessage="1" sqref="E2:E1002 E3424:E3455">
      <formula1>semaine</formula1>
    </dataValidation>
    <dataValidation type="list" allowBlank="1" showInputMessage="1" showErrorMessage="1" sqref="F1:I1048576">
      <formula1>deux</formula1>
    </dataValidation>
    <dataValidation type="list" allowBlank="1" showInputMessage="1" showErrorMessage="1" sqref="D1:D1048576">
      <formula1>mmm</formula1>
    </dataValidation>
    <dataValidation type="list" allowBlank="1" showInputMessage="1" showErrorMessage="1" sqref="C1:C1048576">
      <formula1>aa</formula1>
    </dataValidation>
    <dataValidation type="list" allowBlank="1" showInputMessage="1" showErrorMessage="1" sqref="B1:B1048576">
      <formula1>dem</formula1>
    </dataValidation>
  </dataValidations>
  <pageMargins left="0.7" right="0.7" top="0.75" bottom="0.75" header="0.3" footer="0.3"/>
  <pageSetup paperSize="9" orientation="portrait" r:id="rId1"/>
  <ignoredErrors>
    <ignoredError sqref="C1:D1 F1:I1 K1:M1 U1:AE1 O1:Q1" listDataValidatio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DANGER!$A$4:$A$6</xm:f>
          </x14:formula1>
          <xm:sqref>J2:J3455</xm:sqref>
        </x14:dataValidation>
        <x14:dataValidation type="list" allowBlank="1" showInputMessage="1" showErrorMessage="1">
          <x14:formula1>
            <xm:f>DANGER!$A$8:$D$8</xm:f>
          </x14:formula1>
          <xm:sqref>K1:K1048576</xm:sqref>
        </x14:dataValidation>
        <x14:dataValidation type="list" allowBlank="1" showInputMessage="1" showErrorMessage="1">
          <x14:formula1>
            <xm:f>DANGER!$A$10:$D$10</xm:f>
          </x14:formula1>
          <xm:sqref>N1:N1048576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</sheetPr>
  <dimension ref="A1:O87"/>
  <sheetViews>
    <sheetView tabSelected="1" zoomScale="55" zoomScaleNormal="55" workbookViewId="0">
      <selection activeCell="L5" sqref="L5"/>
    </sheetView>
  </sheetViews>
  <sheetFormatPr baseColWidth="10" defaultRowHeight="21" x14ac:dyDescent="0.25"/>
  <cols>
    <col min="1" max="1" width="39.5703125" customWidth="1"/>
    <col min="2" max="2" width="33.140625" customWidth="1"/>
    <col min="3" max="3" width="20" customWidth="1"/>
    <col min="4" max="5" width="17.42578125" customWidth="1"/>
    <col min="6" max="6" width="17.28515625" customWidth="1"/>
    <col min="7" max="7" width="12" style="27" customWidth="1"/>
    <col min="8" max="8" width="16.85546875" style="29" customWidth="1"/>
    <col min="9" max="9" width="18.5703125" style="29" customWidth="1"/>
    <col min="10" max="10" width="41.42578125" style="52" customWidth="1"/>
    <col min="11" max="11" width="12.7109375" customWidth="1"/>
    <col min="12" max="12" width="15.140625" bestFit="1" customWidth="1"/>
    <col min="13" max="13" width="18" bestFit="1" customWidth="1"/>
    <col min="14" max="14" width="37.5703125" bestFit="1" customWidth="1"/>
  </cols>
  <sheetData>
    <row r="1" spans="1:12" ht="64.5" customHeight="1" x14ac:dyDescent="0.25">
      <c r="A1" s="41">
        <v>2017</v>
      </c>
      <c r="B1" s="42" t="s">
        <v>1</v>
      </c>
      <c r="D1" s="29"/>
      <c r="E1" s="29"/>
      <c r="F1" s="29"/>
      <c r="G1" s="29"/>
    </row>
    <row r="2" spans="1:12" x14ac:dyDescent="0.25">
      <c r="C2" s="2"/>
      <c r="D2" s="2"/>
      <c r="E2" s="2"/>
      <c r="F2" s="2"/>
      <c r="G2" s="2"/>
    </row>
    <row r="3" spans="1:12" ht="46.5" x14ac:dyDescent="0.25">
      <c r="B3" s="43" t="s">
        <v>63</v>
      </c>
      <c r="C3" s="2"/>
      <c r="D3" s="2"/>
      <c r="E3" s="2"/>
      <c r="F3" s="2"/>
      <c r="G3" s="28"/>
    </row>
    <row r="4" spans="1:12" ht="36" x14ac:dyDescent="0.25">
      <c r="C4" s="2"/>
      <c r="D4" s="2"/>
      <c r="E4" s="2"/>
      <c r="F4" s="2"/>
      <c r="G4" s="28"/>
    </row>
    <row r="5" spans="1:12" x14ac:dyDescent="0.35">
      <c r="A5" s="51" t="s">
        <v>53</v>
      </c>
      <c r="B5" s="50" t="s">
        <v>97</v>
      </c>
      <c r="C5" s="95" t="s">
        <v>89</v>
      </c>
      <c r="D5" s="95"/>
      <c r="E5" s="95"/>
      <c r="F5" s="95"/>
      <c r="G5" s="58"/>
      <c r="H5" s="97" t="s">
        <v>102</v>
      </c>
      <c r="I5" s="97"/>
      <c r="J5" s="53"/>
    </row>
    <row r="6" spans="1:12" x14ac:dyDescent="0.35">
      <c r="A6" s="44" t="s">
        <v>87</v>
      </c>
      <c r="B6" s="73" t="s">
        <v>107</v>
      </c>
      <c r="C6" s="68" t="s">
        <v>4</v>
      </c>
      <c r="D6" s="68" t="s">
        <v>5</v>
      </c>
      <c r="E6" s="63"/>
      <c r="F6" s="63"/>
      <c r="G6" s="69" t="s">
        <v>75</v>
      </c>
      <c r="H6" s="93" t="s">
        <v>98</v>
      </c>
      <c r="I6" s="94" t="s">
        <v>105</v>
      </c>
      <c r="J6" s="92" t="s">
        <v>103</v>
      </c>
      <c r="L6" s="83"/>
    </row>
    <row r="7" spans="1:12" x14ac:dyDescent="0.25">
      <c r="A7" s="30"/>
      <c r="B7" s="40"/>
      <c r="C7" s="84">
        <f ca="1">COUNTIFS(OFFSET(données!$I:$I,0,MOD(ROW()-7,11)/2),C6,données!$A:$A,$B$1,données!$B:$B,OFFSET($A$6,ROW()-7-MOD(ROW()-7,11),0),données!$C:$C,$A$1,données!$D:$D,$B$3,données!$E:$E,$A$5)</f>
        <v>7</v>
      </c>
      <c r="D7" s="84">
        <f ca="1">COUNTIFS(OFFSET(données!$I:$I,0,MOD(ROW()-7,11)/2),D6,données!$A:$A,$B$1,données!$B:$B,OFFSET($A$6,ROW()-7-MOD(ROW()-7,11),0),données!$C:$C,$A$1,données!$D:$D,$B$3,données!$E:$E,$A$5)</f>
        <v>8</v>
      </c>
      <c r="E7" s="84"/>
      <c r="F7" s="84"/>
      <c r="G7" s="85">
        <f ca="1">SUM(C7+D7+E7+F7)</f>
        <v>15</v>
      </c>
      <c r="H7" s="47">
        <f t="shared" ref="H7:H14" ca="1" si="0">IFERROR(C7/G7,"")</f>
        <v>0.46666666666666667</v>
      </c>
      <c r="I7" s="67">
        <f ca="1">IFERROR(D7/G7,"")</f>
        <v>0.53333333333333333</v>
      </c>
      <c r="J7" s="54">
        <f t="shared" ref="J7:J14" ca="1" si="1">IFERROR(H7/I7,"")</f>
        <v>0.875</v>
      </c>
      <c r="K7" s="26"/>
      <c r="L7" s="83"/>
    </row>
    <row r="8" spans="1:12" x14ac:dyDescent="0.3">
      <c r="A8" s="30"/>
      <c r="B8" s="40" t="s">
        <v>106</v>
      </c>
      <c r="C8" s="68" t="s">
        <v>9</v>
      </c>
      <c r="D8" s="68" t="s">
        <v>10</v>
      </c>
      <c r="E8" s="68" t="s">
        <v>11</v>
      </c>
      <c r="F8" s="63"/>
      <c r="G8" s="85"/>
      <c r="H8" s="47" t="str">
        <f t="shared" si="0"/>
        <v/>
      </c>
      <c r="I8" s="67" t="str">
        <f t="shared" ref="I8:I15" si="2">IFERROR(D8/G8,"")</f>
        <v/>
      </c>
      <c r="J8" s="54" t="str">
        <f t="shared" si="1"/>
        <v/>
      </c>
      <c r="K8" s="26"/>
      <c r="L8" s="83"/>
    </row>
    <row r="9" spans="1:12" x14ac:dyDescent="0.25">
      <c r="A9" s="30"/>
      <c r="B9" s="40"/>
      <c r="C9" s="63">
        <f ca="1">COUNTIFS(OFFSET(données!$I:$I,0,MOD(ROW()-7,11)/2),C8,données!$A:$A,$B$1,données!$B:$B,OFFSET($A$6,ROW()-7-MOD(ROW()-7,11),0),données!$C:$C,$A$1,données!$D:$D,$B$3,données!$E:$E,$A$5)</f>
        <v>2</v>
      </c>
      <c r="D9" s="63">
        <f ca="1">COUNTIFS(OFFSET(données!$I:$I,0,MOD(ROW()-7,11)/2),D8,données!$A:$A,$B$1,données!$B:$B,OFFSET($A$6,ROW()-7-MOD(ROW()-7,11),0),données!$C:$C,$A$1,données!$D:$D,$B$3,données!$E:$E,$A$5)</f>
        <v>3</v>
      </c>
      <c r="E9" s="63">
        <f ca="1">COUNTIFS(OFFSET(données!$I:$I,0,MOD(ROW()-7,11)/2),E8,données!$A:$A,$B$1,données!$B:$B,OFFSET($A$6,ROW()-7-MOD(ROW()-7,11),0),données!$C:$C,$A$1,données!$D:$D,$B$3,données!$E:$E,$A$5)</f>
        <v>10</v>
      </c>
      <c r="F9" s="63"/>
      <c r="G9" s="85">
        <f t="shared" ref="G9:G15" ca="1" si="3">SUM(C9+D9+E9+F9)</f>
        <v>15</v>
      </c>
      <c r="H9" s="47">
        <f t="shared" ca="1" si="0"/>
        <v>0.13333333333333333</v>
      </c>
      <c r="I9" s="67">
        <f t="shared" ca="1" si="2"/>
        <v>0.2</v>
      </c>
      <c r="J9" s="54">
        <f t="shared" ca="1" si="1"/>
        <v>0.66666666666666663</v>
      </c>
      <c r="K9" s="26"/>
      <c r="L9" s="83"/>
    </row>
    <row r="10" spans="1:12" x14ac:dyDescent="0.3">
      <c r="A10" s="30"/>
      <c r="B10" s="40" t="s">
        <v>109</v>
      </c>
      <c r="C10" s="57" t="s">
        <v>13</v>
      </c>
      <c r="D10" s="57" t="s">
        <v>14</v>
      </c>
      <c r="E10" s="57" t="s">
        <v>15</v>
      </c>
      <c r="F10" s="57" t="s">
        <v>16</v>
      </c>
      <c r="G10" s="85"/>
      <c r="H10" s="47" t="str">
        <f t="shared" si="0"/>
        <v/>
      </c>
      <c r="I10" s="67" t="str">
        <f t="shared" si="2"/>
        <v/>
      </c>
      <c r="J10" s="54" t="str">
        <f t="shared" si="1"/>
        <v/>
      </c>
      <c r="L10" s="83"/>
    </row>
    <row r="11" spans="1:12" x14ac:dyDescent="0.25">
      <c r="A11" s="30"/>
      <c r="B11" s="40"/>
      <c r="C11" s="37">
        <f ca="1">COUNTIFS(OFFSET(données!$I:$I,0,MOD(ROW()-7,11)/2),C10,données!$A:$A,$B$1,données!$B:$B,OFFSET($A$6,ROW()-7-MOD(ROW()-7,11),0),données!$C:$C,$A$1,données!$D:$D,$B$3,données!$E:$E,$A$5)</f>
        <v>2</v>
      </c>
      <c r="D11" s="37">
        <f ca="1">COUNTIFS(OFFSET(données!$I:$I,0,MOD(ROW()-7,11)/2),D10,données!$A:$A,$B$1,données!$B:$B,OFFSET($A$6,ROW()-7-MOD(ROW()-7,11),0),données!$C:$C,$A$1,données!$D:$D,$B$3,données!$E:$E,$A$5)</f>
        <v>0</v>
      </c>
      <c r="E11" s="37">
        <f ca="1">COUNTIFS(OFFSET(données!$I:$I,0,MOD(ROW()-7,11)/2),E10,données!$A:$A,$B$1,données!$B:$B,OFFSET($A$6,ROW()-7-MOD(ROW()-7,11),0),données!$C:$C,$A$1,données!$D:$D,$B$3,données!$E:$E,$A$5)</f>
        <v>2</v>
      </c>
      <c r="F11" s="37">
        <f ca="1">COUNTIFS(OFFSET(données!$I:$I,0,MOD(ROW()-7,11)/2),F10,données!$A:$A,$B$1,données!$B:$B,OFFSET($A$6,ROW()-7-MOD(ROW()-7,11),0),données!$C:$C,$A$1,données!$D:$D,$B$3,données!$E:$E,$A$5)</f>
        <v>1</v>
      </c>
      <c r="G11" s="85">
        <f t="shared" ca="1" si="3"/>
        <v>5</v>
      </c>
      <c r="H11" s="47">
        <f t="shared" ca="1" si="0"/>
        <v>0.4</v>
      </c>
      <c r="I11" s="67">
        <f t="shared" ca="1" si="2"/>
        <v>0</v>
      </c>
      <c r="J11" s="54" t="str">
        <f t="shared" ca="1" si="1"/>
        <v/>
      </c>
      <c r="K11" s="26"/>
      <c r="L11" s="83"/>
    </row>
    <row r="12" spans="1:12" x14ac:dyDescent="0.3">
      <c r="A12" s="30"/>
      <c r="B12" s="40" t="s">
        <v>110</v>
      </c>
      <c r="C12" s="39" t="s">
        <v>50</v>
      </c>
      <c r="D12" s="39" t="s">
        <v>51</v>
      </c>
      <c r="E12" s="37"/>
      <c r="F12" s="37"/>
      <c r="G12" s="85"/>
      <c r="H12" s="47" t="str">
        <f t="shared" si="0"/>
        <v/>
      </c>
      <c r="I12" s="67" t="str">
        <f t="shared" si="2"/>
        <v/>
      </c>
      <c r="J12" s="54" t="str">
        <f t="shared" si="1"/>
        <v/>
      </c>
      <c r="L12" s="83"/>
    </row>
    <row r="13" spans="1:12" x14ac:dyDescent="0.25">
      <c r="A13" s="30"/>
      <c r="B13" s="40"/>
      <c r="C13" s="37">
        <f ca="1">SUMIFS(données!L:L,données!$B:$B,OFFSET($A$6,ROW()-7-MOD(ROW()-7,11),0),données!$C:$C,$A$1,données!$A:$A,$B$1,données!$D:$D,$B$3,données!$E:$E,$A$5)</f>
        <v>17</v>
      </c>
      <c r="D13" s="37">
        <f ca="1">SUMIFS(données!M:M,données!$B:$B,OFFSET($A$6,ROW()-7-MOD(ROW()-7,11),0),données!$C:$C,$A$1,données!$A:$A,$B$1,données!$D:$D,$B$3,données!$E:$E,$A$5)</f>
        <v>29</v>
      </c>
      <c r="E13" s="37"/>
      <c r="F13" s="37"/>
      <c r="G13" s="85">
        <f t="shared" ca="1" si="3"/>
        <v>46</v>
      </c>
      <c r="H13" s="47">
        <f t="shared" ca="1" si="0"/>
        <v>0.36956521739130432</v>
      </c>
      <c r="I13" s="67">
        <f t="shared" ca="1" si="2"/>
        <v>0.63043478260869568</v>
      </c>
      <c r="J13" s="54">
        <f t="shared" ca="1" si="1"/>
        <v>0.58620689655172409</v>
      </c>
      <c r="K13" s="26"/>
      <c r="L13" s="83"/>
    </row>
    <row r="14" spans="1:12" x14ac:dyDescent="0.3">
      <c r="A14" s="30"/>
      <c r="B14" s="40" t="s">
        <v>108</v>
      </c>
      <c r="C14" s="39" t="s">
        <v>21</v>
      </c>
      <c r="D14" s="39" t="s">
        <v>22</v>
      </c>
      <c r="E14" s="39" t="s">
        <v>92</v>
      </c>
      <c r="F14" s="39" t="s">
        <v>23</v>
      </c>
      <c r="G14" s="85"/>
      <c r="H14" s="47" t="str">
        <f t="shared" si="0"/>
        <v/>
      </c>
      <c r="I14" s="67" t="str">
        <f t="shared" si="2"/>
        <v/>
      </c>
      <c r="J14" s="54" t="str">
        <f t="shared" si="1"/>
        <v/>
      </c>
      <c r="K14" s="26"/>
      <c r="L14" s="83"/>
    </row>
    <row r="15" spans="1:12" x14ac:dyDescent="0.25">
      <c r="A15" s="30"/>
      <c r="B15" s="74"/>
      <c r="C15" s="37">
        <f ca="1">COUNTIFS(données!$N:$N,C14,données!$A:$A,$B$1,données!$B:$B,OFFSET($A$6,ROW()-7-MOD(ROW()-7,11),0),données!$C:$C,$A$1,données!$D:$D,$B$3,données!$E:$E,$A$5)</f>
        <v>2</v>
      </c>
      <c r="D15" s="37">
        <f ca="1">COUNTIFS(données!$N:$N,D14,données!$A:$A,$B$1,données!$B:$B,OFFSET($A$6,ROW()-7-MOD(ROW()-7,11),0),données!$C:$C,$A$1,données!$D:$D,$B$3,données!$E:$E,$A$5)</f>
        <v>3</v>
      </c>
      <c r="E15" s="37">
        <f ca="1">COUNTIFS(données!$N:$N,E14,données!$A:$A,$B$1,données!$B:$B,OFFSET($A$6,ROW()-7-MOD(ROW()-7,11),0),données!$C:$C,$A$1,données!$D:$D,$B$3,données!$E:$E,$A$5)</f>
        <v>1</v>
      </c>
      <c r="F15" s="37">
        <f ca="1">COUNTIFS(données!$N:$N,F14,données!$A:$A,$B$1,données!$B:$B,OFFSET($A$6,ROW()-7-MOD(ROW()-7,11),0),données!$C:$C,$A$1,données!$D:$D,$B$3,données!$E:$E,$A$5)</f>
        <v>1</v>
      </c>
      <c r="G15" s="85">
        <f t="shared" ca="1" si="3"/>
        <v>7</v>
      </c>
      <c r="H15" s="76">
        <f t="shared" ref="H15" ca="1" si="4">IFERROR(C15/G15,"")</f>
        <v>0.2857142857142857</v>
      </c>
      <c r="I15" s="79">
        <f t="shared" ca="1" si="2"/>
        <v>0.42857142857142855</v>
      </c>
      <c r="J15" s="78">
        <f ca="1">IFERROR(H15/I15,"")</f>
        <v>0.66666666666666663</v>
      </c>
      <c r="K15" s="26"/>
      <c r="L15" s="83"/>
    </row>
    <row r="16" spans="1:12" x14ac:dyDescent="0.35">
      <c r="B16" s="50" t="s">
        <v>97</v>
      </c>
      <c r="C16" s="95" t="s">
        <v>89</v>
      </c>
      <c r="D16" s="95"/>
      <c r="E16" s="95"/>
      <c r="F16" s="95"/>
      <c r="G16"/>
      <c r="H16" s="96"/>
      <c r="I16" s="96"/>
      <c r="J16"/>
      <c r="L16" s="83"/>
    </row>
    <row r="17" spans="1:12" x14ac:dyDescent="0.35">
      <c r="A17" s="45" t="s">
        <v>93</v>
      </c>
      <c r="B17" s="73" t="s">
        <v>107</v>
      </c>
      <c r="C17" s="68" t="s">
        <v>4</v>
      </c>
      <c r="D17" s="68" t="s">
        <v>5</v>
      </c>
      <c r="E17" s="63"/>
      <c r="F17" s="63"/>
      <c r="G17" s="69" t="s">
        <v>75</v>
      </c>
      <c r="H17" s="93" t="s">
        <v>98</v>
      </c>
      <c r="I17" s="94" t="s">
        <v>105</v>
      </c>
      <c r="J17" s="80"/>
      <c r="L17" s="83"/>
    </row>
    <row r="18" spans="1:12" x14ac:dyDescent="0.25">
      <c r="A18" s="30"/>
      <c r="B18" s="40"/>
      <c r="C18" s="63">
        <f ca="1">COUNTIFS(OFFSET(données!$I:$I,0,MOD(ROW()-7,11)/2),C17,données!$A:$A,$B$1,données!$B:$B,OFFSET($A$6,ROW()-7-MOD(ROW()-7,11),0),données!$C:$C,$A$1,données!$D:$D,$B$3,données!$E:$E,$A$5)</f>
        <v>4</v>
      </c>
      <c r="D18" s="63">
        <f ca="1">COUNTIFS(OFFSET(données!$I:$I,0,MOD(ROW()-7,11)/2),D17,données!$A:$A,$B$1,données!$B:$B,OFFSET($A$6,ROW()-7-MOD(ROW()-7,11),0),données!$C:$C,$A$1,données!$D:$D,$B$3,données!$E:$E,$A$5)</f>
        <v>13</v>
      </c>
      <c r="E18" s="63"/>
      <c r="F18" s="63"/>
      <c r="G18" s="85">
        <f ca="1">SUM(C18+D18+E18+F18)</f>
        <v>17</v>
      </c>
      <c r="H18" s="66">
        <f t="shared" ref="H18:H26" ca="1" si="5">IFERROR(C18/G18,"")</f>
        <v>0.23529411764705882</v>
      </c>
      <c r="I18" s="67">
        <f ca="1">IFERROR(D18/G18,"")</f>
        <v>0.76470588235294112</v>
      </c>
      <c r="J18" s="54">
        <f t="shared" ref="J18:J25" ca="1" si="6">IFERROR(H18/I18,"")</f>
        <v>0.30769230769230771</v>
      </c>
      <c r="L18" s="83"/>
    </row>
    <row r="19" spans="1:12" x14ac:dyDescent="0.3">
      <c r="A19" s="30"/>
      <c r="B19" s="40" t="s">
        <v>106</v>
      </c>
      <c r="C19" s="68" t="s">
        <v>9</v>
      </c>
      <c r="D19" s="68" t="s">
        <v>10</v>
      </c>
      <c r="E19" s="68" t="s">
        <v>11</v>
      </c>
      <c r="F19" s="63"/>
      <c r="G19" s="85"/>
      <c r="H19" s="66" t="str">
        <f t="shared" si="5"/>
        <v/>
      </c>
      <c r="I19" s="67" t="str">
        <f t="shared" ref="I19:I26" si="7">IFERROR(D19/G19,"")</f>
        <v/>
      </c>
      <c r="J19" s="54" t="str">
        <f t="shared" si="6"/>
        <v/>
      </c>
      <c r="L19" s="83"/>
    </row>
    <row r="20" spans="1:12" x14ac:dyDescent="0.25">
      <c r="A20" s="30"/>
      <c r="B20" s="40"/>
      <c r="C20" s="63">
        <f ca="1">COUNTIFS(OFFSET(données!$I:$I,0,MOD(ROW()-7,11)/2),C19,données!$A:$A,$B$1,données!$B:$B,OFFSET($A$6,ROW()-7-MOD(ROW()-7,11),0),données!$C:$C,$A$1,données!$D:$D,$B$3,données!$E:$E,$A$5)</f>
        <v>3</v>
      </c>
      <c r="D20" s="63">
        <f ca="1">COUNTIFS(OFFSET(données!$I:$I,0,MOD(ROW()-7,11)/2),D19,données!$A:$A,$B$1,données!$B:$B,OFFSET($A$6,ROW()-7-MOD(ROW()-7,11),0),données!$C:$C,$A$1,données!$D:$D,$B$3,données!$E:$E,$A$5)</f>
        <v>6</v>
      </c>
      <c r="E20" s="63">
        <f ca="1">COUNTIFS(OFFSET(données!$I:$I,0,MOD(ROW()-7,11)/2),E19,données!$A:$A,$B$1,données!$B:$B,OFFSET($A$6,ROW()-7-MOD(ROW()-7,11),0),données!$C:$C,$A$1,données!$D:$D,$B$3,données!$E:$E,$A$5)</f>
        <v>8</v>
      </c>
      <c r="F20" s="63"/>
      <c r="G20" s="85">
        <f t="shared" ref="G20:G26" ca="1" si="8">SUM(C20+D20+E20+F20)</f>
        <v>17</v>
      </c>
      <c r="H20" s="66">
        <f t="shared" ca="1" si="5"/>
        <v>0.17647058823529413</v>
      </c>
      <c r="I20" s="67">
        <f t="shared" ca="1" si="7"/>
        <v>0.35294117647058826</v>
      </c>
      <c r="J20" s="54">
        <f t="shared" ca="1" si="6"/>
        <v>0.5</v>
      </c>
      <c r="L20" s="83"/>
    </row>
    <row r="21" spans="1:12" x14ac:dyDescent="0.3">
      <c r="A21" s="30"/>
      <c r="B21" s="40" t="s">
        <v>109</v>
      </c>
      <c r="C21" s="57" t="s">
        <v>13</v>
      </c>
      <c r="D21" s="57" t="s">
        <v>14</v>
      </c>
      <c r="E21" s="57" t="s">
        <v>15</v>
      </c>
      <c r="F21" s="57" t="s">
        <v>16</v>
      </c>
      <c r="G21" s="85"/>
      <c r="H21" s="47" t="str">
        <f t="shared" si="5"/>
        <v/>
      </c>
      <c r="I21" s="35" t="str">
        <f t="shared" si="7"/>
        <v/>
      </c>
      <c r="J21" s="54" t="str">
        <f t="shared" si="6"/>
        <v/>
      </c>
      <c r="L21" s="83"/>
    </row>
    <row r="22" spans="1:12" x14ac:dyDescent="0.25">
      <c r="A22" s="30"/>
      <c r="B22" s="40"/>
      <c r="C22" s="37">
        <f ca="1">COUNTIFS(OFFSET(données!$I:$I,0,MOD(ROW()-7,11)/2),C21,données!$A:$A,$B$1,données!$B:$B,OFFSET($A$6,ROW()-7-MOD(ROW()-7,11),0),données!$C:$C,$A$1,données!$D:$D,$B$3,données!$E:$E,$A$5)</f>
        <v>4</v>
      </c>
      <c r="D22" s="37">
        <f ca="1">COUNTIFS(OFFSET(données!$I:$I,0,MOD(ROW()-7,11)/2),D21,données!$A:$A,$B$1,données!$B:$B,OFFSET($A$6,ROW()-7-MOD(ROW()-7,11),0),données!$C:$C,$A$1,données!$D:$D,$B$3,données!$E:$E,$A$5)</f>
        <v>3</v>
      </c>
      <c r="E22" s="37">
        <f ca="1">COUNTIFS(OFFSET(données!$I:$I,0,MOD(ROW()-7,11)/2),E21,données!$A:$A,$B$1,données!$B:$B,OFFSET($A$6,ROW()-7-MOD(ROW()-7,11),0),données!$C:$C,$A$1,données!$D:$D,$B$3,données!$E:$E,$A$5)</f>
        <v>2</v>
      </c>
      <c r="F22" s="37">
        <f ca="1">COUNTIFS(OFFSET(données!$I:$I,0,MOD(ROW()-7,11)/2),F21,données!$A:$A,$B$1,données!$B:$B,OFFSET($A$6,ROW()-7-MOD(ROW()-7,11),0),données!$C:$C,$A$1,données!$D:$D,$B$3,données!$E:$E,$A$5)</f>
        <v>0</v>
      </c>
      <c r="G22" s="85">
        <f t="shared" ca="1" si="8"/>
        <v>9</v>
      </c>
      <c r="H22" s="47">
        <f t="shared" ca="1" si="5"/>
        <v>0.44444444444444442</v>
      </c>
      <c r="I22" s="35">
        <f t="shared" ca="1" si="7"/>
        <v>0.33333333333333331</v>
      </c>
      <c r="J22" s="54">
        <f t="shared" ca="1" si="6"/>
        <v>1.3333333333333333</v>
      </c>
      <c r="L22" s="83"/>
    </row>
    <row r="23" spans="1:12" x14ac:dyDescent="0.3">
      <c r="A23" s="30"/>
      <c r="B23" s="40" t="s">
        <v>110</v>
      </c>
      <c r="C23" s="39" t="s">
        <v>50</v>
      </c>
      <c r="D23" s="39" t="s">
        <v>51</v>
      </c>
      <c r="E23" s="37"/>
      <c r="F23" s="37"/>
      <c r="G23" s="85"/>
      <c r="H23" s="47" t="str">
        <f t="shared" si="5"/>
        <v/>
      </c>
      <c r="I23" s="35" t="str">
        <f t="shared" si="7"/>
        <v/>
      </c>
      <c r="J23" s="54" t="str">
        <f t="shared" si="6"/>
        <v/>
      </c>
      <c r="L23" s="83"/>
    </row>
    <row r="24" spans="1:12" x14ac:dyDescent="0.25">
      <c r="A24" s="30"/>
      <c r="B24" s="40"/>
      <c r="C24" s="37">
        <f ca="1">SUMIFS(données!L:L,données!$B:$B,OFFSET($A$6,ROW()-7-MOD(ROW()-7,11),0),données!$C:$C,$A$1,données!$A:$A,$B$1,données!$D:$D,$B$3,données!$E:$E,$A$5)</f>
        <v>39</v>
      </c>
      <c r="D24" s="37">
        <f ca="1">SUMIFS(données!M:M,données!$B:$B,OFFSET($A$6,ROW()-7-MOD(ROW()-7,11),0),données!$C:$C,$A$1,données!$A:$A,$B$1,données!$D:$D,$B$3,données!$E:$E,$A$5)</f>
        <v>28</v>
      </c>
      <c r="E24" s="37"/>
      <c r="F24" s="37"/>
      <c r="G24" s="85">
        <f t="shared" ca="1" si="8"/>
        <v>67</v>
      </c>
      <c r="H24" s="47">
        <f t="shared" ca="1" si="5"/>
        <v>0.58208955223880599</v>
      </c>
      <c r="I24" s="35">
        <f t="shared" ca="1" si="7"/>
        <v>0.41791044776119401</v>
      </c>
      <c r="J24" s="54">
        <f t="shared" ca="1" si="6"/>
        <v>1.392857142857143</v>
      </c>
      <c r="L24" s="83"/>
    </row>
    <row r="25" spans="1:12" x14ac:dyDescent="0.3">
      <c r="A25" s="30"/>
      <c r="B25" s="40" t="s">
        <v>108</v>
      </c>
      <c r="C25" s="39" t="s">
        <v>21</v>
      </c>
      <c r="D25" s="39" t="s">
        <v>22</v>
      </c>
      <c r="E25" s="39" t="s">
        <v>92</v>
      </c>
      <c r="F25" s="39" t="s">
        <v>23</v>
      </c>
      <c r="G25" s="85"/>
      <c r="H25" s="47" t="str">
        <f t="shared" si="5"/>
        <v/>
      </c>
      <c r="I25" s="35" t="str">
        <f t="shared" si="7"/>
        <v/>
      </c>
      <c r="J25" s="54" t="str">
        <f t="shared" si="6"/>
        <v/>
      </c>
      <c r="L25" s="83"/>
    </row>
    <row r="26" spans="1:12" x14ac:dyDescent="0.25">
      <c r="A26" s="30"/>
      <c r="B26" s="74"/>
      <c r="C26" s="37">
        <f ca="1">COUNTIFS(données!$N:$N,C25,données!$A:$A,$B$1,données!$B:$B,OFFSET($A$6,ROW()-7-MOD(ROW()-7,11),0),données!$C:$C,$A$1,données!$D:$D,$B$3,données!$E:$E,$A$5)</f>
        <v>0</v>
      </c>
      <c r="D26" s="37">
        <f ca="1">COUNTIFS(données!$N:$N,D25,données!$A:$A,$B$1,données!$B:$B,OFFSET($A$6,ROW()-7-MOD(ROW()-7,11),0),données!$C:$C,$A$1,données!$D:$D,$B$3,données!$E:$E,$A$5)</f>
        <v>0</v>
      </c>
      <c r="E26" s="37">
        <f ca="1">COUNTIFS(données!$N:$N,E25,données!$A:$A,$B$1,données!$B:$B,OFFSET($A$6,ROW()-7-MOD(ROW()-7,11),0),données!$C:$C,$A$1,données!$D:$D,$B$3,données!$E:$E,$A$5)</f>
        <v>0</v>
      </c>
      <c r="F26" s="37">
        <f ca="1">COUNTIFS(données!$N:$N,F25,données!$A:$A,$B$1,données!$B:$B,OFFSET($A$6,ROW()-7-MOD(ROW()-7,11),0),données!$C:$C,$A$1,données!$D:$D,$B$3,données!$E:$E,$A$5)</f>
        <v>0</v>
      </c>
      <c r="G26" s="85">
        <f t="shared" ca="1" si="8"/>
        <v>0</v>
      </c>
      <c r="H26" s="76" t="str">
        <f t="shared" ca="1" si="5"/>
        <v/>
      </c>
      <c r="I26" s="77" t="str">
        <f t="shared" ca="1" si="7"/>
        <v/>
      </c>
      <c r="J26" s="78" t="str">
        <f ca="1">IFERROR(H26/I26,"")</f>
        <v/>
      </c>
      <c r="L26" s="83"/>
    </row>
    <row r="27" spans="1:12" x14ac:dyDescent="0.35">
      <c r="B27" s="50" t="s">
        <v>97</v>
      </c>
      <c r="C27" s="95" t="s">
        <v>89</v>
      </c>
      <c r="D27" s="95"/>
      <c r="E27" s="95"/>
      <c r="F27" s="95"/>
      <c r="G27" s="75"/>
      <c r="H27" s="96"/>
      <c r="I27" s="96"/>
      <c r="J27"/>
      <c r="L27" s="83"/>
    </row>
    <row r="28" spans="1:12" x14ac:dyDescent="0.35">
      <c r="A28" s="46" t="s">
        <v>88</v>
      </c>
      <c r="B28" s="73" t="s">
        <v>107</v>
      </c>
      <c r="C28" s="68" t="s">
        <v>4</v>
      </c>
      <c r="D28" s="68" t="s">
        <v>5</v>
      </c>
      <c r="E28" s="63"/>
      <c r="F28" s="63"/>
      <c r="G28" s="69" t="s">
        <v>75</v>
      </c>
      <c r="H28" s="93" t="s">
        <v>98</v>
      </c>
      <c r="I28" s="94" t="s">
        <v>105</v>
      </c>
      <c r="J28" s="80"/>
      <c r="L28" s="83"/>
    </row>
    <row r="29" spans="1:12" x14ac:dyDescent="0.25">
      <c r="A29" s="30"/>
      <c r="B29" s="40"/>
      <c r="C29" s="63">
        <f ca="1">COUNTIFS(OFFSET(données!$I:$I,0,MOD(ROW()-7,11)/2),C28,données!$A:$A,$B$1,données!$B:$B,OFFSET($A$6,ROW()-7-MOD(ROW()-7,11),0),données!$C:$C,$A$1,données!$D:$D,$B$3,données!$E:$E,$A$5)</f>
        <v>10</v>
      </c>
      <c r="D29" s="63">
        <f ca="1">COUNTIFS(OFFSET(données!$I:$I,0,MOD(ROW()-7,11)/2),D28,données!$A:$A,$B$1,données!$B:$B,OFFSET($A$6,ROW()-7-MOD(ROW()-7,11),0),données!$C:$C,$A$1,données!$D:$D,$B$3,données!$E:$E,$A$5)</f>
        <v>4</v>
      </c>
      <c r="E29" s="63"/>
      <c r="F29" s="63"/>
      <c r="G29" s="85">
        <f ca="1">SUM(C29+D29+E29+F29)</f>
        <v>14</v>
      </c>
      <c r="H29" s="66">
        <f t="shared" ref="H29:H37" ca="1" si="9">IFERROR(C29/G29,"")</f>
        <v>0.7142857142857143</v>
      </c>
      <c r="I29" s="67">
        <f ca="1">IFERROR(D29/G29,"")</f>
        <v>0.2857142857142857</v>
      </c>
      <c r="J29" s="54">
        <f t="shared" ref="J29:J36" ca="1" si="10">IFERROR(H29/I29,"")</f>
        <v>2.5</v>
      </c>
      <c r="L29" s="83"/>
    </row>
    <row r="30" spans="1:12" x14ac:dyDescent="0.3">
      <c r="A30" s="30"/>
      <c r="B30" s="40" t="s">
        <v>106</v>
      </c>
      <c r="C30" s="68" t="s">
        <v>9</v>
      </c>
      <c r="D30" s="68" t="s">
        <v>10</v>
      </c>
      <c r="E30" s="68" t="s">
        <v>11</v>
      </c>
      <c r="F30" s="63"/>
      <c r="G30" s="85"/>
      <c r="H30" s="66" t="str">
        <f t="shared" si="9"/>
        <v/>
      </c>
      <c r="I30" s="67" t="str">
        <f t="shared" ref="I30:I37" si="11">IFERROR(D30/G30,"")</f>
        <v/>
      </c>
      <c r="J30" s="54" t="str">
        <f t="shared" si="10"/>
        <v/>
      </c>
      <c r="L30" s="83"/>
    </row>
    <row r="31" spans="1:12" x14ac:dyDescent="0.25">
      <c r="A31" s="30"/>
      <c r="B31" s="40"/>
      <c r="C31" s="63">
        <f ca="1">COUNTIFS(OFFSET(données!$I:$I,0,MOD(ROW()-7,11)/2),C30,données!$A:$A,$B$1,données!$B:$B,OFFSET($A$6,ROW()-7-MOD(ROW()-7,11),0),données!$C:$C,$A$1,données!$D:$D,$B$3,données!$E:$E,$A$5)</f>
        <v>2</v>
      </c>
      <c r="D31" s="63">
        <f ca="1">COUNTIFS(OFFSET(données!$I:$I,0,MOD(ROW()-7,11)/2),D30,données!$A:$A,$B$1,données!$B:$B,OFFSET($A$6,ROW()-7-MOD(ROW()-7,11),0),données!$C:$C,$A$1,données!$D:$D,$B$3,données!$E:$E,$A$5)</f>
        <v>3</v>
      </c>
      <c r="E31" s="63">
        <f ca="1">COUNTIFS(OFFSET(données!$I:$I,0,MOD(ROW()-7,11)/2),E30,données!$A:$A,$B$1,données!$B:$B,OFFSET($A$6,ROW()-7-MOD(ROW()-7,11),0),données!$C:$C,$A$1,données!$D:$D,$B$3,données!$E:$E,$A$5)</f>
        <v>9</v>
      </c>
      <c r="F31" s="63"/>
      <c r="G31" s="85">
        <f t="shared" ref="G31:G37" ca="1" si="12">SUM(C31+D31+E31+F31)</f>
        <v>14</v>
      </c>
      <c r="H31" s="66">
        <f t="shared" ca="1" si="9"/>
        <v>0.14285714285714285</v>
      </c>
      <c r="I31" s="67">
        <f t="shared" ca="1" si="11"/>
        <v>0.21428571428571427</v>
      </c>
      <c r="J31" s="54">
        <f t="shared" ca="1" si="10"/>
        <v>0.66666666666666663</v>
      </c>
      <c r="L31" s="83"/>
    </row>
    <row r="32" spans="1:12" x14ac:dyDescent="0.3">
      <c r="A32" s="30"/>
      <c r="B32" s="40" t="s">
        <v>109</v>
      </c>
      <c r="C32" s="57" t="s">
        <v>13</v>
      </c>
      <c r="D32" s="57" t="s">
        <v>14</v>
      </c>
      <c r="E32" s="57" t="s">
        <v>15</v>
      </c>
      <c r="F32" s="57" t="s">
        <v>16</v>
      </c>
      <c r="G32" s="85"/>
      <c r="H32" s="47" t="str">
        <f t="shared" si="9"/>
        <v/>
      </c>
      <c r="I32" s="35" t="str">
        <f t="shared" si="11"/>
        <v/>
      </c>
      <c r="J32" s="54" t="str">
        <f t="shared" si="10"/>
        <v/>
      </c>
      <c r="L32" s="83"/>
    </row>
    <row r="33" spans="1:14" x14ac:dyDescent="0.25">
      <c r="A33" s="30"/>
      <c r="B33" s="40"/>
      <c r="C33" s="37">
        <f ca="1">COUNTIFS(OFFSET(données!$I:$I,0,MOD(ROW()-7,11)/2),C32,données!$A:$A,$B$1,données!$B:$B,OFFSET($A$6,ROW()-7-MOD(ROW()-7,11),0),données!$C:$C,$A$1,données!$D:$D,$B$3,données!$E:$E,$A$5)</f>
        <v>0</v>
      </c>
      <c r="D33" s="37">
        <f ca="1">COUNTIFS(OFFSET(données!$I:$I,0,MOD(ROW()-7,11)/2),D32,données!$A:$A,$B$1,données!$B:$B,OFFSET($A$6,ROW()-7-MOD(ROW()-7,11),0),données!$C:$C,$A$1,données!$D:$D,$B$3,données!$E:$E,$A$5)</f>
        <v>5</v>
      </c>
      <c r="E33" s="37">
        <f ca="1">COUNTIFS(OFFSET(données!$I:$I,0,MOD(ROW()-7,11)/2),E32,données!$A:$A,$B$1,données!$B:$B,OFFSET($A$6,ROW()-7-MOD(ROW()-7,11),0),données!$C:$C,$A$1,données!$D:$D,$B$3,données!$E:$E,$A$5)</f>
        <v>2</v>
      </c>
      <c r="F33" s="37">
        <f ca="1">COUNTIFS(OFFSET(données!$I:$I,0,MOD(ROW()-7,11)/2),F32,données!$A:$A,$B$1,données!$B:$B,OFFSET($A$6,ROW()-7-MOD(ROW()-7,11),0),données!$C:$C,$A$1,données!$D:$D,$B$3,données!$E:$E,$A$5)</f>
        <v>0</v>
      </c>
      <c r="G33" s="85">
        <f t="shared" ca="1" si="12"/>
        <v>7</v>
      </c>
      <c r="H33" s="47">
        <f t="shared" ca="1" si="9"/>
        <v>0</v>
      </c>
      <c r="I33" s="35">
        <f t="shared" ca="1" si="11"/>
        <v>0.7142857142857143</v>
      </c>
      <c r="J33" s="54">
        <f t="shared" ca="1" si="10"/>
        <v>0</v>
      </c>
      <c r="L33" s="83"/>
      <c r="N33" s="86"/>
    </row>
    <row r="34" spans="1:14" x14ac:dyDescent="0.3">
      <c r="A34" s="30"/>
      <c r="B34" s="40" t="s">
        <v>110</v>
      </c>
      <c r="C34" s="39" t="s">
        <v>50</v>
      </c>
      <c r="D34" s="39" t="s">
        <v>51</v>
      </c>
      <c r="E34" s="37"/>
      <c r="F34" s="37"/>
      <c r="G34" s="85"/>
      <c r="H34" s="47" t="str">
        <f t="shared" si="9"/>
        <v/>
      </c>
      <c r="I34" s="35" t="str">
        <f t="shared" si="11"/>
        <v/>
      </c>
      <c r="J34" s="54" t="str">
        <f t="shared" si="10"/>
        <v/>
      </c>
      <c r="L34" s="83"/>
      <c r="N34" s="86"/>
    </row>
    <row r="35" spans="1:14" x14ac:dyDescent="0.25">
      <c r="A35" s="30"/>
      <c r="B35" s="40"/>
      <c r="C35" s="37">
        <f ca="1">SUMIFS(données!L:L,données!$B:$B,OFFSET($A$6,ROW()-7-MOD(ROW()-7,11),0),données!$C:$C,$A$1,données!$A:$A,$B$1,données!$D:$D,$B$3,données!$E:$E,$A$5)</f>
        <v>29</v>
      </c>
      <c r="D35" s="37">
        <f ca="1">SUMIFS(données!M:M,données!$B:$B,OFFSET($A$6,ROW()-7-MOD(ROW()-7,11),0),données!$C:$C,$A$1,données!$A:$A,$B$1,données!$D:$D,$B$3,données!$E:$E,$A$5)</f>
        <v>28</v>
      </c>
      <c r="E35" s="37"/>
      <c r="F35" s="37"/>
      <c r="G35" s="85">
        <f t="shared" ca="1" si="12"/>
        <v>57</v>
      </c>
      <c r="H35" s="47">
        <f t="shared" ca="1" si="9"/>
        <v>0.50877192982456143</v>
      </c>
      <c r="I35" s="35">
        <f t="shared" ca="1" si="11"/>
        <v>0.49122807017543857</v>
      </c>
      <c r="J35" s="54">
        <f t="shared" ca="1" si="10"/>
        <v>1.0357142857142858</v>
      </c>
      <c r="L35" s="83"/>
      <c r="N35" s="86"/>
    </row>
    <row r="36" spans="1:14" x14ac:dyDescent="0.3">
      <c r="A36" s="30"/>
      <c r="B36" s="40" t="s">
        <v>108</v>
      </c>
      <c r="C36" s="39" t="s">
        <v>21</v>
      </c>
      <c r="D36" s="39" t="s">
        <v>22</v>
      </c>
      <c r="E36" s="39" t="s">
        <v>92</v>
      </c>
      <c r="F36" s="39" t="s">
        <v>23</v>
      </c>
      <c r="G36" s="85"/>
      <c r="H36" s="47" t="str">
        <f t="shared" si="9"/>
        <v/>
      </c>
      <c r="I36" s="35" t="str">
        <f t="shared" si="11"/>
        <v/>
      </c>
      <c r="J36" s="54" t="str">
        <f t="shared" si="10"/>
        <v/>
      </c>
      <c r="L36" s="83"/>
      <c r="N36" s="86"/>
    </row>
    <row r="37" spans="1:14" x14ac:dyDescent="0.25">
      <c r="A37" s="30"/>
      <c r="B37" s="74"/>
      <c r="C37" s="37">
        <f ca="1">COUNTIFS(données!$N:$N,C36,données!$A:$A,$B$1,données!$B:$B,OFFSET($A$6,ROW()-7-MOD(ROW()-7,11),0),données!$C:$C,$A$1,données!$D:$D,$B$3,données!$E:$E,$A$5)</f>
        <v>3</v>
      </c>
      <c r="D37" s="37">
        <f ca="1">COUNTIFS(données!$N:$N,D36,données!$A:$A,$B$1,données!$B:$B,OFFSET($A$6,ROW()-7-MOD(ROW()-7,11),0),données!$C:$C,$A$1,données!$D:$D,$B$3,données!$E:$E,$A$5)</f>
        <v>2</v>
      </c>
      <c r="E37" s="37">
        <f ca="1">COUNTIFS(données!$N:$N,E36,données!$A:$A,$B$1,données!$B:$B,OFFSET($A$6,ROW()-7-MOD(ROW()-7,11),0),données!$C:$C,$A$1,données!$D:$D,$B$3,données!$E:$E,$A$5)</f>
        <v>0</v>
      </c>
      <c r="F37" s="37">
        <f ca="1">COUNTIFS(données!$N:$N,F36,données!$A:$A,$B$1,données!$B:$B,OFFSET($A$6,ROW()-7-MOD(ROW()-7,11),0),données!$C:$C,$A$1,données!$D:$D,$B$3,données!$E:$E,$A$5)</f>
        <v>3</v>
      </c>
      <c r="G37" s="85">
        <f t="shared" ca="1" si="12"/>
        <v>8</v>
      </c>
      <c r="H37" s="76">
        <f t="shared" ca="1" si="9"/>
        <v>0.375</v>
      </c>
      <c r="I37" s="77">
        <f t="shared" ca="1" si="11"/>
        <v>0.25</v>
      </c>
      <c r="J37" s="78">
        <f ca="1">IFERROR(H37/I37,"")</f>
        <v>1.5</v>
      </c>
      <c r="L37" s="83"/>
      <c r="N37" s="86"/>
    </row>
    <row r="38" spans="1:14" x14ac:dyDescent="0.35">
      <c r="B38" s="50" t="s">
        <v>97</v>
      </c>
      <c r="C38" s="95" t="s">
        <v>89</v>
      </c>
      <c r="D38" s="95"/>
      <c r="E38" s="95"/>
      <c r="F38" s="95"/>
      <c r="G38" s="75"/>
      <c r="H38" s="96"/>
      <c r="I38" s="96"/>
      <c r="J38"/>
      <c r="L38" s="83"/>
      <c r="N38" s="86"/>
    </row>
    <row r="39" spans="1:14" x14ac:dyDescent="0.35">
      <c r="A39" s="44" t="s">
        <v>87</v>
      </c>
      <c r="B39" s="33" t="s">
        <v>99</v>
      </c>
      <c r="C39" s="68" t="s">
        <v>4</v>
      </c>
      <c r="D39" s="68" t="s">
        <v>5</v>
      </c>
      <c r="E39" s="63"/>
      <c r="F39" s="63"/>
      <c r="G39" s="69" t="s">
        <v>75</v>
      </c>
      <c r="H39" s="93" t="s">
        <v>98</v>
      </c>
      <c r="I39" s="94" t="s">
        <v>105</v>
      </c>
      <c r="J39" s="80"/>
      <c r="K39" s="75"/>
      <c r="L39" s="83"/>
      <c r="N39" s="86"/>
    </row>
    <row r="40" spans="1:14" x14ac:dyDescent="0.25">
      <c r="A40" s="30"/>
      <c r="C40" s="37">
        <f ca="1">COUNTIFS(OFFSET(données!$W:$W,0,MOD(ROW()-7,11)/2),C39,données!$A:$A,$B$1,données!$B:$B,OFFSET($A$6,ROW()-7-MOD(ROW()-7,11),0),données!$C:$C,$A$1,données!$D:$D,$B$3,données!$E:$E,$A$5)</f>
        <v>0</v>
      </c>
      <c r="D40" s="37">
        <f ca="1">COUNTIFS(OFFSET(données!$W:$W,0,MOD(ROW()-7,11)/2),D39,données!$A:$A,$B$1,données!$B:$B,OFFSET($A$6,ROW()-7-MOD(ROW()-7,11),0),données!$C:$C,$A$1,données!$D:$D,$B$3,données!$E:$E,$A$5)</f>
        <v>0</v>
      </c>
      <c r="E40" s="37"/>
      <c r="F40" s="37"/>
      <c r="G40" s="85">
        <f ca="1">SUM(C40+D40+E40+F40)</f>
        <v>0</v>
      </c>
      <c r="H40" s="66" t="str">
        <f t="shared" ref="H40:H48" ca="1" si="13">IFERROR(C40/G40,"")</f>
        <v/>
      </c>
      <c r="I40" s="67" t="str">
        <f ca="1">IFERROR(D40/G40,"")</f>
        <v/>
      </c>
      <c r="J40" s="54" t="str">
        <f t="shared" ref="J40:J47" ca="1" si="14">IFERROR(H40/I40,"")</f>
        <v/>
      </c>
      <c r="L40" s="83"/>
      <c r="N40" s="86"/>
    </row>
    <row r="41" spans="1:14" x14ac:dyDescent="0.3">
      <c r="A41" s="30"/>
      <c r="B41" s="48" t="s">
        <v>104</v>
      </c>
      <c r="C41" s="39" t="s">
        <v>35</v>
      </c>
      <c r="D41" s="39" t="s">
        <v>36</v>
      </c>
      <c r="E41" s="37"/>
      <c r="F41" s="37"/>
      <c r="G41" s="85"/>
      <c r="H41" s="66" t="str">
        <f t="shared" si="13"/>
        <v/>
      </c>
      <c r="I41" s="67" t="str">
        <f t="shared" ref="I41:I48" si="15">IFERROR(D41/G41,"")</f>
        <v/>
      </c>
      <c r="J41" s="54" t="str">
        <f t="shared" si="14"/>
        <v/>
      </c>
      <c r="L41" s="83"/>
      <c r="N41" s="86"/>
    </row>
    <row r="42" spans="1:14" x14ac:dyDescent="0.25">
      <c r="A42" s="30"/>
      <c r="B42" s="34"/>
      <c r="C42" s="37">
        <f ca="1">COUNTIFS(OFFSET(données!$W:$W,0,MOD(ROW()-7,11)/2),C41,données!$A:$A,$B$1,données!$B:$B,OFFSET($A$6,ROW()-7-MOD(ROW()-7,11),0),données!$C:$C,$A$1,données!$D:$D,$B$3,données!$E:$E,$A$5)</f>
        <v>0</v>
      </c>
      <c r="D42" s="37">
        <f ca="1">COUNTIFS(OFFSET(données!$W:$W,0,MOD(ROW()-7,11)/2),D41,données!$A:$A,$B$1,données!$B:$B,OFFSET($A$6,ROW()-7-MOD(ROW()-7,11),0),données!$C:$C,$A$1,données!$D:$D,$B$3,données!$E:$E,$A$5)</f>
        <v>0</v>
      </c>
      <c r="E42" s="37"/>
      <c r="F42" s="37"/>
      <c r="G42" s="85">
        <f t="shared" ref="G42:G46" ca="1" si="16">SUM(C42+D42+E42+F42)</f>
        <v>0</v>
      </c>
      <c r="H42" s="66" t="str">
        <f t="shared" ca="1" si="13"/>
        <v/>
      </c>
      <c r="I42" s="67" t="str">
        <f t="shared" ca="1" si="15"/>
        <v/>
      </c>
      <c r="J42" s="54" t="str">
        <f t="shared" ca="1" si="14"/>
        <v/>
      </c>
      <c r="L42" s="83"/>
      <c r="N42" s="86"/>
    </row>
    <row r="43" spans="1:14" x14ac:dyDescent="0.3">
      <c r="A43" s="30"/>
      <c r="B43" s="38" t="s">
        <v>100</v>
      </c>
      <c r="C43" s="39" t="s">
        <v>38</v>
      </c>
      <c r="D43" s="39" t="s">
        <v>39</v>
      </c>
      <c r="E43" s="39" t="s">
        <v>40</v>
      </c>
      <c r="F43" s="39" t="s">
        <v>41</v>
      </c>
      <c r="G43" s="85"/>
      <c r="H43" s="47" t="str">
        <f t="shared" si="13"/>
        <v/>
      </c>
      <c r="I43" s="35" t="str">
        <f t="shared" si="15"/>
        <v/>
      </c>
      <c r="J43" s="54" t="str">
        <f t="shared" si="14"/>
        <v/>
      </c>
      <c r="L43" s="83"/>
      <c r="N43" s="86"/>
    </row>
    <row r="44" spans="1:14" x14ac:dyDescent="0.25">
      <c r="A44" s="30"/>
      <c r="B44" s="40"/>
      <c r="C44" s="37">
        <f ca="1">COUNTIFS(OFFSET(données!$W:$W,0,MOD(ROW()-7,11)/2),C43,données!$A:$A,$B$1,données!$B:$B,OFFSET($A$6,ROW()-7-MOD(ROW()-7,11),0),données!$C:$C,$A$1,données!$D:$D,$B$3,données!$E:$E,$A$5)</f>
        <v>0</v>
      </c>
      <c r="D44" s="37">
        <f ca="1">COUNTIFS(OFFSET(données!$W:$W,0,MOD(ROW()-7,11)/2),D43,données!$A:$A,$B$1,données!$B:$B,OFFSET($A$6,ROW()-7-MOD(ROW()-7,11),0),données!$C:$C,$A$1,données!$D:$D,$B$3,données!$E:$E,$A$5)</f>
        <v>0</v>
      </c>
      <c r="E44" s="37">
        <f ca="1">COUNTIFS(OFFSET(données!$W:$W,0,MOD(ROW()-7,11)/2),E43,données!$A:$A,$B$1,données!$B:$B,OFFSET($A$6,ROW()-7-MOD(ROW()-7,11),0),données!$C:$C,$A$1,données!$D:$D,$B$3,données!$E:$E,$A$5)</f>
        <v>0</v>
      </c>
      <c r="F44" s="37">
        <f ca="1">COUNTIFS(OFFSET(données!$W:$W,0,MOD(ROW()-7,11)/2),F43,données!$A:$A,$B$1,données!$B:$B,OFFSET($A$6,ROW()-7-MOD(ROW()-7,11),0),données!$C:$C,$A$1,données!$D:$D,$B$3,données!$E:$E,$A$5)</f>
        <v>0</v>
      </c>
      <c r="G44" s="85">
        <f t="shared" ca="1" si="16"/>
        <v>0</v>
      </c>
      <c r="H44" s="47" t="str">
        <f t="shared" ca="1" si="13"/>
        <v/>
      </c>
      <c r="I44" s="35" t="str">
        <f t="shared" ca="1" si="15"/>
        <v/>
      </c>
      <c r="J44" s="54" t="str">
        <f t="shared" ca="1" si="14"/>
        <v/>
      </c>
      <c r="L44" s="83"/>
      <c r="N44" s="86"/>
    </row>
    <row r="45" spans="1:14" x14ac:dyDescent="0.3">
      <c r="A45" s="30"/>
      <c r="B45" s="38" t="s">
        <v>101</v>
      </c>
      <c r="C45" s="39" t="s">
        <v>38</v>
      </c>
      <c r="D45" s="39" t="s">
        <v>39</v>
      </c>
      <c r="E45" s="39" t="s">
        <v>40</v>
      </c>
      <c r="F45" s="39" t="s">
        <v>41</v>
      </c>
      <c r="G45" s="85"/>
      <c r="H45" s="47" t="str">
        <f t="shared" si="13"/>
        <v/>
      </c>
      <c r="I45" s="35" t="str">
        <f t="shared" si="15"/>
        <v/>
      </c>
      <c r="J45" s="54" t="str">
        <f t="shared" si="14"/>
        <v/>
      </c>
      <c r="L45" s="83"/>
      <c r="N45" s="86"/>
    </row>
    <row r="46" spans="1:14" s="75" customFormat="1" x14ac:dyDescent="0.25">
      <c r="A46" s="30"/>
      <c r="B46" s="38"/>
      <c r="C46" s="37">
        <f ca="1">COUNTIFS(OFFSET(données!$W:$W,0,MOD(ROW()-7,11)/2),C45,données!$A:$A,$B$1,données!$B:$B,OFFSET($A$6,ROW()-7-MOD(ROW()-7,11),0),données!$C:$C,$A$1,données!$D:$D,$B$3,données!$E:$E,$A$5)</f>
        <v>0</v>
      </c>
      <c r="D46" s="37">
        <f ca="1">COUNTIFS(OFFSET(données!$W:$W,0,MOD(ROW()-7,11)/2),D45,données!$A:$A,$B$1,données!$B:$B,OFFSET($A$6,ROW()-7-MOD(ROW()-7,11),0),données!$C:$C,$A$1,données!$D:$D,$B$3,données!$E:$E,$A$5)</f>
        <v>0</v>
      </c>
      <c r="E46" s="37">
        <f ca="1">COUNTIFS(OFFSET(données!$W:$W,0,MOD(ROW()-7,11)/2),E45,données!$A:$A,$B$1,données!$B:$B,OFFSET($A$6,ROW()-7-MOD(ROW()-7,11),0),données!$C:$C,$A$1,données!$D:$D,$B$3,données!$E:$E,$A$5)</f>
        <v>0</v>
      </c>
      <c r="F46" s="37">
        <f ca="1">COUNTIFS(OFFSET(données!$W:$W,0,MOD(ROW()-7,11)/2),F45,données!$A:$A,$B$1,données!$B:$B,OFFSET($A$6,ROW()-7-MOD(ROW()-7,11),0),données!$C:$C,$A$1,données!$D:$D,$B$3,données!$E:$E,$A$5)</f>
        <v>0</v>
      </c>
      <c r="G46" s="85">
        <f t="shared" ca="1" si="16"/>
        <v>0</v>
      </c>
      <c r="H46" s="47" t="str">
        <f t="shared" ca="1" si="13"/>
        <v/>
      </c>
      <c r="I46" s="35" t="str">
        <f t="shared" ca="1" si="15"/>
        <v/>
      </c>
      <c r="J46" s="54" t="str">
        <f t="shared" ca="1" si="14"/>
        <v/>
      </c>
      <c r="K46"/>
      <c r="L46" s="83"/>
      <c r="N46" s="86"/>
    </row>
    <row r="47" spans="1:14" s="75" customFormat="1" x14ac:dyDescent="0.25">
      <c r="A47" s="30"/>
      <c r="B47" s="38"/>
      <c r="C47" s="37"/>
      <c r="D47" s="37"/>
      <c r="E47" s="37"/>
      <c r="F47" s="37"/>
      <c r="G47" s="85"/>
      <c r="H47" s="47" t="str">
        <f t="shared" si="13"/>
        <v/>
      </c>
      <c r="I47" s="35" t="str">
        <f t="shared" si="15"/>
        <v/>
      </c>
      <c r="J47" s="54" t="str">
        <f t="shared" si="14"/>
        <v/>
      </c>
      <c r="L47" s="83"/>
      <c r="N47" s="86"/>
    </row>
    <row r="48" spans="1:14" s="75" customFormat="1" x14ac:dyDescent="0.25">
      <c r="A48" s="30"/>
      <c r="B48" s="32"/>
      <c r="C48" s="37"/>
      <c r="D48" s="37"/>
      <c r="E48" s="37"/>
      <c r="F48" s="37"/>
      <c r="G48" s="85"/>
      <c r="H48" s="76" t="str">
        <f t="shared" si="13"/>
        <v/>
      </c>
      <c r="I48" s="77" t="str">
        <f t="shared" si="15"/>
        <v/>
      </c>
      <c r="J48" s="78" t="str">
        <f>IFERROR(H48/I48,"")</f>
        <v/>
      </c>
      <c r="L48" s="83"/>
      <c r="N48" s="86"/>
    </row>
    <row r="49" spans="1:14" x14ac:dyDescent="0.25">
      <c r="B49" s="49" t="s">
        <v>62</v>
      </c>
      <c r="C49" s="95" t="s">
        <v>89</v>
      </c>
      <c r="D49" s="95"/>
      <c r="E49" s="95"/>
      <c r="F49" s="95"/>
      <c r="G49" s="75"/>
      <c r="H49" s="81"/>
      <c r="I49" s="81"/>
      <c r="J49" s="53"/>
      <c r="K49" s="75"/>
      <c r="L49" s="83"/>
      <c r="N49" s="86"/>
    </row>
    <row r="50" spans="1:14" x14ac:dyDescent="0.35">
      <c r="A50" s="45" t="s">
        <v>93</v>
      </c>
      <c r="B50" s="33" t="s">
        <v>99</v>
      </c>
      <c r="C50" s="39" t="s">
        <v>4</v>
      </c>
      <c r="D50" s="39" t="s">
        <v>5</v>
      </c>
      <c r="E50" s="37"/>
      <c r="F50" s="37"/>
      <c r="G50" s="69" t="s">
        <v>75</v>
      </c>
      <c r="H50" s="93" t="s">
        <v>98</v>
      </c>
      <c r="I50" s="94" t="s">
        <v>105</v>
      </c>
      <c r="J50" s="80"/>
      <c r="L50" s="83"/>
    </row>
    <row r="51" spans="1:14" x14ac:dyDescent="0.25">
      <c r="A51" s="30"/>
      <c r="C51" s="37">
        <f ca="1">COUNTIFS(OFFSET(données!$W:$W,0,MOD(ROW()-7,11)/2),C50,données!$A:$A,$B$1,données!$B:$B,OFFSET($A$6,ROW()-7-MOD(ROW()-7,11),0),données!$C:$C,$A$1,données!$D:$D,$B$3,données!$E:$E,$A$5)</f>
        <v>0</v>
      </c>
      <c r="D51" s="37">
        <f ca="1">COUNTIFS(OFFSET(données!$W:$W,0,MOD(ROW()-7,11)/2),D50,données!$A:$A,$B$1,données!$B:$B,OFFSET($A$6,ROW()-7-MOD(ROW()-7,11),0),données!$C:$C,$A$1,données!$D:$D,$B$3,données!$E:$E,$A$5)</f>
        <v>0</v>
      </c>
      <c r="E51" s="37"/>
      <c r="F51" s="37"/>
      <c r="G51" s="85">
        <f ca="1">SUM(C51+D51+E51+F51)</f>
        <v>0</v>
      </c>
      <c r="H51" s="66" t="str">
        <f t="shared" ref="H51:H59" ca="1" si="17">IFERROR(C51/G51,"")</f>
        <v/>
      </c>
      <c r="I51" s="67" t="str">
        <f ca="1">IFERROR(D51/G51,"")</f>
        <v/>
      </c>
      <c r="J51" s="54" t="str">
        <f t="shared" ref="J51:J58" ca="1" si="18">IFERROR(H51/I51,"")</f>
        <v/>
      </c>
      <c r="L51" s="83"/>
    </row>
    <row r="52" spans="1:14" x14ac:dyDescent="0.3">
      <c r="A52" s="30"/>
      <c r="B52" s="48" t="s">
        <v>104</v>
      </c>
      <c r="C52" s="39" t="s">
        <v>35</v>
      </c>
      <c r="D52" s="39" t="s">
        <v>36</v>
      </c>
      <c r="E52" s="37"/>
      <c r="F52" s="37"/>
      <c r="G52" s="85"/>
      <c r="H52" s="66" t="str">
        <f t="shared" si="17"/>
        <v/>
      </c>
      <c r="I52" s="67" t="str">
        <f t="shared" ref="I52:I59" si="19">IFERROR(D52/G52,"")</f>
        <v/>
      </c>
      <c r="J52" s="54" t="str">
        <f t="shared" si="18"/>
        <v/>
      </c>
      <c r="L52" s="83"/>
    </row>
    <row r="53" spans="1:14" x14ac:dyDescent="0.25">
      <c r="A53" s="30"/>
      <c r="B53" s="34"/>
      <c r="C53" s="37">
        <f ca="1">COUNTIFS(OFFSET(données!$W:$W,0,MOD(ROW()-7,11)/2),C52,données!$A:$A,$B$1,données!$B:$B,OFFSET($A$6,ROW()-7-MOD(ROW()-7,11),0),données!$C:$C,$A$1,données!$D:$D,$B$3,données!$E:$E,$A$5)</f>
        <v>0</v>
      </c>
      <c r="D53" s="37">
        <f ca="1">COUNTIFS(OFFSET(données!$W:$W,0,MOD(ROW()-7,11)/2),D52,données!$A:$A,$B$1,données!$B:$B,OFFSET($A$6,ROW()-7-MOD(ROW()-7,11),0),données!$C:$C,$A$1,données!$D:$D,$B$3,données!$E:$E,$A$5)</f>
        <v>0</v>
      </c>
      <c r="E53" s="37"/>
      <c r="F53" s="37"/>
      <c r="G53" s="85">
        <f t="shared" ref="G53:G57" ca="1" si="20">SUM(C53+D53+E53+F53)</f>
        <v>0</v>
      </c>
      <c r="H53" s="66" t="str">
        <f t="shared" ca="1" si="17"/>
        <v/>
      </c>
      <c r="I53" s="67" t="str">
        <f t="shared" ca="1" si="19"/>
        <v/>
      </c>
      <c r="J53" s="54" t="str">
        <f t="shared" ca="1" si="18"/>
        <v/>
      </c>
      <c r="L53" s="83"/>
    </row>
    <row r="54" spans="1:14" x14ac:dyDescent="0.3">
      <c r="A54" s="30"/>
      <c r="B54" s="38" t="s">
        <v>100</v>
      </c>
      <c r="C54" s="39" t="s">
        <v>38</v>
      </c>
      <c r="D54" s="39" t="s">
        <v>39</v>
      </c>
      <c r="E54" s="39" t="s">
        <v>40</v>
      </c>
      <c r="F54" s="39" t="s">
        <v>41</v>
      </c>
      <c r="G54" s="85"/>
      <c r="H54" s="47" t="str">
        <f t="shared" si="17"/>
        <v/>
      </c>
      <c r="I54" s="35" t="str">
        <f t="shared" si="19"/>
        <v/>
      </c>
      <c r="J54" s="54" t="str">
        <f t="shared" si="18"/>
        <v/>
      </c>
      <c r="L54" s="83"/>
    </row>
    <row r="55" spans="1:14" x14ac:dyDescent="0.25">
      <c r="A55" s="30"/>
      <c r="B55" s="40"/>
      <c r="C55" s="37">
        <f ca="1">COUNTIFS(OFFSET(données!$W:$W,0,MOD(ROW()-7,11)/2),C54,données!$A:$A,$B$1,données!$B:$B,OFFSET($A$6,ROW()-7-MOD(ROW()-7,11),0),données!$C:$C,$A$1,données!$D:$D,$B$3,données!$E:$E,$A$5)</f>
        <v>0</v>
      </c>
      <c r="D55" s="37">
        <f ca="1">COUNTIFS(OFFSET(données!$W:$W,0,MOD(ROW()-7,11)/2),D54,données!$A:$A,$B$1,données!$B:$B,OFFSET($A$6,ROW()-7-MOD(ROW()-7,11),0),données!$C:$C,$A$1,données!$D:$D,$B$3,données!$E:$E,$A$5)</f>
        <v>0</v>
      </c>
      <c r="E55" s="37">
        <f ca="1">COUNTIFS(OFFSET(données!$W:$W,0,MOD(ROW()-7,11)/2),E54,données!$A:$A,$B$1,données!$B:$B,OFFSET($A$6,ROW()-7-MOD(ROW()-7,11),0),données!$C:$C,$A$1,données!$D:$D,$B$3,données!$E:$E,$A$5)</f>
        <v>0</v>
      </c>
      <c r="F55" s="37">
        <f ca="1">COUNTIFS(OFFSET(données!$W:$W,0,MOD(ROW()-7,11)/2),F54,données!$A:$A,$B$1,données!$B:$B,OFFSET($A$6,ROW()-7-MOD(ROW()-7,11),0),données!$C:$C,$A$1,données!$D:$D,$B$3,données!$E:$E,$A$5)</f>
        <v>0</v>
      </c>
      <c r="G55" s="85">
        <f t="shared" ca="1" si="20"/>
        <v>0</v>
      </c>
      <c r="H55" s="47" t="str">
        <f t="shared" ca="1" si="17"/>
        <v/>
      </c>
      <c r="I55" s="35" t="str">
        <f t="shared" ca="1" si="19"/>
        <v/>
      </c>
      <c r="J55" s="54" t="str">
        <f t="shared" ca="1" si="18"/>
        <v/>
      </c>
      <c r="L55" s="83"/>
    </row>
    <row r="56" spans="1:14" x14ac:dyDescent="0.3">
      <c r="A56" s="30"/>
      <c r="B56" s="38" t="s">
        <v>101</v>
      </c>
      <c r="C56" s="39" t="s">
        <v>38</v>
      </c>
      <c r="D56" s="39" t="s">
        <v>39</v>
      </c>
      <c r="E56" s="39" t="s">
        <v>40</v>
      </c>
      <c r="F56" s="39" t="s">
        <v>41</v>
      </c>
      <c r="G56" s="85"/>
      <c r="H56" s="47" t="str">
        <f t="shared" si="17"/>
        <v/>
      </c>
      <c r="I56" s="35" t="str">
        <f t="shared" si="19"/>
        <v/>
      </c>
      <c r="J56" s="54" t="str">
        <f t="shared" si="18"/>
        <v/>
      </c>
      <c r="L56" s="83"/>
    </row>
    <row r="57" spans="1:14" x14ac:dyDescent="0.25">
      <c r="A57" s="30"/>
      <c r="B57" s="38"/>
      <c r="C57" s="37">
        <f ca="1">COUNTIFS(OFFSET(données!$W:$W,0,MOD(ROW()-7,11)/2),C56,données!$A:$A,$B$1,données!$B:$B,OFFSET($A$6,ROW()-7-MOD(ROW()-7,11),0),données!$C:$C,$A$1,données!$D:$D,$B$3,données!$E:$E,$A$5)</f>
        <v>0</v>
      </c>
      <c r="D57" s="37">
        <f ca="1">COUNTIFS(OFFSET(données!$W:$W,0,MOD(ROW()-7,11)/2),D56,données!$A:$A,$B$1,données!$B:$B,OFFSET($A$6,ROW()-7-MOD(ROW()-7,11),0),données!$C:$C,$A$1,données!$D:$D,$B$3,données!$E:$E,$A$5)</f>
        <v>0</v>
      </c>
      <c r="E57" s="37">
        <f ca="1">COUNTIFS(OFFSET(données!$W:$W,0,MOD(ROW()-7,11)/2),E56,données!$A:$A,$B$1,données!$B:$B,OFFSET($A$6,ROW()-7-MOD(ROW()-7,11),0),données!$C:$C,$A$1,données!$D:$D,$B$3,données!$E:$E,$A$5)</f>
        <v>0</v>
      </c>
      <c r="F57" s="37">
        <f ca="1">COUNTIFS(OFFSET(données!$W:$W,0,MOD(ROW()-7,11)/2),F56,données!$A:$A,$B$1,données!$B:$B,OFFSET($A$6,ROW()-7-MOD(ROW()-7,11),0),données!$C:$C,$A$1,données!$D:$D,$B$3,données!$E:$E,$A$5)</f>
        <v>0</v>
      </c>
      <c r="G57" s="85">
        <f t="shared" ca="1" si="20"/>
        <v>0</v>
      </c>
      <c r="H57" s="47" t="str">
        <f t="shared" ca="1" si="17"/>
        <v/>
      </c>
      <c r="I57" s="35" t="str">
        <f t="shared" ca="1" si="19"/>
        <v/>
      </c>
      <c r="J57" s="54" t="str">
        <f t="shared" ca="1" si="18"/>
        <v/>
      </c>
      <c r="L57" s="83"/>
    </row>
    <row r="58" spans="1:14" x14ac:dyDescent="0.25">
      <c r="A58" s="30"/>
      <c r="B58" s="38"/>
      <c r="C58" s="37"/>
      <c r="D58" s="37"/>
      <c r="E58" s="37"/>
      <c r="F58" s="37"/>
      <c r="G58" s="85"/>
      <c r="H58" s="47" t="str">
        <f t="shared" si="17"/>
        <v/>
      </c>
      <c r="I58" s="35" t="str">
        <f t="shared" si="19"/>
        <v/>
      </c>
      <c r="J58" s="54" t="str">
        <f t="shared" si="18"/>
        <v/>
      </c>
      <c r="L58" s="83"/>
    </row>
    <row r="59" spans="1:14" x14ac:dyDescent="0.25">
      <c r="A59" s="30"/>
      <c r="B59" s="32"/>
      <c r="C59" s="37"/>
      <c r="D59" s="37"/>
      <c r="E59" s="37"/>
      <c r="F59" s="37"/>
      <c r="G59" s="85"/>
      <c r="H59" s="76" t="str">
        <f t="shared" si="17"/>
        <v/>
      </c>
      <c r="I59" s="77" t="str">
        <f t="shared" si="19"/>
        <v/>
      </c>
      <c r="J59" s="78" t="str">
        <f>IFERROR(H59/I59,"")</f>
        <v/>
      </c>
      <c r="L59" s="83"/>
    </row>
    <row r="60" spans="1:14" x14ac:dyDescent="0.25">
      <c r="B60" s="49" t="s">
        <v>62</v>
      </c>
      <c r="C60" s="95" t="s">
        <v>89</v>
      </c>
      <c r="D60" s="95"/>
      <c r="E60" s="95"/>
      <c r="F60" s="95"/>
      <c r="G60" s="75"/>
      <c r="H60" s="81"/>
      <c r="I60" s="81"/>
      <c r="J60" s="53"/>
      <c r="L60" s="83"/>
    </row>
    <row r="61" spans="1:14" x14ac:dyDescent="0.35">
      <c r="A61" s="46" t="s">
        <v>88</v>
      </c>
      <c r="B61" s="33" t="s">
        <v>99</v>
      </c>
      <c r="C61" s="39" t="s">
        <v>4</v>
      </c>
      <c r="D61" s="39" t="s">
        <v>5</v>
      </c>
      <c r="E61" s="37"/>
      <c r="F61" s="37"/>
      <c r="G61" s="69" t="s">
        <v>75</v>
      </c>
      <c r="H61" s="93" t="s">
        <v>98</v>
      </c>
      <c r="I61" s="94" t="s">
        <v>105</v>
      </c>
      <c r="J61" s="80"/>
      <c r="L61" s="83"/>
    </row>
    <row r="62" spans="1:14" x14ac:dyDescent="0.25">
      <c r="A62" s="30"/>
      <c r="C62" s="37">
        <f ca="1">COUNTIFS(OFFSET(données!$W:$W,0,MOD(ROW()-7,11)/2),C61,données!$A:$A,$B$1,données!$B:$B,OFFSET($A$6,ROW()-7-MOD(ROW()-7,11),0),données!$C:$C,$A$1,données!$D:$D,$B$3,données!$E:$E,$A$5)</f>
        <v>2</v>
      </c>
      <c r="D62" s="37">
        <f ca="1">COUNTIFS(OFFSET(données!$W:$W,0,MOD(ROW()-7,11)/2),D61,données!$A:$A,$B$1,données!$B:$B,OFFSET($A$6,ROW()-7-MOD(ROW()-7,11),0),données!$C:$C,$A$1,données!$D:$D,$B$3,données!$E:$E,$A$5)</f>
        <v>2</v>
      </c>
      <c r="E62" s="37"/>
      <c r="F62" s="37"/>
      <c r="G62" s="85">
        <f ca="1">SUM(C62+D62+E62+F62)</f>
        <v>4</v>
      </c>
      <c r="H62" s="66">
        <f t="shared" ref="H62:H70" ca="1" si="21">IFERROR(C62/G62,"")</f>
        <v>0.5</v>
      </c>
      <c r="I62" s="67">
        <f ca="1">IFERROR(D62/G62,"")</f>
        <v>0.5</v>
      </c>
      <c r="J62" s="54">
        <f t="shared" ref="J62:J69" ca="1" si="22">IFERROR(H62/I62,"")</f>
        <v>1</v>
      </c>
      <c r="L62" s="83"/>
    </row>
    <row r="63" spans="1:14" x14ac:dyDescent="0.3">
      <c r="A63" s="30"/>
      <c r="B63" s="48" t="s">
        <v>104</v>
      </c>
      <c r="C63" s="39" t="s">
        <v>35</v>
      </c>
      <c r="D63" s="39" t="s">
        <v>36</v>
      </c>
      <c r="E63" s="37"/>
      <c r="F63" s="37"/>
      <c r="G63" s="85"/>
      <c r="H63" s="66" t="str">
        <f t="shared" si="21"/>
        <v/>
      </c>
      <c r="I63" s="67" t="str">
        <f t="shared" ref="I63:I70" si="23">IFERROR(D63/G63,"")</f>
        <v/>
      </c>
      <c r="J63" s="54" t="str">
        <f t="shared" si="22"/>
        <v/>
      </c>
      <c r="L63" s="83"/>
    </row>
    <row r="64" spans="1:14" x14ac:dyDescent="0.25">
      <c r="A64" s="30"/>
      <c r="B64" s="34"/>
      <c r="C64" s="37">
        <f ca="1">COUNTIFS(OFFSET(données!$W:$W,0,MOD(ROW()-7,11)/2),C63,données!$A:$A,$B$1,données!$B:$B,OFFSET($A$6,ROW()-7-MOD(ROW()-7,11),0),données!$C:$C,$A$1,données!$D:$D,$B$3,données!$E:$E,$A$5)</f>
        <v>2</v>
      </c>
      <c r="D64" s="37">
        <f ca="1">COUNTIFS(OFFSET(données!$W:$W,0,MOD(ROW()-7,11)/2),D63,données!$A:$A,$B$1,données!$B:$B,OFFSET($A$6,ROW()-7-MOD(ROW()-7,11),0),données!$C:$C,$A$1,données!$D:$D,$B$3,données!$E:$E,$A$5)</f>
        <v>2</v>
      </c>
      <c r="E64" s="37"/>
      <c r="F64" s="37"/>
      <c r="G64" s="85">
        <f t="shared" ref="G64:G68" ca="1" si="24">SUM(C64+D64+E64+F64)</f>
        <v>4</v>
      </c>
      <c r="H64" s="66">
        <f t="shared" ca="1" si="21"/>
        <v>0.5</v>
      </c>
      <c r="I64" s="67">
        <f t="shared" ca="1" si="23"/>
        <v>0.5</v>
      </c>
      <c r="J64" s="54">
        <f t="shared" ca="1" si="22"/>
        <v>1</v>
      </c>
      <c r="L64" s="83"/>
    </row>
    <row r="65" spans="1:15" x14ac:dyDescent="0.3">
      <c r="A65" s="30"/>
      <c r="B65" s="38" t="s">
        <v>100</v>
      </c>
      <c r="C65" s="39" t="s">
        <v>38</v>
      </c>
      <c r="D65" s="39" t="s">
        <v>39</v>
      </c>
      <c r="E65" s="39" t="s">
        <v>40</v>
      </c>
      <c r="F65" s="39" t="s">
        <v>41</v>
      </c>
      <c r="G65" s="85"/>
      <c r="H65" s="47" t="str">
        <f t="shared" si="21"/>
        <v/>
      </c>
      <c r="I65" s="35" t="str">
        <f t="shared" si="23"/>
        <v/>
      </c>
      <c r="J65" s="54" t="str">
        <f t="shared" si="22"/>
        <v/>
      </c>
      <c r="L65" s="83"/>
    </row>
    <row r="66" spans="1:15" x14ac:dyDescent="0.25">
      <c r="A66" s="30"/>
      <c r="B66" s="40"/>
      <c r="C66" s="37">
        <f ca="1">COUNTIFS(OFFSET(données!$W:$W,0,MOD(ROW()-7,11)/2),C65,données!$A:$A,$B$1,données!$B:$B,OFFSET($A$6,ROW()-7-MOD(ROW()-7,11),0),données!$C:$C,$A$1,données!$D:$D,$B$3,données!$E:$E,$A$5)</f>
        <v>0</v>
      </c>
      <c r="D66" s="37">
        <f ca="1">COUNTIFS(OFFSET(données!$W:$W,0,MOD(ROW()-7,11)/2),D65,données!$A:$A,$B$1,données!$B:$B,OFFSET($A$6,ROW()-7-MOD(ROW()-7,11),0),données!$C:$C,$A$1,données!$D:$D,$B$3,données!$E:$E,$A$5)</f>
        <v>2</v>
      </c>
      <c r="E66" s="37">
        <f ca="1">COUNTIFS(OFFSET(données!$W:$W,0,MOD(ROW()-7,11)/2),E65,données!$A:$A,$B$1,données!$B:$B,OFFSET($A$6,ROW()-7-MOD(ROW()-7,11),0),données!$C:$C,$A$1,données!$D:$D,$B$3,données!$E:$E,$A$5)</f>
        <v>1</v>
      </c>
      <c r="F66" s="37">
        <f ca="1">COUNTIFS(OFFSET(données!$W:$W,0,MOD(ROW()-7,11)/2),F65,données!$A:$A,$B$1,données!$B:$B,OFFSET($A$6,ROW()-7-MOD(ROW()-7,11),0),données!$C:$C,$A$1,données!$D:$D,$B$3,données!$E:$E,$A$5)</f>
        <v>1</v>
      </c>
      <c r="G66" s="85">
        <f t="shared" ca="1" si="24"/>
        <v>4</v>
      </c>
      <c r="H66" s="47">
        <f t="shared" ca="1" si="21"/>
        <v>0</v>
      </c>
      <c r="I66" s="35">
        <f t="shared" ca="1" si="23"/>
        <v>0.5</v>
      </c>
      <c r="J66" s="54">
        <f t="shared" ca="1" si="22"/>
        <v>0</v>
      </c>
      <c r="L66" s="83"/>
    </row>
    <row r="67" spans="1:15" x14ac:dyDescent="0.3">
      <c r="A67" s="30"/>
      <c r="B67" s="38" t="s">
        <v>101</v>
      </c>
      <c r="C67" s="39" t="s">
        <v>38</v>
      </c>
      <c r="D67" s="39" t="s">
        <v>39</v>
      </c>
      <c r="E67" s="39" t="s">
        <v>40</v>
      </c>
      <c r="F67" s="39" t="s">
        <v>41</v>
      </c>
      <c r="G67" s="85"/>
      <c r="H67" s="47" t="str">
        <f t="shared" si="21"/>
        <v/>
      </c>
      <c r="I67" s="35" t="str">
        <f t="shared" si="23"/>
        <v/>
      </c>
      <c r="J67" s="54" t="str">
        <f t="shared" si="22"/>
        <v/>
      </c>
      <c r="L67" s="83"/>
    </row>
    <row r="68" spans="1:15" x14ac:dyDescent="0.25">
      <c r="B68" s="38"/>
      <c r="C68" s="37">
        <f ca="1">COUNTIFS(OFFSET(données!$W:$W,0,MOD(ROW()-7,11)/2),C67,données!$A:$A,$B$1,données!$B:$B,OFFSET($A$6,ROW()-7-MOD(ROW()-7,11),0),données!$C:$C,$A$1,données!$D:$D,$B$3,données!$E:$E,$A$5)</f>
        <v>1</v>
      </c>
      <c r="D68" s="37">
        <f ca="1">COUNTIFS(OFFSET(données!$W:$W,0,MOD(ROW()-7,11)/2),D67,données!$A:$A,$B$1,données!$B:$B,OFFSET($A$6,ROW()-7-MOD(ROW()-7,11),0),données!$C:$C,$A$1,données!$D:$D,$B$3,données!$E:$E,$A$5)</f>
        <v>0</v>
      </c>
      <c r="E68" s="37">
        <f ca="1">COUNTIFS(OFFSET(données!$W:$W,0,MOD(ROW()-7,11)/2),E67,données!$A:$A,$B$1,données!$B:$B,OFFSET($A$6,ROW()-7-MOD(ROW()-7,11),0),données!$C:$C,$A$1,données!$D:$D,$B$3,données!$E:$E,$A$5)</f>
        <v>1</v>
      </c>
      <c r="F68" s="37">
        <f ca="1">COUNTIFS(OFFSET(données!$W:$W,0,MOD(ROW()-7,11)/2),F67,données!$A:$A,$B$1,données!$B:$B,OFFSET($A$6,ROW()-7-MOD(ROW()-7,11),0),données!$C:$C,$A$1,données!$D:$D,$B$3,données!$E:$E,$A$5)</f>
        <v>2</v>
      </c>
      <c r="G68" s="85">
        <f t="shared" ca="1" si="24"/>
        <v>4</v>
      </c>
      <c r="H68" s="47">
        <f t="shared" ca="1" si="21"/>
        <v>0.25</v>
      </c>
      <c r="I68" s="35">
        <f t="shared" ca="1" si="23"/>
        <v>0</v>
      </c>
      <c r="J68" s="54" t="str">
        <f t="shared" ca="1" si="22"/>
        <v/>
      </c>
      <c r="L68" s="83"/>
    </row>
    <row r="69" spans="1:15" x14ac:dyDescent="0.25">
      <c r="G69" s="85"/>
      <c r="H69" s="47" t="str">
        <f t="shared" si="21"/>
        <v/>
      </c>
      <c r="I69" s="35" t="str">
        <f t="shared" si="23"/>
        <v/>
      </c>
      <c r="J69" s="54" t="str">
        <f t="shared" si="22"/>
        <v/>
      </c>
      <c r="L69" s="83"/>
      <c r="M69" s="87"/>
      <c r="N69" s="87"/>
    </row>
    <row r="70" spans="1:15" x14ac:dyDescent="0.25">
      <c r="B70" s="82"/>
      <c r="C70" s="82"/>
      <c r="D70" s="82"/>
      <c r="E70" s="82"/>
      <c r="F70" s="82"/>
      <c r="G70" s="85"/>
      <c r="H70" s="76" t="str">
        <f t="shared" si="21"/>
        <v/>
      </c>
      <c r="I70" s="77" t="str">
        <f t="shared" si="23"/>
        <v/>
      </c>
      <c r="J70" s="78" t="str">
        <f>IFERROR(H70/I70,"")</f>
        <v/>
      </c>
      <c r="L70" s="83"/>
      <c r="M70" s="87"/>
      <c r="N70" s="87"/>
    </row>
    <row r="71" spans="1:15" x14ac:dyDescent="0.25">
      <c r="G71" s="75"/>
      <c r="K71" s="87"/>
      <c r="L71" s="87"/>
      <c r="M71" s="87"/>
      <c r="N71" s="87"/>
    </row>
    <row r="72" spans="1:15" s="87" customFormat="1" x14ac:dyDescent="0.25">
      <c r="H72" s="29"/>
      <c r="I72" s="29"/>
      <c r="J72" s="52"/>
    </row>
    <row r="73" spans="1:15" s="87" customFormat="1" x14ac:dyDescent="0.25">
      <c r="H73" s="29"/>
      <c r="I73" s="29"/>
      <c r="J73" s="52"/>
    </row>
    <row r="74" spans="1:15" x14ac:dyDescent="0.25">
      <c r="D74" s="27"/>
      <c r="E74" s="29"/>
      <c r="F74" s="64"/>
      <c r="G74" s="64"/>
      <c r="H74"/>
      <c r="I74"/>
      <c r="J74"/>
      <c r="L74" s="87"/>
    </row>
    <row r="75" spans="1:15" ht="26.25" x14ac:dyDescent="0.35">
      <c r="A75" s="44" t="s">
        <v>87</v>
      </c>
      <c r="B75" s="51" t="s">
        <v>49</v>
      </c>
      <c r="C75" s="59" t="s">
        <v>4</v>
      </c>
      <c r="D75" s="59" t="s">
        <v>5</v>
      </c>
      <c r="E75" s="64"/>
      <c r="F75" s="64"/>
      <c r="G75" s="60" t="s">
        <v>75</v>
      </c>
      <c r="H75" s="61" t="s">
        <v>98</v>
      </c>
      <c r="I75" s="62" t="s">
        <v>105</v>
      </c>
      <c r="J75" s="56" t="s">
        <v>103</v>
      </c>
      <c r="L75" s="87"/>
    </row>
    <row r="76" spans="1:15" x14ac:dyDescent="0.25">
      <c r="A76" s="88">
        <f>ROW()</f>
        <v>76</v>
      </c>
      <c r="B76" s="36" t="s">
        <v>94</v>
      </c>
      <c r="C76" s="63">
        <f ca="1">COUNTIFS(OFFSET(données!$F:$F,,ROW()-$A$76),C$75,données!$A:$A,$B$1,données!$B:$B,$A$75,données!$C:$C,$A$1,données!$D:$D,$B$3,données!$E:$E,$A$5)</f>
        <v>7</v>
      </c>
      <c r="D76" s="63">
        <f ca="1">COUNTIFS(OFFSET(données!$F:$F,,ROW()-$A$76),D$75,données!$A:$A,$B$1,données!$B:$B,$A$75,données!$C:$C,$A$1,données!$D:$D,$B$3,données!$E:$E,$A$5)</f>
        <v>8</v>
      </c>
      <c r="E76" s="64"/>
      <c r="F76" s="64"/>
      <c r="G76" s="65">
        <f ca="1">SUM(C76,D76)</f>
        <v>15</v>
      </c>
      <c r="H76" s="66">
        <f ca="1">C76/G76</f>
        <v>0.46666666666666667</v>
      </c>
      <c r="I76" s="67">
        <f ca="1">D76/G76</f>
        <v>0.53333333333333333</v>
      </c>
      <c r="J76" s="54">
        <f ca="1">H76/I76</f>
        <v>0.875</v>
      </c>
      <c r="L76" s="87"/>
      <c r="O76" s="87"/>
    </row>
    <row r="77" spans="1:15" x14ac:dyDescent="0.25">
      <c r="A77" s="30"/>
      <c r="B77" s="38" t="s">
        <v>95</v>
      </c>
      <c r="C77" s="63">
        <f ca="1">COUNTIFS(OFFSET(données!$F:$F,,ROW()-$A$76),C$75,données!$A:$A,$B$1,données!$B:$B,$A$75,données!$C:$C,$A$1,données!$D:$D,$B$3,données!$E:$E,$A$5)</f>
        <v>7</v>
      </c>
      <c r="D77" s="63">
        <f ca="1">COUNTIFS(OFFSET(données!$F:$F,,ROW()-$A$76),D$75,données!$A:$A,$B$1,données!$B:$B,$A$75,données!$C:$C,$A$1,données!$D:$D,$B$3,données!$E:$E,$A$5)</f>
        <v>8</v>
      </c>
      <c r="E77" s="64"/>
      <c r="F77" s="64"/>
      <c r="G77" s="65">
        <f ca="1">SUM(C77,D77)</f>
        <v>15</v>
      </c>
      <c r="H77" s="66">
        <f ca="1">C77/G77</f>
        <v>0.46666666666666667</v>
      </c>
      <c r="I77" s="67">
        <f ca="1">D77/G77</f>
        <v>0.53333333333333333</v>
      </c>
      <c r="J77" s="54">
        <f ca="1">H77/I77</f>
        <v>0.875</v>
      </c>
      <c r="L77" s="87"/>
      <c r="O77" s="87"/>
    </row>
    <row r="78" spans="1:15" x14ac:dyDescent="0.25">
      <c r="A78" s="30"/>
      <c r="B78" s="38" t="s">
        <v>96</v>
      </c>
      <c r="C78" s="63">
        <f ca="1">COUNTIFS(OFFSET(données!$F:$F,,ROW()-$A$76),C$75,données!$A:$A,$B$1,données!$B:$B,$A$75,données!$C:$C,$A$1,données!$D:$D,$B$3,données!$E:$E,$A$5)</f>
        <v>7</v>
      </c>
      <c r="D78" s="63">
        <f ca="1">COUNTIFS(OFFSET(données!$F:$F,,ROW()-$A$76),D$75,données!$A:$A,$B$1,données!$B:$B,$A$75,données!$C:$C,$A$1,données!$D:$D,$B$3,données!$E:$E,$A$5)</f>
        <v>8</v>
      </c>
      <c r="E78" s="64"/>
      <c r="F78" s="64"/>
      <c r="G78" s="65">
        <f ca="1">SUM(C78,D78)</f>
        <v>15</v>
      </c>
      <c r="H78" s="66">
        <f ca="1">C78/G78</f>
        <v>0.46666666666666667</v>
      </c>
      <c r="I78" s="67">
        <f ca="1">D78/G78</f>
        <v>0.53333333333333333</v>
      </c>
      <c r="J78" s="54">
        <f ca="1">H78/I78</f>
        <v>0.875</v>
      </c>
      <c r="L78" s="87"/>
      <c r="O78" s="87"/>
    </row>
    <row r="79" spans="1:15" x14ac:dyDescent="0.35">
      <c r="A79" s="45" t="s">
        <v>93</v>
      </c>
      <c r="B79" s="49" t="s">
        <v>49</v>
      </c>
      <c r="C79" s="68" t="s">
        <v>4</v>
      </c>
      <c r="D79" s="68" t="s">
        <v>5</v>
      </c>
      <c r="E79" s="64"/>
      <c r="F79" s="64"/>
      <c r="G79" s="69"/>
      <c r="H79" s="70"/>
      <c r="I79" s="71"/>
      <c r="J79" s="55"/>
      <c r="L79" s="87"/>
      <c r="O79" s="87"/>
    </row>
    <row r="80" spans="1:15" x14ac:dyDescent="0.25">
      <c r="A80" s="88">
        <f>ROW()</f>
        <v>80</v>
      </c>
      <c r="B80" s="36" t="s">
        <v>94</v>
      </c>
      <c r="C80" s="63">
        <f ca="1">COUNTIFS(OFFSET(données!$F:$F,,ROW()-$A$80),C$79,données!$A:$A,$B$1,données!$B:$B,$A$79,données!$C:$C,$A$1,données!$D:$D,$B$3,données!$E:$E,$A$5)</f>
        <v>4</v>
      </c>
      <c r="D80" s="63">
        <f ca="1">COUNTIFS(OFFSET(données!$F:$F,,ROW()-$A$80),D$79,données!$A:$A,$B$1,données!$B:$B,$A$79,données!$C:$C,$A$1,données!$D:$D,$B$3,données!$E:$E,$A$5)</f>
        <v>13</v>
      </c>
      <c r="E80" s="64"/>
      <c r="F80" s="64"/>
      <c r="G80" s="65">
        <f ca="1">SUM(C80,D80)</f>
        <v>17</v>
      </c>
      <c r="H80" s="66">
        <f ca="1">C80/G80</f>
        <v>0.23529411764705882</v>
      </c>
      <c r="I80" s="67">
        <f ca="1">D80/G80</f>
        <v>0.76470588235294112</v>
      </c>
      <c r="J80" s="54">
        <f ca="1">H80/I80</f>
        <v>0.30769230769230771</v>
      </c>
      <c r="L80" s="87"/>
      <c r="O80" s="87"/>
    </row>
    <row r="81" spans="1:15" x14ac:dyDescent="0.25">
      <c r="A81" s="30"/>
      <c r="B81" s="38" t="s">
        <v>95</v>
      </c>
      <c r="C81" s="63">
        <f ca="1">COUNTIFS(OFFSET(données!$F:$F,,ROW()-$A$80),C$79,données!$A:$A,$B$1,données!$B:$B,$A$79,données!$C:$C,$A$1,données!$D:$D,$B$3,données!$E:$E,$A$5)</f>
        <v>4</v>
      </c>
      <c r="D81" s="63">
        <f ca="1">COUNTIFS(OFFSET(données!$F:$F,,ROW()-$A$80),D$79,données!$A:$A,$B$1,données!$B:$B,$A$79,données!$C:$C,$A$1,données!$D:$D,$B$3,données!$E:$E,$A$5)</f>
        <v>13</v>
      </c>
      <c r="E81" s="64"/>
      <c r="F81" s="64"/>
      <c r="G81" s="65">
        <f ca="1">SUM(C81,D81)</f>
        <v>17</v>
      </c>
      <c r="H81" s="66">
        <f ca="1">C81/G81</f>
        <v>0.23529411764705882</v>
      </c>
      <c r="I81" s="67">
        <f ca="1">D81/G81</f>
        <v>0.76470588235294112</v>
      </c>
      <c r="J81" s="54">
        <f ca="1">H81/I81</f>
        <v>0.30769230769230771</v>
      </c>
      <c r="L81" s="87"/>
      <c r="O81" s="87"/>
    </row>
    <row r="82" spans="1:15" x14ac:dyDescent="0.25">
      <c r="A82" s="30"/>
      <c r="B82" s="38" t="s">
        <v>96</v>
      </c>
      <c r="C82" s="63">
        <f ca="1">COUNTIFS(OFFSET(données!$F:$F,,ROW()-$A$80),C$79,données!$A:$A,$B$1,données!$B:$B,$A$79,données!$C:$C,$A$1,données!$D:$D,$B$3,données!$E:$E,$A$5)</f>
        <v>4</v>
      </c>
      <c r="D82" s="63">
        <f ca="1">COUNTIFS(OFFSET(données!$F:$F,,ROW()-$A$80),D$79,données!$A:$A,$B$1,données!$B:$B,$A$79,données!$C:$C,$A$1,données!$D:$D,$B$3,données!$E:$E,$A$5)</f>
        <v>13</v>
      </c>
      <c r="E82" s="64"/>
      <c r="F82" s="64"/>
      <c r="G82" s="65">
        <f ca="1">SUM(C82,D82)</f>
        <v>17</v>
      </c>
      <c r="H82" s="66">
        <f ca="1">C82/G82</f>
        <v>0.23529411764705882</v>
      </c>
      <c r="I82" s="67">
        <f ca="1">D82/G82</f>
        <v>0.76470588235294112</v>
      </c>
      <c r="J82" s="54">
        <f ca="1">H82/I82</f>
        <v>0.30769230769230771</v>
      </c>
      <c r="L82" s="87"/>
      <c r="O82" s="87"/>
    </row>
    <row r="83" spans="1:15" x14ac:dyDescent="0.35">
      <c r="A83" s="46" t="s">
        <v>88</v>
      </c>
      <c r="B83" s="49" t="s">
        <v>49</v>
      </c>
      <c r="C83" s="68" t="s">
        <v>4</v>
      </c>
      <c r="D83" s="68" t="s">
        <v>5</v>
      </c>
      <c r="E83" s="64"/>
      <c r="F83" s="64"/>
      <c r="G83" s="69"/>
      <c r="H83" s="70"/>
      <c r="I83" s="71"/>
      <c r="J83" s="55"/>
      <c r="O83" s="87"/>
    </row>
    <row r="84" spans="1:15" x14ac:dyDescent="0.25">
      <c r="A84" s="88">
        <f>ROW()</f>
        <v>84</v>
      </c>
      <c r="B84" s="36" t="s">
        <v>94</v>
      </c>
      <c r="C84" s="63">
        <f ca="1">COUNTIFS(OFFSET(données!$F:$F,,ROW()-$A$84),C$83,données!$A:$A,$B$1,données!$B:$B,$A$83,données!$C:$C,$A$1,données!$D:$D,$B$3,données!$E:$E,$A$5)</f>
        <v>4</v>
      </c>
      <c r="D84" s="63">
        <f ca="1">COUNTIFS(OFFSET(données!$F:$F,,ROW()-$A$84),D$83,données!$A:$A,$B$1,données!$B:$B,$A$83,données!$C:$C,$A$1,données!$D:$D,$B$3,données!$E:$E,$A$5)</f>
        <v>10</v>
      </c>
      <c r="E84" s="64"/>
      <c r="F84" s="64"/>
      <c r="G84" s="65">
        <f ca="1">SUM(C84,D84)</f>
        <v>14</v>
      </c>
      <c r="H84" s="66">
        <f ca="1">C84/G84</f>
        <v>0.2857142857142857</v>
      </c>
      <c r="I84" s="67">
        <f ca="1">D84/G84</f>
        <v>0.7142857142857143</v>
      </c>
      <c r="J84" s="54">
        <f ca="1">H84/I84</f>
        <v>0.39999999999999997</v>
      </c>
      <c r="O84" s="87"/>
    </row>
    <row r="85" spans="1:15" x14ac:dyDescent="0.25">
      <c r="A85" s="30"/>
      <c r="B85" s="38" t="s">
        <v>95</v>
      </c>
      <c r="C85" s="63">
        <f ca="1">COUNTIFS(OFFSET(données!$F:$F,,ROW()-$A$84),C$83,données!$A:$A,$B$1,données!$B:$B,$A$83,données!$C:$C,$A$1,données!$D:$D,$B$3,données!$E:$E,$A$5)</f>
        <v>4</v>
      </c>
      <c r="D85" s="63">
        <f ca="1">COUNTIFS(OFFSET(données!$F:$F,,ROW()-$A$84),D$83,données!$A:$A,$B$1,données!$B:$B,$A$83,données!$C:$C,$A$1,données!$D:$D,$B$3,données!$E:$E,$A$5)</f>
        <v>10</v>
      </c>
      <c r="E85" s="64"/>
      <c r="F85" s="64"/>
      <c r="G85" s="65">
        <f ca="1">SUM(C85,D85)</f>
        <v>14</v>
      </c>
      <c r="H85" s="66">
        <f ca="1">C85/G85</f>
        <v>0.2857142857142857</v>
      </c>
      <c r="I85" s="67">
        <f ca="1">D85/G85</f>
        <v>0.7142857142857143</v>
      </c>
      <c r="J85" s="54">
        <f ca="1">H85/I85</f>
        <v>0.39999999999999997</v>
      </c>
      <c r="O85" s="87"/>
    </row>
    <row r="86" spans="1:15" x14ac:dyDescent="0.25">
      <c r="A86" s="30"/>
      <c r="B86" s="38" t="s">
        <v>96</v>
      </c>
      <c r="C86" s="91">
        <f ca="1">COUNTIFS(OFFSET(données!$F:$F,,ROW()-$A$84),C$83,données!$A:$A,$B$1,données!$B:$B,$A$83,données!$C:$C,$A$1,données!$D:$D,$B$3,données!$E:$E,$A$5)</f>
        <v>3</v>
      </c>
      <c r="D86" s="91">
        <f ca="1">COUNTIFS(OFFSET(données!$F:$F,,ROW()-$A$84),D$83,données!$A:$A,$B$1,données!$B:$B,$A$83,données!$C:$C,$A$1,données!$D:$D,$B$3,données!$E:$E,$A$5)</f>
        <v>11</v>
      </c>
      <c r="E86" s="29"/>
      <c r="F86" s="52"/>
      <c r="G86" s="65">
        <f ca="1">SUM(C86,D86)</f>
        <v>14</v>
      </c>
      <c r="H86" s="89">
        <f ca="1">C86/G86</f>
        <v>0.21428571428571427</v>
      </c>
      <c r="I86" s="90">
        <f ca="1">D86/G86</f>
        <v>0.7857142857142857</v>
      </c>
      <c r="J86" s="54">
        <f ca="1">H86/I86</f>
        <v>0.27272727272727271</v>
      </c>
      <c r="O86" s="87"/>
    </row>
    <row r="87" spans="1:15" x14ac:dyDescent="0.25">
      <c r="A87" s="30"/>
      <c r="B87" s="38"/>
      <c r="C87" s="63"/>
      <c r="D87" s="63"/>
      <c r="E87" s="29"/>
      <c r="F87" s="52"/>
      <c r="G87" s="65"/>
      <c r="H87" s="72"/>
      <c r="I87" s="72"/>
      <c r="J87" s="53"/>
    </row>
  </sheetData>
  <mergeCells count="10">
    <mergeCell ref="C38:F38"/>
    <mergeCell ref="H38:I38"/>
    <mergeCell ref="H5:I5"/>
    <mergeCell ref="C49:F49"/>
    <mergeCell ref="C60:F60"/>
    <mergeCell ref="C5:F5"/>
    <mergeCell ref="C16:F16"/>
    <mergeCell ref="H16:I16"/>
    <mergeCell ref="C27:F27"/>
    <mergeCell ref="H27:I27"/>
  </mergeCells>
  <conditionalFormatting sqref="J7:J15 J18:J26 J29:J37 J40:J48 J51:J59 J62:J70 J75:J78 J80:J82 J84:J86">
    <cfRule type="colorScale" priority="4">
      <colorScale>
        <cfvo type="num" val="0"/>
        <cfvo type="percentile" val="60"/>
        <cfvo type="num" val="1.5"/>
        <color rgb="FFFF0000"/>
        <color rgb="FFFFFF00"/>
        <color rgb="FF00B050"/>
      </colorScale>
    </cfRule>
    <cfRule type="top10" dxfId="1" priority="3" percent="1" rank="17"/>
  </conditionalFormatting>
  <conditionalFormatting sqref="J6">
    <cfRule type="top10" dxfId="0" priority="1" percent="1" rank="17"/>
    <cfRule type="colorScale" priority="2">
      <colorScale>
        <cfvo type="num" val="0"/>
        <cfvo type="percentile" val="60"/>
        <cfvo type="num" val="1.5"/>
        <color rgb="FFFF0000"/>
        <color rgb="FFFFFF00"/>
        <color rgb="FF00B050"/>
      </colorScale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231"/>
  <sheetViews>
    <sheetView topLeftCell="A7" workbookViewId="0">
      <selection activeCell="C8" sqref="C8"/>
    </sheetView>
  </sheetViews>
  <sheetFormatPr baseColWidth="10" defaultRowHeight="15" x14ac:dyDescent="0.25"/>
  <cols>
    <col min="4" max="4" width="15" customWidth="1"/>
  </cols>
  <sheetData>
    <row r="1" spans="1:15" x14ac:dyDescent="0.25">
      <c r="A1" t="s">
        <v>4</v>
      </c>
      <c r="B1" t="s">
        <v>4</v>
      </c>
      <c r="D1" t="s">
        <v>35</v>
      </c>
      <c r="F1" t="s">
        <v>0</v>
      </c>
      <c r="G1" t="s">
        <v>38</v>
      </c>
      <c r="H1" t="s">
        <v>39</v>
      </c>
      <c r="I1" t="s">
        <v>40</v>
      </c>
      <c r="J1" t="s">
        <v>41</v>
      </c>
      <c r="K1" t="s">
        <v>53</v>
      </c>
    </row>
    <row r="2" spans="1:15" x14ac:dyDescent="0.25">
      <c r="A2" t="s">
        <v>5</v>
      </c>
      <c r="B2" t="s">
        <v>5</v>
      </c>
      <c r="D2" t="s">
        <v>36</v>
      </c>
      <c r="F2" t="s">
        <v>1</v>
      </c>
      <c r="K2" t="s">
        <v>54</v>
      </c>
    </row>
    <row r="3" spans="1:15" x14ac:dyDescent="0.25">
      <c r="B3" t="s">
        <v>27</v>
      </c>
      <c r="F3" t="s">
        <v>2</v>
      </c>
      <c r="K3" t="s">
        <v>55</v>
      </c>
    </row>
    <row r="4" spans="1:15" x14ac:dyDescent="0.25">
      <c r="A4" t="s">
        <v>9</v>
      </c>
      <c r="K4" t="s">
        <v>56</v>
      </c>
    </row>
    <row r="5" spans="1:15" x14ac:dyDescent="0.25">
      <c r="A5" t="s">
        <v>10</v>
      </c>
      <c r="K5" t="s">
        <v>57</v>
      </c>
    </row>
    <row r="6" spans="1:15" x14ac:dyDescent="0.25">
      <c r="A6" t="s">
        <v>11</v>
      </c>
    </row>
    <row r="8" spans="1:15" x14ac:dyDescent="0.25">
      <c r="A8" t="s">
        <v>13</v>
      </c>
      <c r="B8" t="s">
        <v>14</v>
      </c>
      <c r="C8" t="s">
        <v>15</v>
      </c>
      <c r="D8" t="s">
        <v>16</v>
      </c>
    </row>
    <row r="10" spans="1:15" x14ac:dyDescent="0.25">
      <c r="A10" t="s">
        <v>21</v>
      </c>
      <c r="B10" t="s">
        <v>22</v>
      </c>
      <c r="C10" t="s">
        <v>92</v>
      </c>
      <c r="D10" t="s">
        <v>23</v>
      </c>
    </row>
    <row r="12" spans="1:15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</row>
    <row r="14" spans="1:15" x14ac:dyDescent="0.25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74</v>
      </c>
    </row>
    <row r="15" spans="1:15" x14ac:dyDescent="0.25">
      <c r="B15" t="s">
        <v>60</v>
      </c>
    </row>
    <row r="16" spans="1:15" x14ac:dyDescent="0.25">
      <c r="A16">
        <v>2014</v>
      </c>
      <c r="B16" t="s">
        <v>32</v>
      </c>
    </row>
    <row r="17" spans="1:5" x14ac:dyDescent="0.25">
      <c r="A17">
        <v>2015</v>
      </c>
      <c r="B17" t="s">
        <v>61</v>
      </c>
    </row>
    <row r="18" spans="1:5" x14ac:dyDescent="0.25">
      <c r="A18">
        <v>2016</v>
      </c>
      <c r="B18" t="s">
        <v>33</v>
      </c>
    </row>
    <row r="19" spans="1:5" x14ac:dyDescent="0.25">
      <c r="A19">
        <v>2017</v>
      </c>
      <c r="E19" t="s">
        <v>81</v>
      </c>
    </row>
    <row r="20" spans="1:5" x14ac:dyDescent="0.25">
      <c r="A20">
        <v>2018</v>
      </c>
      <c r="E20" t="s">
        <v>82</v>
      </c>
    </row>
    <row r="21" spans="1:5" x14ac:dyDescent="0.25">
      <c r="A21">
        <v>2019</v>
      </c>
      <c r="E21" t="s">
        <v>91</v>
      </c>
    </row>
    <row r="22" spans="1:5" x14ac:dyDescent="0.25">
      <c r="A22">
        <v>2020</v>
      </c>
      <c r="E22" t="s">
        <v>90</v>
      </c>
    </row>
    <row r="23" spans="1:5" x14ac:dyDescent="0.25">
      <c r="A23">
        <v>2021</v>
      </c>
      <c r="E23" t="s">
        <v>83</v>
      </c>
    </row>
    <row r="24" spans="1:5" x14ac:dyDescent="0.25">
      <c r="A24">
        <v>2022</v>
      </c>
      <c r="E24" t="s">
        <v>93</v>
      </c>
    </row>
    <row r="25" spans="1:5" x14ac:dyDescent="0.25">
      <c r="A25">
        <v>2023</v>
      </c>
      <c r="E25" t="s">
        <v>84</v>
      </c>
    </row>
    <row r="26" spans="1:5" x14ac:dyDescent="0.25">
      <c r="A26">
        <v>2024</v>
      </c>
      <c r="E26" t="s">
        <v>85</v>
      </c>
    </row>
    <row r="27" spans="1:5" x14ac:dyDescent="0.25">
      <c r="A27">
        <v>2025</v>
      </c>
      <c r="E27" t="s">
        <v>86</v>
      </c>
    </row>
    <row r="28" spans="1:5" x14ac:dyDescent="0.25">
      <c r="A28">
        <v>2026</v>
      </c>
    </row>
    <row r="29" spans="1:5" x14ac:dyDescent="0.25">
      <c r="A29">
        <v>2027</v>
      </c>
    </row>
    <row r="30" spans="1:5" x14ac:dyDescent="0.25">
      <c r="A30">
        <v>2028</v>
      </c>
    </row>
    <row r="31" spans="1:5" x14ac:dyDescent="0.25">
      <c r="A31">
        <v>2029</v>
      </c>
    </row>
    <row r="32" spans="1:5" x14ac:dyDescent="0.25">
      <c r="A32">
        <v>2030</v>
      </c>
    </row>
    <row r="33" spans="1:1" x14ac:dyDescent="0.25">
      <c r="A33">
        <v>2031</v>
      </c>
    </row>
    <row r="34" spans="1:1" x14ac:dyDescent="0.25">
      <c r="A34">
        <v>2032</v>
      </c>
    </row>
    <row r="35" spans="1:1" x14ac:dyDescent="0.25">
      <c r="A35">
        <v>2033</v>
      </c>
    </row>
    <row r="36" spans="1:1" x14ac:dyDescent="0.25">
      <c r="A36">
        <v>2034</v>
      </c>
    </row>
    <row r="37" spans="1:1" x14ac:dyDescent="0.25">
      <c r="A37">
        <v>2035</v>
      </c>
    </row>
    <row r="38" spans="1:1" x14ac:dyDescent="0.25">
      <c r="A38">
        <v>2036</v>
      </c>
    </row>
    <row r="39" spans="1:1" x14ac:dyDescent="0.25">
      <c r="A39">
        <v>2037</v>
      </c>
    </row>
    <row r="40" spans="1:1" x14ac:dyDescent="0.25">
      <c r="A40">
        <v>2038</v>
      </c>
    </row>
    <row r="41" spans="1:1" x14ac:dyDescent="0.25">
      <c r="A41">
        <v>2039</v>
      </c>
    </row>
    <row r="42" spans="1:1" x14ac:dyDescent="0.25">
      <c r="A42">
        <v>2040</v>
      </c>
    </row>
    <row r="43" spans="1:1" x14ac:dyDescent="0.25">
      <c r="A43">
        <v>2041</v>
      </c>
    </row>
    <row r="44" spans="1:1" x14ac:dyDescent="0.25">
      <c r="A44">
        <v>2042</v>
      </c>
    </row>
    <row r="45" spans="1:1" x14ac:dyDescent="0.25">
      <c r="A45">
        <v>2043</v>
      </c>
    </row>
    <row r="46" spans="1:1" x14ac:dyDescent="0.25">
      <c r="A46">
        <v>2044</v>
      </c>
    </row>
    <row r="47" spans="1:1" x14ac:dyDescent="0.25">
      <c r="A47">
        <v>2045</v>
      </c>
    </row>
    <row r="48" spans="1:1" x14ac:dyDescent="0.25">
      <c r="A48">
        <v>2046</v>
      </c>
    </row>
    <row r="49" spans="1:1" x14ac:dyDescent="0.25">
      <c r="A49">
        <v>2047</v>
      </c>
    </row>
    <row r="50" spans="1:1" x14ac:dyDescent="0.25">
      <c r="A50">
        <v>2048</v>
      </c>
    </row>
    <row r="51" spans="1:1" x14ac:dyDescent="0.25">
      <c r="A51">
        <v>2049</v>
      </c>
    </row>
    <row r="52" spans="1:1" x14ac:dyDescent="0.25">
      <c r="A52">
        <v>2050</v>
      </c>
    </row>
    <row r="53" spans="1:1" x14ac:dyDescent="0.25">
      <c r="A53">
        <v>2051</v>
      </c>
    </row>
    <row r="54" spans="1:1" x14ac:dyDescent="0.25">
      <c r="A54">
        <v>2052</v>
      </c>
    </row>
    <row r="55" spans="1:1" x14ac:dyDescent="0.25">
      <c r="A55">
        <v>2053</v>
      </c>
    </row>
    <row r="56" spans="1:1" x14ac:dyDescent="0.25">
      <c r="A56">
        <v>2054</v>
      </c>
    </row>
    <row r="57" spans="1:1" x14ac:dyDescent="0.25">
      <c r="A57">
        <v>2055</v>
      </c>
    </row>
    <row r="58" spans="1:1" x14ac:dyDescent="0.25">
      <c r="A58">
        <v>2056</v>
      </c>
    </row>
    <row r="59" spans="1:1" x14ac:dyDescent="0.25">
      <c r="A59">
        <v>2057</v>
      </c>
    </row>
    <row r="60" spans="1:1" x14ac:dyDescent="0.25">
      <c r="A60">
        <v>2058</v>
      </c>
    </row>
    <row r="61" spans="1:1" x14ac:dyDescent="0.25">
      <c r="A61">
        <v>2059</v>
      </c>
    </row>
    <row r="62" spans="1:1" x14ac:dyDescent="0.25">
      <c r="A62">
        <v>2060</v>
      </c>
    </row>
    <row r="63" spans="1:1" x14ac:dyDescent="0.25">
      <c r="A63">
        <v>2061</v>
      </c>
    </row>
    <row r="64" spans="1:1" x14ac:dyDescent="0.25">
      <c r="A64">
        <v>2062</v>
      </c>
    </row>
    <row r="65" spans="1:1" x14ac:dyDescent="0.25">
      <c r="A65">
        <v>2063</v>
      </c>
    </row>
    <row r="66" spans="1:1" x14ac:dyDescent="0.25">
      <c r="A66">
        <v>2064</v>
      </c>
    </row>
    <row r="67" spans="1:1" x14ac:dyDescent="0.25">
      <c r="A67">
        <v>2065</v>
      </c>
    </row>
    <row r="68" spans="1:1" x14ac:dyDescent="0.25">
      <c r="A68">
        <v>2066</v>
      </c>
    </row>
    <row r="69" spans="1:1" x14ac:dyDescent="0.25">
      <c r="A69">
        <v>2067</v>
      </c>
    </row>
    <row r="70" spans="1:1" x14ac:dyDescent="0.25">
      <c r="A70">
        <v>2068</v>
      </c>
    </row>
    <row r="71" spans="1:1" x14ac:dyDescent="0.25">
      <c r="A71">
        <v>2069</v>
      </c>
    </row>
    <row r="72" spans="1:1" x14ac:dyDescent="0.25">
      <c r="A72">
        <v>2070</v>
      </c>
    </row>
    <row r="73" spans="1:1" x14ac:dyDescent="0.25">
      <c r="A73">
        <v>2071</v>
      </c>
    </row>
    <row r="74" spans="1:1" x14ac:dyDescent="0.25">
      <c r="A74">
        <v>2072</v>
      </c>
    </row>
    <row r="75" spans="1:1" x14ac:dyDescent="0.25">
      <c r="A75">
        <v>2073</v>
      </c>
    </row>
    <row r="76" spans="1:1" x14ac:dyDescent="0.25">
      <c r="A76">
        <v>2074</v>
      </c>
    </row>
    <row r="77" spans="1:1" x14ac:dyDescent="0.25">
      <c r="A77">
        <v>2075</v>
      </c>
    </row>
    <row r="78" spans="1:1" x14ac:dyDescent="0.25">
      <c r="A78">
        <v>2076</v>
      </c>
    </row>
    <row r="79" spans="1:1" x14ac:dyDescent="0.25">
      <c r="A79">
        <v>2077</v>
      </c>
    </row>
    <row r="80" spans="1:1" x14ac:dyDescent="0.25">
      <c r="A80">
        <v>2078</v>
      </c>
    </row>
    <row r="81" spans="1:1" x14ac:dyDescent="0.25">
      <c r="A81">
        <v>2079</v>
      </c>
    </row>
    <row r="82" spans="1:1" x14ac:dyDescent="0.25">
      <c r="A82">
        <v>2080</v>
      </c>
    </row>
    <row r="83" spans="1:1" x14ac:dyDescent="0.25">
      <c r="A83">
        <v>2081</v>
      </c>
    </row>
    <row r="84" spans="1:1" x14ac:dyDescent="0.25">
      <c r="A84">
        <v>2082</v>
      </c>
    </row>
    <row r="85" spans="1:1" x14ac:dyDescent="0.25">
      <c r="A85">
        <v>2083</v>
      </c>
    </row>
    <row r="86" spans="1:1" x14ac:dyDescent="0.25">
      <c r="A86">
        <v>2084</v>
      </c>
    </row>
    <row r="87" spans="1:1" x14ac:dyDescent="0.25">
      <c r="A87">
        <v>2085</v>
      </c>
    </row>
    <row r="88" spans="1:1" x14ac:dyDescent="0.25">
      <c r="A88">
        <v>2086</v>
      </c>
    </row>
    <row r="89" spans="1:1" x14ac:dyDescent="0.25">
      <c r="A89">
        <v>2087</v>
      </c>
    </row>
    <row r="90" spans="1:1" x14ac:dyDescent="0.25">
      <c r="A90">
        <v>2088</v>
      </c>
    </row>
    <row r="91" spans="1:1" x14ac:dyDescent="0.25">
      <c r="A91">
        <v>2089</v>
      </c>
    </row>
    <row r="92" spans="1:1" x14ac:dyDescent="0.25">
      <c r="A92">
        <v>2090</v>
      </c>
    </row>
    <row r="93" spans="1:1" x14ac:dyDescent="0.25">
      <c r="A93">
        <v>2091</v>
      </c>
    </row>
    <row r="94" spans="1:1" x14ac:dyDescent="0.25">
      <c r="A94">
        <v>2092</v>
      </c>
    </row>
    <row r="95" spans="1:1" x14ac:dyDescent="0.25">
      <c r="A95">
        <v>2093</v>
      </c>
    </row>
    <row r="96" spans="1:1" x14ac:dyDescent="0.25">
      <c r="A96">
        <v>2094</v>
      </c>
    </row>
    <row r="97" spans="1:1" x14ac:dyDescent="0.25">
      <c r="A97">
        <v>2095</v>
      </c>
    </row>
    <row r="98" spans="1:1" x14ac:dyDescent="0.25">
      <c r="A98">
        <v>2096</v>
      </c>
    </row>
    <row r="99" spans="1:1" x14ac:dyDescent="0.25">
      <c r="A99">
        <v>2097</v>
      </c>
    </row>
    <row r="100" spans="1:1" x14ac:dyDescent="0.25">
      <c r="A100">
        <v>2098</v>
      </c>
    </row>
    <row r="101" spans="1:1" x14ac:dyDescent="0.25">
      <c r="A101">
        <v>2099</v>
      </c>
    </row>
    <row r="102" spans="1:1" x14ac:dyDescent="0.25">
      <c r="A102">
        <v>2100</v>
      </c>
    </row>
    <row r="103" spans="1:1" x14ac:dyDescent="0.25">
      <c r="A103">
        <v>2101</v>
      </c>
    </row>
    <row r="104" spans="1:1" x14ac:dyDescent="0.25">
      <c r="A104">
        <v>2102</v>
      </c>
    </row>
    <row r="105" spans="1:1" x14ac:dyDescent="0.25">
      <c r="A105">
        <v>2103</v>
      </c>
    </row>
    <row r="106" spans="1:1" x14ac:dyDescent="0.25">
      <c r="A106">
        <v>2104</v>
      </c>
    </row>
    <row r="107" spans="1:1" x14ac:dyDescent="0.25">
      <c r="A107">
        <v>2105</v>
      </c>
    </row>
    <row r="108" spans="1:1" x14ac:dyDescent="0.25">
      <c r="A108">
        <v>2106</v>
      </c>
    </row>
    <row r="109" spans="1:1" x14ac:dyDescent="0.25">
      <c r="A109">
        <v>2107</v>
      </c>
    </row>
    <row r="110" spans="1:1" x14ac:dyDescent="0.25">
      <c r="A110">
        <v>2108</v>
      </c>
    </row>
    <row r="111" spans="1:1" x14ac:dyDescent="0.25">
      <c r="A111">
        <v>2109</v>
      </c>
    </row>
    <row r="112" spans="1:1" x14ac:dyDescent="0.25">
      <c r="A112">
        <v>2110</v>
      </c>
    </row>
    <row r="113" spans="1:1" x14ac:dyDescent="0.25">
      <c r="A113">
        <v>2111</v>
      </c>
    </row>
    <row r="114" spans="1:1" x14ac:dyDescent="0.25">
      <c r="A114">
        <v>2112</v>
      </c>
    </row>
    <row r="115" spans="1:1" x14ac:dyDescent="0.25">
      <c r="A115">
        <v>2113</v>
      </c>
    </row>
    <row r="116" spans="1:1" x14ac:dyDescent="0.25">
      <c r="A116">
        <v>2114</v>
      </c>
    </row>
    <row r="117" spans="1:1" x14ac:dyDescent="0.25">
      <c r="A117">
        <v>2115</v>
      </c>
    </row>
    <row r="118" spans="1:1" x14ac:dyDescent="0.25">
      <c r="A118">
        <v>2116</v>
      </c>
    </row>
    <row r="119" spans="1:1" x14ac:dyDescent="0.25">
      <c r="A119">
        <v>2117</v>
      </c>
    </row>
    <row r="120" spans="1:1" x14ac:dyDescent="0.25">
      <c r="A120">
        <v>2118</v>
      </c>
    </row>
    <row r="121" spans="1:1" x14ac:dyDescent="0.25">
      <c r="A121">
        <v>2119</v>
      </c>
    </row>
    <row r="122" spans="1:1" x14ac:dyDescent="0.25">
      <c r="A122">
        <v>2120</v>
      </c>
    </row>
    <row r="123" spans="1:1" x14ac:dyDescent="0.25">
      <c r="A123">
        <v>2121</v>
      </c>
    </row>
    <row r="124" spans="1:1" x14ac:dyDescent="0.25">
      <c r="A124">
        <v>2122</v>
      </c>
    </row>
    <row r="125" spans="1:1" x14ac:dyDescent="0.25">
      <c r="A125">
        <v>2123</v>
      </c>
    </row>
    <row r="126" spans="1:1" x14ac:dyDescent="0.25">
      <c r="A126">
        <v>2124</v>
      </c>
    </row>
    <row r="127" spans="1:1" x14ac:dyDescent="0.25">
      <c r="A127">
        <v>2125</v>
      </c>
    </row>
    <row r="128" spans="1:1" x14ac:dyDescent="0.25">
      <c r="A128">
        <v>2126</v>
      </c>
    </row>
    <row r="129" spans="1:1" x14ac:dyDescent="0.25">
      <c r="A129">
        <v>2127</v>
      </c>
    </row>
    <row r="130" spans="1:1" x14ac:dyDescent="0.25">
      <c r="A130">
        <v>2128</v>
      </c>
    </row>
    <row r="131" spans="1:1" x14ac:dyDescent="0.25">
      <c r="A131">
        <v>2129</v>
      </c>
    </row>
    <row r="132" spans="1:1" x14ac:dyDescent="0.25">
      <c r="A132">
        <v>2130</v>
      </c>
    </row>
    <row r="133" spans="1:1" x14ac:dyDescent="0.25">
      <c r="A133">
        <v>2131</v>
      </c>
    </row>
    <row r="134" spans="1:1" x14ac:dyDescent="0.25">
      <c r="A134">
        <v>2132</v>
      </c>
    </row>
    <row r="135" spans="1:1" x14ac:dyDescent="0.25">
      <c r="A135">
        <v>2133</v>
      </c>
    </row>
    <row r="136" spans="1:1" x14ac:dyDescent="0.25">
      <c r="A136">
        <v>2134</v>
      </c>
    </row>
    <row r="137" spans="1:1" x14ac:dyDescent="0.25">
      <c r="A137">
        <v>2135</v>
      </c>
    </row>
    <row r="138" spans="1:1" x14ac:dyDescent="0.25">
      <c r="A138">
        <v>2136</v>
      </c>
    </row>
    <row r="139" spans="1:1" x14ac:dyDescent="0.25">
      <c r="A139">
        <v>2137</v>
      </c>
    </row>
    <row r="140" spans="1:1" x14ac:dyDescent="0.25">
      <c r="A140">
        <v>2138</v>
      </c>
    </row>
    <row r="141" spans="1:1" x14ac:dyDescent="0.25">
      <c r="A141">
        <v>2139</v>
      </c>
    </row>
    <row r="142" spans="1:1" x14ac:dyDescent="0.25">
      <c r="A142">
        <v>2140</v>
      </c>
    </row>
    <row r="143" spans="1:1" x14ac:dyDescent="0.25">
      <c r="A143">
        <v>2141</v>
      </c>
    </row>
    <row r="144" spans="1:1" x14ac:dyDescent="0.25">
      <c r="A144">
        <v>2142</v>
      </c>
    </row>
    <row r="145" spans="1:1" x14ac:dyDescent="0.25">
      <c r="A145">
        <v>2143</v>
      </c>
    </row>
    <row r="146" spans="1:1" x14ac:dyDescent="0.25">
      <c r="A146">
        <v>2144</v>
      </c>
    </row>
    <row r="147" spans="1:1" x14ac:dyDescent="0.25">
      <c r="A147">
        <v>2145</v>
      </c>
    </row>
    <row r="148" spans="1:1" x14ac:dyDescent="0.25">
      <c r="A148">
        <v>2146</v>
      </c>
    </row>
    <row r="149" spans="1:1" x14ac:dyDescent="0.25">
      <c r="A149">
        <v>2147</v>
      </c>
    </row>
    <row r="150" spans="1:1" x14ac:dyDescent="0.25">
      <c r="A150">
        <v>2148</v>
      </c>
    </row>
    <row r="151" spans="1:1" x14ac:dyDescent="0.25">
      <c r="A151">
        <v>2149</v>
      </c>
    </row>
    <row r="152" spans="1:1" x14ac:dyDescent="0.25">
      <c r="A152">
        <v>2150</v>
      </c>
    </row>
    <row r="153" spans="1:1" x14ac:dyDescent="0.25">
      <c r="A153">
        <v>2151</v>
      </c>
    </row>
    <row r="154" spans="1:1" x14ac:dyDescent="0.25">
      <c r="A154">
        <v>2152</v>
      </c>
    </row>
    <row r="155" spans="1:1" x14ac:dyDescent="0.25">
      <c r="A155">
        <v>2153</v>
      </c>
    </row>
    <row r="156" spans="1:1" x14ac:dyDescent="0.25">
      <c r="A156">
        <v>2154</v>
      </c>
    </row>
    <row r="157" spans="1:1" x14ac:dyDescent="0.25">
      <c r="A157">
        <v>2155</v>
      </c>
    </row>
    <row r="158" spans="1:1" x14ac:dyDescent="0.25">
      <c r="A158">
        <v>2156</v>
      </c>
    </row>
    <row r="159" spans="1:1" x14ac:dyDescent="0.25">
      <c r="A159">
        <v>2157</v>
      </c>
    </row>
    <row r="160" spans="1:1" x14ac:dyDescent="0.25">
      <c r="A160">
        <v>2158</v>
      </c>
    </row>
    <row r="161" spans="1:1" x14ac:dyDescent="0.25">
      <c r="A161">
        <v>2159</v>
      </c>
    </row>
    <row r="162" spans="1:1" x14ac:dyDescent="0.25">
      <c r="A162">
        <v>2160</v>
      </c>
    </row>
    <row r="163" spans="1:1" x14ac:dyDescent="0.25">
      <c r="A163">
        <v>2161</v>
      </c>
    </row>
    <row r="164" spans="1:1" x14ac:dyDescent="0.25">
      <c r="A164">
        <v>2162</v>
      </c>
    </row>
    <row r="165" spans="1:1" x14ac:dyDescent="0.25">
      <c r="A165">
        <v>2163</v>
      </c>
    </row>
    <row r="166" spans="1:1" x14ac:dyDescent="0.25">
      <c r="A166">
        <v>2164</v>
      </c>
    </row>
    <row r="167" spans="1:1" x14ac:dyDescent="0.25">
      <c r="A167">
        <v>2165</v>
      </c>
    </row>
    <row r="168" spans="1:1" x14ac:dyDescent="0.25">
      <c r="A168">
        <v>2166</v>
      </c>
    </row>
    <row r="169" spans="1:1" x14ac:dyDescent="0.25">
      <c r="A169">
        <v>2167</v>
      </c>
    </row>
    <row r="170" spans="1:1" x14ac:dyDescent="0.25">
      <c r="A170">
        <v>2168</v>
      </c>
    </row>
    <row r="171" spans="1:1" x14ac:dyDescent="0.25">
      <c r="A171">
        <v>2169</v>
      </c>
    </row>
    <row r="172" spans="1:1" x14ac:dyDescent="0.25">
      <c r="A172">
        <v>2170</v>
      </c>
    </row>
    <row r="173" spans="1:1" x14ac:dyDescent="0.25">
      <c r="A173">
        <v>2171</v>
      </c>
    </row>
    <row r="174" spans="1:1" x14ac:dyDescent="0.25">
      <c r="A174">
        <v>2172</v>
      </c>
    </row>
    <row r="175" spans="1:1" x14ac:dyDescent="0.25">
      <c r="A175">
        <v>2173</v>
      </c>
    </row>
    <row r="176" spans="1:1" x14ac:dyDescent="0.25">
      <c r="A176">
        <v>2174</v>
      </c>
    </row>
    <row r="177" spans="1:1" x14ac:dyDescent="0.25">
      <c r="A177">
        <v>2175</v>
      </c>
    </row>
    <row r="178" spans="1:1" x14ac:dyDescent="0.25">
      <c r="A178">
        <v>2176</v>
      </c>
    </row>
    <row r="179" spans="1:1" x14ac:dyDescent="0.25">
      <c r="A179">
        <v>2177</v>
      </c>
    </row>
    <row r="180" spans="1:1" x14ac:dyDescent="0.25">
      <c r="A180">
        <v>2178</v>
      </c>
    </row>
    <row r="181" spans="1:1" x14ac:dyDescent="0.25">
      <c r="A181">
        <v>2179</v>
      </c>
    </row>
    <row r="182" spans="1:1" x14ac:dyDescent="0.25">
      <c r="A182">
        <v>2180</v>
      </c>
    </row>
    <row r="183" spans="1:1" x14ac:dyDescent="0.25">
      <c r="A183">
        <v>2181</v>
      </c>
    </row>
    <row r="184" spans="1:1" x14ac:dyDescent="0.25">
      <c r="A184">
        <v>2182</v>
      </c>
    </row>
    <row r="185" spans="1:1" x14ac:dyDescent="0.25">
      <c r="A185">
        <v>2183</v>
      </c>
    </row>
    <row r="186" spans="1:1" x14ac:dyDescent="0.25">
      <c r="A186">
        <v>2184</v>
      </c>
    </row>
    <row r="187" spans="1:1" x14ac:dyDescent="0.25">
      <c r="A187">
        <v>2185</v>
      </c>
    </row>
    <row r="188" spans="1:1" x14ac:dyDescent="0.25">
      <c r="A188">
        <v>2186</v>
      </c>
    </row>
    <row r="189" spans="1:1" x14ac:dyDescent="0.25">
      <c r="A189">
        <v>2187</v>
      </c>
    </row>
    <row r="190" spans="1:1" x14ac:dyDescent="0.25">
      <c r="A190">
        <v>2188</v>
      </c>
    </row>
    <row r="191" spans="1:1" x14ac:dyDescent="0.25">
      <c r="A191">
        <v>2189</v>
      </c>
    </row>
    <row r="192" spans="1:1" x14ac:dyDescent="0.25">
      <c r="A192">
        <v>2190</v>
      </c>
    </row>
    <row r="193" spans="1:1" x14ac:dyDescent="0.25">
      <c r="A193">
        <v>2191</v>
      </c>
    </row>
    <row r="194" spans="1:1" x14ac:dyDescent="0.25">
      <c r="A194">
        <v>2192</v>
      </c>
    </row>
    <row r="195" spans="1:1" x14ac:dyDescent="0.25">
      <c r="A195">
        <v>2193</v>
      </c>
    </row>
    <row r="196" spans="1:1" x14ac:dyDescent="0.25">
      <c r="A196">
        <v>2194</v>
      </c>
    </row>
    <row r="197" spans="1:1" x14ac:dyDescent="0.25">
      <c r="A197">
        <v>2195</v>
      </c>
    </row>
    <row r="198" spans="1:1" x14ac:dyDescent="0.25">
      <c r="A198">
        <v>2196</v>
      </c>
    </row>
    <row r="199" spans="1:1" x14ac:dyDescent="0.25">
      <c r="A199">
        <v>2197</v>
      </c>
    </row>
    <row r="200" spans="1:1" x14ac:dyDescent="0.25">
      <c r="A200">
        <v>2198</v>
      </c>
    </row>
    <row r="201" spans="1:1" x14ac:dyDescent="0.25">
      <c r="A201">
        <v>2199</v>
      </c>
    </row>
    <row r="202" spans="1:1" x14ac:dyDescent="0.25">
      <c r="A202">
        <v>2200</v>
      </c>
    </row>
    <row r="203" spans="1:1" x14ac:dyDescent="0.25">
      <c r="A203">
        <v>2201</v>
      </c>
    </row>
    <row r="204" spans="1:1" x14ac:dyDescent="0.25">
      <c r="A204">
        <v>2202</v>
      </c>
    </row>
    <row r="205" spans="1:1" x14ac:dyDescent="0.25">
      <c r="A205">
        <v>2203</v>
      </c>
    </row>
    <row r="206" spans="1:1" x14ac:dyDescent="0.25">
      <c r="A206">
        <v>2204</v>
      </c>
    </row>
    <row r="207" spans="1:1" x14ac:dyDescent="0.25">
      <c r="A207">
        <v>2205</v>
      </c>
    </row>
    <row r="208" spans="1:1" x14ac:dyDescent="0.25">
      <c r="A208">
        <v>2206</v>
      </c>
    </row>
    <row r="209" spans="1:1" x14ac:dyDescent="0.25">
      <c r="A209">
        <v>2207</v>
      </c>
    </row>
    <row r="210" spans="1:1" x14ac:dyDescent="0.25">
      <c r="A210">
        <v>2208</v>
      </c>
    </row>
    <row r="211" spans="1:1" x14ac:dyDescent="0.25">
      <c r="A211">
        <v>2209</v>
      </c>
    </row>
    <row r="212" spans="1:1" x14ac:dyDescent="0.25">
      <c r="A212">
        <v>2210</v>
      </c>
    </row>
    <row r="213" spans="1:1" x14ac:dyDescent="0.25">
      <c r="A213">
        <v>2211</v>
      </c>
    </row>
    <row r="214" spans="1:1" x14ac:dyDescent="0.25">
      <c r="A214">
        <v>2212</v>
      </c>
    </row>
    <row r="215" spans="1:1" x14ac:dyDescent="0.25">
      <c r="A215">
        <v>2213</v>
      </c>
    </row>
    <row r="216" spans="1:1" x14ac:dyDescent="0.25">
      <c r="A216">
        <v>2214</v>
      </c>
    </row>
    <row r="217" spans="1:1" x14ac:dyDescent="0.25">
      <c r="A217">
        <v>2215</v>
      </c>
    </row>
    <row r="218" spans="1:1" x14ac:dyDescent="0.25">
      <c r="A218">
        <v>2216</v>
      </c>
    </row>
    <row r="219" spans="1:1" x14ac:dyDescent="0.25">
      <c r="A219">
        <v>2217</v>
      </c>
    </row>
    <row r="220" spans="1:1" x14ac:dyDescent="0.25">
      <c r="A220">
        <v>2218</v>
      </c>
    </row>
    <row r="221" spans="1:1" x14ac:dyDescent="0.25">
      <c r="A221">
        <v>2219</v>
      </c>
    </row>
    <row r="222" spans="1:1" x14ac:dyDescent="0.25">
      <c r="A222">
        <v>2220</v>
      </c>
    </row>
    <row r="223" spans="1:1" x14ac:dyDescent="0.25">
      <c r="A223">
        <v>2221</v>
      </c>
    </row>
    <row r="224" spans="1:1" x14ac:dyDescent="0.25">
      <c r="A224">
        <v>2222</v>
      </c>
    </row>
    <row r="225" spans="1:1" x14ac:dyDescent="0.25">
      <c r="A225">
        <v>2223</v>
      </c>
    </row>
    <row r="226" spans="1:1" x14ac:dyDescent="0.25">
      <c r="A226">
        <v>2224</v>
      </c>
    </row>
    <row r="227" spans="1:1" x14ac:dyDescent="0.25">
      <c r="A227">
        <v>2225</v>
      </c>
    </row>
    <row r="228" spans="1:1" x14ac:dyDescent="0.25">
      <c r="A228">
        <v>2226</v>
      </c>
    </row>
    <row r="229" spans="1:1" x14ac:dyDescent="0.25">
      <c r="A229">
        <v>2227</v>
      </c>
    </row>
    <row r="230" spans="1:1" x14ac:dyDescent="0.25">
      <c r="A230">
        <v>2228</v>
      </c>
    </row>
    <row r="231" spans="1:1" x14ac:dyDescent="0.25">
      <c r="A231">
        <v>2229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données</vt:lpstr>
      <vt:lpstr>résultats &amp; analyse</vt:lpstr>
      <vt:lpstr>Synthèse</vt:lpstr>
      <vt:lpstr>Evolution</vt:lpstr>
      <vt:lpstr>DANGER</vt:lpstr>
      <vt:lpstr>aa</vt:lpstr>
      <vt:lpstr>att</vt:lpstr>
      <vt:lpstr>attente</vt:lpstr>
      <vt:lpstr>choix</vt:lpstr>
      <vt:lpstr>delai</vt:lpstr>
      <vt:lpstr>dem</vt:lpstr>
      <vt:lpstr>deux</vt:lpstr>
      <vt:lpstr>heure</vt:lpstr>
      <vt:lpstr>inter</vt:lpstr>
      <vt:lpstr>liste</vt:lpstr>
      <vt:lpstr>mmm</vt:lpstr>
      <vt:lpstr>moyen</vt:lpstr>
      <vt:lpstr>moyens</vt:lpstr>
      <vt:lpstr>ok</vt:lpstr>
      <vt:lpstr>okay</vt:lpstr>
      <vt:lpstr>question</vt:lpstr>
      <vt:lpstr>questions</vt:lpstr>
      <vt:lpstr>satisfaction</vt:lpstr>
      <vt:lpstr>semaine</vt:lpstr>
      <vt:lpstr>service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FAUVEL Simon</dc:creator>
  <cp:lastModifiedBy>T</cp:lastModifiedBy>
  <dcterms:created xsi:type="dcterms:W3CDTF">2017-11-21T14:19:09Z</dcterms:created>
  <dcterms:modified xsi:type="dcterms:W3CDTF">2017-12-13T22:29:31Z</dcterms:modified>
</cp:coreProperties>
</file>