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0160" windowHeight="9030" tabRatio="744"/>
  </bookViews>
  <sheets>
    <sheet name="Feuil1" sheetId="1" r:id="rId1"/>
  </sheets>
  <definedNames>
    <definedName name="acju">Feuil1!$B$15:$B$36</definedName>
    <definedName name="acjuges">#REF!:#REF!</definedName>
    <definedName name="alphabet">#REF!</definedName>
    <definedName name="base">#REF!</definedName>
    <definedName name="base2">#REF!</definedName>
    <definedName name="cat">#REF!</definedName>
    <definedName name="cata">#REF!</definedName>
    <definedName name="chiffres">#REF!</definedName>
    <definedName name="dac">Feuil1!$B$15:$B$15</definedName>
    <definedName name="ddeldm">#REF!</definedName>
    <definedName name="fait">#REF!</definedName>
    <definedName name="grade">#REF!</definedName>
    <definedName name="logos">OFFSET(#REF!,MATCH(Feuil1!#REF!,#REF!,0)-1,)</definedName>
    <definedName name="nbc">OFFSET(#REF!,,,COUNTA(#REF!)-1)</definedName>
    <definedName name="nombres">#REF!</definedName>
    <definedName name="noms">#REF!</definedName>
    <definedName name="slatch">Feuil1!#REF!</definedName>
    <definedName name="usflogo">OFFSET(#REF!,,,COUNTA(#REF!)-1)</definedName>
    <definedName name="Z_2688311E_2DED_418A_BBE6_249A96242778_.wvu.Cols" localSheetId="0" hidden="1">Feuil1!#REF!</definedName>
    <definedName name="Z_FA10D186_50C6_4CD7_8ABF_1C2263315DF6_.wvu.Cols" localSheetId="0" hidden="1">Feuil1!#REF!</definedName>
  </definedNames>
  <calcPr calcId="145621" iterate="1"/>
  <customWorkbookViews>
    <customWorkbookView name="JOS - Affichage personnalisé" guid="{2688311E-2DED-418A-BBE6-249A96242778}" mergeInterval="0" personalView="1" maximized="1" xWindow="1" yWindow="1" windowWidth="1276" windowHeight="570" activeSheetId="2"/>
    <customWorkbookView name="jos realiste - Affichage personnalisé" guid="{FA10D186-50C6-4CD7-8ABF-1C2263315DF6}" mergeInterval="0" personalView="1" maximized="1" xWindow="1671" yWindow="-9" windowWidth="1698" windowHeight="1020" activeSheetId="2" showFormulaBar="0"/>
  </customWorkbookViews>
</workbook>
</file>

<file path=xl/calcChain.xml><?xml version="1.0" encoding="utf-8"?>
<calcChain xmlns="http://schemas.openxmlformats.org/spreadsheetml/2006/main">
  <c r="E23" i="1" l="1"/>
  <c r="F23" i="1" s="1"/>
  <c r="E31" i="1"/>
  <c r="F31" i="1" s="1"/>
  <c r="E32" i="1"/>
  <c r="F32" i="1" s="1"/>
  <c r="E33" i="1"/>
  <c r="F33" i="1" s="1"/>
  <c r="E34" i="1"/>
  <c r="F34" i="1" s="1"/>
  <c r="E35" i="1"/>
  <c r="F35" i="1" s="1"/>
  <c r="E36" i="1"/>
  <c r="F36" i="1" s="1"/>
  <c r="G33" i="1" l="1"/>
  <c r="H33" i="1" s="1"/>
  <c r="I33" i="1" s="1"/>
  <c r="G36" i="1"/>
  <c r="H36" i="1" s="1"/>
  <c r="I36" i="1" s="1"/>
  <c r="G35" i="1"/>
  <c r="H35" i="1" s="1"/>
  <c r="I35" i="1" s="1"/>
  <c r="G23" i="1"/>
  <c r="H23" i="1" s="1"/>
  <c r="I23" i="1" s="1"/>
  <c r="G34" i="1"/>
  <c r="H34" i="1" s="1"/>
  <c r="I34" i="1" s="1"/>
  <c r="G32" i="1"/>
  <c r="H32" i="1" s="1"/>
  <c r="I32" i="1" s="1"/>
  <c r="B16" i="1"/>
  <c r="G31" i="1" l="1"/>
  <c r="H31" i="1" s="1"/>
  <c r="I31" i="1" s="1"/>
  <c r="E17" i="1"/>
  <c r="F17" i="1"/>
  <c r="G17" i="1"/>
  <c r="H17" i="1"/>
  <c r="I17" i="1"/>
  <c r="J17" i="1"/>
  <c r="K17" i="1"/>
  <c r="L17" i="1"/>
  <c r="M17" i="1"/>
  <c r="N17" i="1"/>
  <c r="O17" i="1"/>
  <c r="P17" i="1"/>
  <c r="Q17" i="1"/>
  <c r="R17" i="1"/>
  <c r="S17" i="1"/>
  <c r="T17" i="1"/>
  <c r="U17" i="1"/>
  <c r="V17" i="1"/>
  <c r="E18" i="1"/>
  <c r="F18" i="1"/>
  <c r="G18" i="1"/>
  <c r="H18" i="1"/>
  <c r="I18" i="1"/>
  <c r="J18" i="1"/>
  <c r="K18" i="1"/>
  <c r="L18" i="1"/>
  <c r="M18" i="1"/>
  <c r="N18" i="1"/>
  <c r="O18" i="1"/>
  <c r="P18" i="1"/>
  <c r="Q18" i="1"/>
  <c r="R18" i="1"/>
  <c r="S18" i="1"/>
  <c r="T18" i="1"/>
  <c r="U18" i="1"/>
  <c r="V18" i="1"/>
  <c r="E19" i="1"/>
  <c r="F19" i="1"/>
  <c r="G19" i="1"/>
  <c r="H19" i="1"/>
  <c r="I19" i="1"/>
  <c r="J19" i="1"/>
  <c r="K19" i="1"/>
  <c r="L19" i="1"/>
  <c r="M19" i="1"/>
  <c r="N19" i="1"/>
  <c r="O19" i="1"/>
  <c r="P19" i="1"/>
  <c r="Q19" i="1"/>
  <c r="R19" i="1"/>
  <c r="S19" i="1"/>
  <c r="T19" i="1"/>
  <c r="U19" i="1"/>
  <c r="V19" i="1"/>
  <c r="E20" i="1"/>
  <c r="F20" i="1"/>
  <c r="G20" i="1"/>
  <c r="H20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E21" i="1"/>
  <c r="F21" i="1"/>
  <c r="G21" i="1"/>
  <c r="H21" i="1"/>
  <c r="I21" i="1"/>
  <c r="J21" i="1"/>
  <c r="K21" i="1"/>
  <c r="L21" i="1"/>
  <c r="M21" i="1"/>
  <c r="N21" i="1"/>
  <c r="O21" i="1"/>
  <c r="P21" i="1"/>
  <c r="Q21" i="1"/>
  <c r="R21" i="1"/>
  <c r="S21" i="1"/>
  <c r="T21" i="1"/>
  <c r="U21" i="1"/>
  <c r="V21" i="1"/>
  <c r="E22" i="1"/>
  <c r="F22" i="1"/>
  <c r="G22" i="1"/>
  <c r="H22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/>
  <c r="V22" i="1"/>
  <c r="J23" i="1"/>
  <c r="K23" i="1"/>
  <c r="L23" i="1"/>
  <c r="M23" i="1"/>
  <c r="N23" i="1"/>
  <c r="O23" i="1"/>
  <c r="P23" i="1"/>
  <c r="Q23" i="1"/>
  <c r="R23" i="1"/>
  <c r="S23" i="1"/>
  <c r="T23" i="1"/>
  <c r="U23" i="1"/>
  <c r="V23" i="1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E25" i="1"/>
  <c r="F25" i="1"/>
  <c r="G25" i="1"/>
  <c r="H25" i="1"/>
  <c r="I25" i="1"/>
  <c r="J25" i="1"/>
  <c r="K25" i="1"/>
  <c r="L25" i="1"/>
  <c r="M25" i="1"/>
  <c r="N25" i="1"/>
  <c r="O25" i="1"/>
  <c r="P25" i="1"/>
  <c r="Q25" i="1"/>
  <c r="R25" i="1"/>
  <c r="S25" i="1"/>
  <c r="T25" i="1"/>
  <c r="U25" i="1"/>
  <c r="V25" i="1"/>
  <c r="E26" i="1"/>
  <c r="F26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V26" i="1"/>
  <c r="E27" i="1"/>
  <c r="F27" i="1"/>
  <c r="G27" i="1"/>
  <c r="H27" i="1"/>
  <c r="I27" i="1"/>
  <c r="J27" i="1"/>
  <c r="K27" i="1"/>
  <c r="L27" i="1"/>
  <c r="M27" i="1"/>
  <c r="N27" i="1"/>
  <c r="O27" i="1"/>
  <c r="P27" i="1"/>
  <c r="Q27" i="1"/>
  <c r="R27" i="1"/>
  <c r="S27" i="1"/>
  <c r="T27" i="1"/>
  <c r="U27" i="1"/>
  <c r="V27" i="1"/>
  <c r="E28" i="1"/>
  <c r="F28" i="1"/>
  <c r="G28" i="1"/>
  <c r="H28" i="1"/>
  <c r="I28" i="1"/>
  <c r="J28" i="1"/>
  <c r="K28" i="1"/>
  <c r="L28" i="1"/>
  <c r="M28" i="1"/>
  <c r="N28" i="1"/>
  <c r="O28" i="1"/>
  <c r="P28" i="1"/>
  <c r="Q28" i="1"/>
  <c r="R28" i="1"/>
  <c r="S28" i="1"/>
  <c r="T28" i="1"/>
  <c r="U28" i="1"/>
  <c r="V28" i="1"/>
  <c r="E29" i="1"/>
  <c r="F29" i="1"/>
  <c r="G29" i="1"/>
  <c r="H29" i="1"/>
  <c r="I29" i="1"/>
  <c r="J29" i="1"/>
  <c r="K29" i="1"/>
  <c r="L29" i="1"/>
  <c r="M29" i="1"/>
  <c r="N29" i="1"/>
  <c r="O29" i="1"/>
  <c r="P29" i="1"/>
  <c r="Q29" i="1"/>
  <c r="R29" i="1"/>
  <c r="S29" i="1"/>
  <c r="T29" i="1"/>
  <c r="U29" i="1"/>
  <c r="V29" i="1"/>
  <c r="E30" i="1"/>
  <c r="F30" i="1"/>
  <c r="G30" i="1"/>
  <c r="H30" i="1"/>
  <c r="I30" i="1"/>
  <c r="J30" i="1"/>
  <c r="K30" i="1"/>
  <c r="L30" i="1"/>
  <c r="M30" i="1"/>
  <c r="N30" i="1"/>
  <c r="O30" i="1"/>
  <c r="P30" i="1"/>
  <c r="Q30" i="1"/>
  <c r="R30" i="1"/>
  <c r="S30" i="1"/>
  <c r="T30" i="1"/>
  <c r="U30" i="1"/>
  <c r="V30" i="1"/>
  <c r="J31" i="1"/>
  <c r="K31" i="1"/>
  <c r="L31" i="1"/>
  <c r="M31" i="1"/>
  <c r="N31" i="1"/>
  <c r="O31" i="1"/>
  <c r="P31" i="1"/>
  <c r="Q31" i="1"/>
  <c r="R31" i="1"/>
  <c r="S31" i="1"/>
  <c r="T31" i="1"/>
  <c r="U31" i="1"/>
  <c r="V31" i="1"/>
  <c r="J32" i="1"/>
  <c r="K32" i="1"/>
  <c r="L32" i="1"/>
  <c r="M32" i="1"/>
  <c r="N32" i="1"/>
  <c r="O32" i="1"/>
  <c r="P32" i="1"/>
  <c r="Q32" i="1"/>
  <c r="R32" i="1"/>
  <c r="S32" i="1"/>
  <c r="T32" i="1"/>
  <c r="U32" i="1"/>
  <c r="V32" i="1"/>
  <c r="J33" i="1"/>
  <c r="K33" i="1"/>
  <c r="L33" i="1"/>
  <c r="M33" i="1"/>
  <c r="N33" i="1"/>
  <c r="O33" i="1"/>
  <c r="P33" i="1"/>
  <c r="Q33" i="1"/>
  <c r="R33" i="1"/>
  <c r="S33" i="1"/>
  <c r="T33" i="1"/>
  <c r="U33" i="1"/>
  <c r="V33" i="1"/>
  <c r="J34" i="1"/>
  <c r="K34" i="1"/>
  <c r="L34" i="1"/>
  <c r="M34" i="1"/>
  <c r="N34" i="1"/>
  <c r="O34" i="1"/>
  <c r="P34" i="1"/>
  <c r="Q34" i="1"/>
  <c r="R34" i="1"/>
  <c r="S34" i="1"/>
  <c r="T34" i="1"/>
  <c r="U34" i="1"/>
  <c r="V34" i="1"/>
  <c r="J35" i="1"/>
  <c r="K35" i="1"/>
  <c r="L35" i="1"/>
  <c r="M35" i="1"/>
  <c r="N35" i="1"/>
  <c r="O35" i="1"/>
  <c r="P35" i="1"/>
  <c r="Q35" i="1"/>
  <c r="R35" i="1"/>
  <c r="S35" i="1"/>
  <c r="T35" i="1"/>
  <c r="U35" i="1"/>
  <c r="V35" i="1"/>
  <c r="J36" i="1"/>
  <c r="K36" i="1"/>
  <c r="L36" i="1"/>
  <c r="M36" i="1"/>
  <c r="N36" i="1"/>
  <c r="O36" i="1"/>
  <c r="P36" i="1"/>
  <c r="Q36" i="1"/>
  <c r="R36" i="1"/>
  <c r="S36" i="1"/>
  <c r="T36" i="1"/>
  <c r="U36" i="1"/>
  <c r="V36" i="1"/>
</calcChain>
</file>

<file path=xl/sharedStrings.xml><?xml version="1.0" encoding="utf-8"?>
<sst xmlns="http://schemas.openxmlformats.org/spreadsheetml/2006/main" count="60" uniqueCount="27">
  <si>
    <t/>
  </si>
  <si>
    <t>OFF</t>
  </si>
  <si>
    <t>Prenom</t>
  </si>
  <si>
    <t>jean</t>
  </si>
  <si>
    <t>pierre</t>
  </si>
  <si>
    <t>aline</t>
  </si>
  <si>
    <t>patrice</t>
  </si>
  <si>
    <t>muriel</t>
  </si>
  <si>
    <t>julien</t>
  </si>
  <si>
    <t>alain</t>
  </si>
  <si>
    <t>marc</t>
  </si>
  <si>
    <t>jule</t>
  </si>
  <si>
    <t>lucien</t>
  </si>
  <si>
    <t>frederique</t>
  </si>
  <si>
    <t>jaque</t>
  </si>
  <si>
    <t>vincent</t>
  </si>
  <si>
    <t>ON</t>
  </si>
  <si>
    <t>grade</t>
  </si>
  <si>
    <t>equipe</t>
  </si>
  <si>
    <t>lucie</t>
  </si>
  <si>
    <t>PN1</t>
  </si>
  <si>
    <t>PI</t>
  </si>
  <si>
    <t>PN3</t>
  </si>
  <si>
    <t>PDR</t>
  </si>
  <si>
    <t>PDRS</t>
  </si>
  <si>
    <t>PN2</t>
  </si>
  <si>
    <t>victor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</si>
</sst>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Font="1" applyBorder="1"/>
    <xf numFmtId="0" fontId="0" fillId="0" borderId="0" xfId="0" applyFont="1" applyFill="1" applyBorder="1"/>
    <xf numFmtId="0" fontId="0" fillId="0" borderId="0" xfId="0" applyFont="1"/>
    <xf numFmtId="0" fontId="0" fillId="0" borderId="0" xfId="0" applyFont="1" applyProtection="1">
      <protection locked="0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2" xfId="0" applyFont="1" applyFill="1" applyBorder="1" applyAlignment="1" applyProtection="1">
      <alignment horizontal="left" vertical="center"/>
      <protection locked="0"/>
    </xf>
    <xf numFmtId="0" fontId="1" fillId="0" borderId="2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left"/>
      <protection locked="0"/>
    </xf>
    <xf numFmtId="0" fontId="1" fillId="0" borderId="1" xfId="0" applyFont="1" applyFill="1" applyBorder="1" applyAlignment="1" applyProtection="1">
      <alignment horizontal="left" vertical="center"/>
      <protection locked="0"/>
    </xf>
    <xf numFmtId="0" fontId="1" fillId="0" borderId="2" xfId="0" quotePrefix="1" applyFont="1" applyFill="1" applyBorder="1" applyAlignment="1" applyProtection="1">
      <alignment horizontal="center" vertical="center"/>
      <protection locked="0"/>
    </xf>
    <xf numFmtId="0" fontId="1" fillId="0" borderId="1" xfId="0" quotePrefix="1" applyFont="1" applyFill="1" applyBorder="1" applyAlignment="1" applyProtection="1">
      <alignment horizontal="left" vertical="center"/>
      <protection locked="0"/>
    </xf>
    <xf numFmtId="0" fontId="1" fillId="0" borderId="3" xfId="0" applyFont="1" applyFill="1" applyBorder="1" applyAlignment="1" applyProtection="1">
      <alignment horizontal="left" vertical="center"/>
      <protection locked="0"/>
    </xf>
    <xf numFmtId="0" fontId="3" fillId="0" borderId="4" xfId="0" applyFont="1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>
      <alignment horizontal="center" vertical="center"/>
    </xf>
    <xf numFmtId="0" fontId="3" fillId="0" borderId="4" xfId="0" applyFont="1" applyFill="1" applyBorder="1" applyAlignment="1" applyProtection="1">
      <alignment horizontal="right" vertical="center"/>
      <protection locked="0"/>
    </xf>
    <xf numFmtId="49" fontId="0" fillId="0" borderId="0" xfId="0" applyNumberFormat="1" applyFont="1" applyBorder="1"/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Protection="1">
      <protection locked="0"/>
    </xf>
    <xf numFmtId="0" fontId="4" fillId="0" borderId="5" xfId="0" applyFont="1" applyFill="1" applyBorder="1" applyAlignment="1" applyProtection="1">
      <alignment horizontal="center" vertical="center"/>
      <protection locked="0"/>
    </xf>
    <xf numFmtId="0" fontId="4" fillId="0" borderId="4" xfId="0" applyFont="1" applyFill="1" applyBorder="1" applyAlignment="1" applyProtection="1">
      <alignment horizontal="left" vertical="center"/>
    </xf>
    <xf numFmtId="0" fontId="4" fillId="0" borderId="5" xfId="0" applyFont="1" applyFill="1" applyBorder="1" applyAlignment="1" applyProtection="1">
      <alignment horizontal="left" vertical="center"/>
    </xf>
    <xf numFmtId="0" fontId="1" fillId="0" borderId="2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vertical="center"/>
      <protection locked="0"/>
    </xf>
    <xf numFmtId="0" fontId="4" fillId="0" borderId="4" xfId="0" applyFont="1" applyFill="1" applyBorder="1" applyAlignment="1" applyProtection="1">
      <alignment vertical="center"/>
    </xf>
    <xf numFmtId="0" fontId="4" fillId="0" borderId="5" xfId="0" applyFont="1" applyFill="1" applyBorder="1" applyAlignment="1" applyProtection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/>
    <xf numFmtId="0" fontId="5" fillId="0" borderId="0" xfId="0" quotePrefix="1" applyFont="1" applyBorder="1" applyAlignment="1">
      <alignment horizontal="center" vertical="center"/>
    </xf>
    <xf numFmtId="0" fontId="0" fillId="0" borderId="0" xfId="0" quotePrefix="1" applyFont="1" applyBorder="1" applyAlignment="1">
      <alignment horizontal="center" vertical="center"/>
    </xf>
    <xf numFmtId="164" fontId="0" fillId="0" borderId="0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textRotation="90" wrapText="1"/>
    </xf>
  </cellXfs>
  <cellStyles count="1">
    <cellStyle name="Normal" xfId="0" builtinId="0"/>
  </cellStyles>
  <dxfs count="7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EA0000"/>
      <color rgb="FFDAF6DA"/>
      <color rgb="FFF2F2F2"/>
      <color rgb="FFF7F7F7"/>
      <color rgb="FF33CC33"/>
      <color rgb="FFFF2929"/>
      <color rgb="FFF55960"/>
      <color rgb="FF0070C0"/>
      <color rgb="FFFF0000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10</xdr:row>
          <xdr:rowOff>152400</xdr:rowOff>
        </xdr:from>
        <xdr:to>
          <xdr:col>1</xdr:col>
          <xdr:colOff>1038225</xdr:colOff>
          <xdr:row>12</xdr:row>
          <xdr:rowOff>19050</xdr:rowOff>
        </xdr:to>
        <xdr:sp macro="" textlink="">
          <xdr:nvSpPr>
            <xdr:cNvPr id="1026" name="Déclenchement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10</xdr:row>
          <xdr:rowOff>180975</xdr:rowOff>
        </xdr:from>
        <xdr:to>
          <xdr:col>8</xdr:col>
          <xdr:colOff>9525</xdr:colOff>
          <xdr:row>12</xdr:row>
          <xdr:rowOff>47625</xdr:rowOff>
        </xdr:to>
        <xdr:sp macro="" textlink="">
          <xdr:nvSpPr>
            <xdr:cNvPr id="1027" name="CheckBox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10</xdr:row>
          <xdr:rowOff>180975</xdr:rowOff>
        </xdr:from>
        <xdr:to>
          <xdr:col>11</xdr:col>
          <xdr:colOff>0</xdr:colOff>
          <xdr:row>12</xdr:row>
          <xdr:rowOff>47625</xdr:rowOff>
        </xdr:to>
        <xdr:sp macro="" textlink="">
          <xdr:nvSpPr>
            <xdr:cNvPr id="1028" name="CheckBox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10</xdr:row>
          <xdr:rowOff>180975</xdr:rowOff>
        </xdr:from>
        <xdr:to>
          <xdr:col>14</xdr:col>
          <xdr:colOff>9525</xdr:colOff>
          <xdr:row>12</xdr:row>
          <xdr:rowOff>47625</xdr:rowOff>
        </xdr:to>
        <xdr:sp macro="" textlink="">
          <xdr:nvSpPr>
            <xdr:cNvPr id="1029" name="CheckBox3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10</xdr:row>
          <xdr:rowOff>180975</xdr:rowOff>
        </xdr:from>
        <xdr:to>
          <xdr:col>17</xdr:col>
          <xdr:colOff>0</xdr:colOff>
          <xdr:row>12</xdr:row>
          <xdr:rowOff>47625</xdr:rowOff>
        </xdr:to>
        <xdr:sp macro="" textlink="">
          <xdr:nvSpPr>
            <xdr:cNvPr id="1030" name="CheckBox4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</xdr:colOff>
          <xdr:row>10</xdr:row>
          <xdr:rowOff>180975</xdr:rowOff>
        </xdr:from>
        <xdr:to>
          <xdr:col>19</xdr:col>
          <xdr:colOff>28575</xdr:colOff>
          <xdr:row>12</xdr:row>
          <xdr:rowOff>47625</xdr:rowOff>
        </xdr:to>
        <xdr:sp macro="" textlink="">
          <xdr:nvSpPr>
            <xdr:cNvPr id="1031" name="CheckBox5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11</xdr:row>
          <xdr:rowOff>0</xdr:rowOff>
        </xdr:from>
        <xdr:to>
          <xdr:col>22</xdr:col>
          <xdr:colOff>28575</xdr:colOff>
          <xdr:row>12</xdr:row>
          <xdr:rowOff>57150</xdr:rowOff>
        </xdr:to>
        <xdr:sp macro="" textlink="">
          <xdr:nvSpPr>
            <xdr:cNvPr id="1032" name="CheckBox6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22</xdr:col>
      <xdr:colOff>361950</xdr:colOff>
      <xdr:row>12</xdr:row>
      <xdr:rowOff>95250</xdr:rowOff>
    </xdr:from>
    <xdr:to>
      <xdr:col>29</xdr:col>
      <xdr:colOff>28575</xdr:colOff>
      <xdr:row>30</xdr:row>
      <xdr:rowOff>180975</xdr:rowOff>
    </xdr:to>
    <xdr:grpSp>
      <xdr:nvGrpSpPr>
        <xdr:cNvPr id="6" name="Groupe 5"/>
        <xdr:cNvGrpSpPr/>
      </xdr:nvGrpSpPr>
      <xdr:grpSpPr>
        <a:xfrm>
          <a:off x="7772400" y="2400300"/>
          <a:ext cx="5000625" cy="3505200"/>
          <a:chOff x="7915275" y="2752723"/>
          <a:chExt cx="5000625" cy="3505200"/>
        </a:xfrm>
      </xdr:grpSpPr>
      <xdr:sp macro="" textlink="">
        <xdr:nvSpPr>
          <xdr:cNvPr id="2" name="ZoneTexte 1"/>
          <xdr:cNvSpPr txBox="1"/>
        </xdr:nvSpPr>
        <xdr:spPr>
          <a:xfrm>
            <a:off x="7915275" y="2752723"/>
            <a:ext cx="5000625" cy="3505200"/>
          </a:xfrm>
          <a:prstGeom prst="rect">
            <a:avLst/>
          </a:prstGeom>
          <a:gradFill flip="none" rotWithShape="1">
            <a:gsLst>
              <a:gs pos="0">
                <a:schemeClr val="accent1">
                  <a:tint val="66000"/>
                  <a:satMod val="160000"/>
                  <a:lumMod val="67000"/>
                  <a:lumOff val="33000"/>
                </a:schemeClr>
              </a:gs>
              <a:gs pos="100000">
                <a:schemeClr val="accent1">
                  <a:tint val="23500"/>
                  <a:satMod val="160000"/>
                </a:schemeClr>
              </a:gs>
            </a:gsLst>
            <a:lin ang="2700000" scaled="1"/>
            <a:tileRect/>
          </a:gradFill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lang="fr-FR" sz="1100"/>
              <a:t>	Pour valider les distributions :</a:t>
            </a:r>
          </a:p>
          <a:p>
            <a:endParaRPr lang="fr-FR" sz="1100"/>
          </a:p>
          <a:p>
            <a:r>
              <a:rPr lang="fr-FR" sz="1100"/>
              <a:t>	</a:t>
            </a:r>
            <a:r>
              <a:rPr lang="fr-FR" sz="1100" smtClean="0">
                <a:latin typeface="Wingdings"/>
              </a:rPr>
              <a:t>ú</a:t>
            </a:r>
            <a:r>
              <a:rPr lang="fr-FR" sz="1100"/>
              <a:t>  Décocher le verrou central, puis </a:t>
            </a:r>
            <a:r>
              <a:rPr lang="fr-FR" sz="1100" b="1"/>
              <a:t>UN</a:t>
            </a:r>
            <a:r>
              <a:rPr lang="fr-FR" sz="1100"/>
              <a:t> des verrous </a:t>
            </a:r>
          </a:p>
          <a:p>
            <a:r>
              <a:rPr lang="fr-FR" sz="1100"/>
              <a:t>	    (</a:t>
            </a:r>
            <a:r>
              <a:rPr lang="fr-FR" sz="1100" u="sng"/>
              <a:t>dans l'ordre logique</a:t>
            </a:r>
            <a:r>
              <a:rPr lang="fr-FR" sz="1100"/>
              <a:t>, de préférence) </a:t>
            </a:r>
            <a:r>
              <a:rPr lang="fr-FR" sz="1100" baseline="0"/>
              <a:t> </a:t>
            </a:r>
            <a:r>
              <a:rPr lang="fr-FR" sz="1100"/>
              <a:t>et le re-cocher.</a:t>
            </a:r>
          </a:p>
          <a:p>
            <a:r>
              <a:rPr lang="fr-FR" sz="1100"/>
              <a:t>	</a:t>
            </a:r>
            <a:r>
              <a:rPr lang="fr-FR" sz="1100" smtClean="0">
                <a:latin typeface="Wingdings"/>
              </a:rPr>
              <a:t>ú</a:t>
            </a:r>
            <a:r>
              <a:rPr lang="fr-FR" sz="1100"/>
              <a:t>  Ensuite, décocher </a:t>
            </a:r>
            <a:r>
              <a:rPr lang="fr-FR" sz="1100" b="1"/>
              <a:t>UN</a:t>
            </a:r>
            <a:r>
              <a:rPr lang="fr-FR" sz="1100"/>
              <a:t> second et le re-cocher</a:t>
            </a:r>
          </a:p>
          <a:p>
            <a:r>
              <a:rPr lang="fr-FR" sz="1100"/>
              <a:t>	     ainsi de suite, jusqu'au dernier (Stop 6)</a:t>
            </a:r>
          </a:p>
          <a:p>
            <a:r>
              <a:rPr lang="fr-FR" sz="1100"/>
              <a:t>	</a:t>
            </a:r>
            <a:r>
              <a:rPr lang="fr-FR" sz="1100" smtClean="0">
                <a:latin typeface="Wingdings"/>
              </a:rPr>
              <a:t>ú</a:t>
            </a:r>
            <a:r>
              <a:rPr lang="fr-FR" sz="1100"/>
              <a:t>  Re-cocher le verrou Central par sécurité.</a:t>
            </a:r>
          </a:p>
          <a:p>
            <a:endParaRPr lang="fr-FR" sz="800"/>
          </a:p>
          <a:p>
            <a:r>
              <a:rPr lang="fr-FR" sz="1100"/>
              <a:t>Si</a:t>
            </a:r>
            <a:r>
              <a:rPr lang="fr-FR" sz="1100" baseline="0"/>
              <a:t> plusieurs verrous sont débloqués simultanément, la distribution peut être </a:t>
            </a:r>
          </a:p>
          <a:p>
            <a:r>
              <a:rPr lang="fr-FR" sz="1100" baseline="0"/>
              <a:t>identique puisque les aléas sont sur une même feuille, sur une même ligne, </a:t>
            </a:r>
          </a:p>
          <a:p>
            <a:r>
              <a:rPr lang="fr-FR" sz="1100" baseline="0"/>
              <a:t>bien que chaque colonne dispose de sa propre liste d'aléas.</a:t>
            </a:r>
          </a:p>
          <a:p>
            <a:endParaRPr lang="fr-FR" sz="1100" baseline="0"/>
          </a:p>
          <a:p>
            <a:r>
              <a:rPr lang="fr-FR" sz="1100" baseline="0"/>
              <a:t>Seule, une macro peut gérer les doublons GC sur une ligne,</a:t>
            </a:r>
          </a:p>
          <a:p>
            <a:r>
              <a:rPr lang="fr-FR" sz="1100" baseline="0"/>
              <a:t>ainsi que l'incompatibilité PDRS-GC (à cause des doublons PDRS en col D)</a:t>
            </a:r>
          </a:p>
          <a:p>
            <a:r>
              <a:rPr lang="fr-FR" sz="1100" baseline="0"/>
              <a:t>J'ai donc mis une </a:t>
            </a:r>
            <a:r>
              <a:rPr lang="fr-FR" sz="1100" b="1" baseline="0">
                <a:solidFill>
                  <a:srgbClr val="FF0000"/>
                </a:solidFill>
              </a:rPr>
              <a:t>MFC</a:t>
            </a:r>
            <a:r>
              <a:rPr lang="fr-FR" sz="1100" baseline="0"/>
              <a:t> pour signaler ces erreurs et donc refaire la distribution </a:t>
            </a:r>
          </a:p>
          <a:p>
            <a:r>
              <a:rPr lang="fr-FR" sz="1100" baseline="0"/>
              <a:t>(par décocher-cocher ) sur la colonne en cours, sans tenir compte des suivantes,</a:t>
            </a:r>
          </a:p>
          <a:p>
            <a:r>
              <a:rPr lang="fr-FR" sz="1100" baseline="0"/>
              <a:t>puisqu'elles aussi doivent être redistribuées</a:t>
            </a:r>
          </a:p>
          <a:p>
            <a:r>
              <a:rPr lang="fr-FR" sz="1100"/>
              <a:t>Avec très peu d'effectif et de patience, ça devient un peu galère en dernière col.</a:t>
            </a:r>
          </a:p>
        </xdr:txBody>
      </xdr:sp>
      <xdr:pic>
        <xdr:nvPicPr>
          <xdr:cNvPr id="32" name="Image 31" descr="C:\Users\Thierry\AppData\Local\Microsoft\Windows\Temporary Internet Files\Content.IE5\ITDCMNIT\cadenas[1].png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953375" y="2838450"/>
            <a:ext cx="476250" cy="47625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chemeClr val="bg1">
            <a:alpha val="0"/>
          </a:schemeClr>
        </a:solidFill>
        <a:ln w="6350">
          <a:solidFill>
            <a:sysClr val="windowText" lastClr="000000"/>
          </a:solidFill>
        </a:ln>
      </a:spPr>
      <a:bodyPr vertOverflow="clip" horzOverflow="clip" lIns="0" tIns="0" rIns="0" bIns="0" rtlCol="0" anchor="ctr" anchorCtr="0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.xml"/><Relationship Id="rId13" Type="http://schemas.openxmlformats.org/officeDocument/2006/relationships/image" Target="../media/image4.emf"/><Relationship Id="rId18" Type="http://schemas.openxmlformats.org/officeDocument/2006/relationships/control" Target="../activeX/activeX7.xml"/><Relationship Id="rId3" Type="http://schemas.openxmlformats.org/officeDocument/2006/relationships/printerSettings" Target="../printerSettings/printerSettings3.bin"/><Relationship Id="rId7" Type="http://schemas.openxmlformats.org/officeDocument/2006/relationships/image" Target="../media/image1.emf"/><Relationship Id="rId12" Type="http://schemas.openxmlformats.org/officeDocument/2006/relationships/control" Target="../activeX/activeX4.xml"/><Relationship Id="rId17" Type="http://schemas.openxmlformats.org/officeDocument/2006/relationships/image" Target="../media/image6.emf"/><Relationship Id="rId2" Type="http://schemas.openxmlformats.org/officeDocument/2006/relationships/printerSettings" Target="../printerSettings/printerSettings2.bin"/><Relationship Id="rId16" Type="http://schemas.openxmlformats.org/officeDocument/2006/relationships/control" Target="../activeX/activeX6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1.xml"/><Relationship Id="rId11" Type="http://schemas.openxmlformats.org/officeDocument/2006/relationships/image" Target="../media/image3.emf"/><Relationship Id="rId5" Type="http://schemas.openxmlformats.org/officeDocument/2006/relationships/vmlDrawing" Target="../drawings/vmlDrawing1.vml"/><Relationship Id="rId15" Type="http://schemas.openxmlformats.org/officeDocument/2006/relationships/image" Target="../media/image5.emf"/><Relationship Id="rId10" Type="http://schemas.openxmlformats.org/officeDocument/2006/relationships/control" Target="../activeX/activeX3.xml"/><Relationship Id="rId19" Type="http://schemas.openxmlformats.org/officeDocument/2006/relationships/image" Target="../media/image7.emf"/><Relationship Id="rId4" Type="http://schemas.openxmlformats.org/officeDocument/2006/relationships/drawing" Target="../drawings/drawing1.xml"/><Relationship Id="rId9" Type="http://schemas.openxmlformats.org/officeDocument/2006/relationships/image" Target="../media/image2.emf"/><Relationship Id="rId14" Type="http://schemas.openxmlformats.org/officeDocument/2006/relationships/control" Target="../activeX/activeX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1:W125"/>
  <sheetViews>
    <sheetView tabSelected="1" topLeftCell="A8" zoomScaleNormal="100" workbookViewId="0">
      <selection activeCell="Y10" sqref="Y10"/>
    </sheetView>
  </sheetViews>
  <sheetFormatPr baseColWidth="10" defaultColWidth="11.42578125" defaultRowHeight="15" x14ac:dyDescent="0.25"/>
  <cols>
    <col min="1" max="1" width="6.140625" style="3" customWidth="1"/>
    <col min="2" max="2" width="21.7109375" style="3" customWidth="1"/>
    <col min="3" max="3" width="6" style="3" customWidth="1"/>
    <col min="4" max="4" width="11.5703125" style="3" customWidth="1"/>
    <col min="5" max="6" width="0.5703125" style="1" customWidth="1"/>
    <col min="7" max="7" width="9.7109375" style="3" customWidth="1"/>
    <col min="8" max="9" width="0.5703125" style="1" customWidth="1"/>
    <col min="10" max="10" width="9.7109375" style="3" customWidth="1"/>
    <col min="11" max="12" width="0.5703125" style="1" customWidth="1"/>
    <col min="13" max="13" width="9.7109375" style="3" customWidth="1"/>
    <col min="14" max="15" width="0.5703125" style="3" customWidth="1"/>
    <col min="16" max="16" width="9.7109375" style="3" customWidth="1"/>
    <col min="17" max="18" width="0.5703125" style="3" customWidth="1"/>
    <col min="19" max="19" width="10" style="3" customWidth="1"/>
    <col min="20" max="21" width="0.5703125" style="3" customWidth="1"/>
    <col min="22" max="22" width="10" style="3" customWidth="1"/>
    <col min="23" max="16384" width="11.42578125" style="3"/>
  </cols>
  <sheetData>
    <row r="11" spans="1:23" s="1" customFormat="1" ht="15.6" customHeight="1" x14ac:dyDescent="0.25">
      <c r="A11" s="21"/>
      <c r="B11" s="33"/>
      <c r="C11" s="21"/>
      <c r="D11" s="34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</row>
    <row r="12" spans="1:23" s="1" customFormat="1" ht="16.899999999999999" customHeight="1" x14ac:dyDescent="0.25">
      <c r="A12" s="30"/>
      <c r="B12" s="32" t="b">
        <v>1</v>
      </c>
      <c r="C12" s="30"/>
      <c r="D12" s="30"/>
      <c r="E12" s="30" t="b">
        <v>1</v>
      </c>
      <c r="F12" s="30"/>
      <c r="G12" s="30"/>
      <c r="H12" s="30" t="b">
        <v>1</v>
      </c>
      <c r="I12" s="30"/>
      <c r="J12" s="30"/>
      <c r="K12" s="30" t="b">
        <v>1</v>
      </c>
      <c r="L12" s="30"/>
      <c r="M12" s="30"/>
      <c r="N12" s="30" t="b">
        <v>1</v>
      </c>
      <c r="O12" s="30"/>
      <c r="P12" s="30"/>
      <c r="Q12" s="30" t="b">
        <v>1</v>
      </c>
      <c r="R12" s="30"/>
      <c r="S12" s="30"/>
      <c r="T12" s="30" t="b">
        <v>1</v>
      </c>
      <c r="U12" s="30"/>
      <c r="V12" s="30"/>
      <c r="W12" s="31"/>
    </row>
    <row r="13" spans="1:23" s="1" customFormat="1" x14ac:dyDescent="0.25">
      <c r="A13" s="21"/>
      <c r="B13" s="33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</row>
    <row r="14" spans="1:23" s="1" customFormat="1" ht="15.6" customHeight="1" x14ac:dyDescent="0.25">
      <c r="A14" s="20"/>
      <c r="B14" s="5"/>
      <c r="C14" s="5"/>
      <c r="D14" s="6"/>
      <c r="E14" s="27"/>
      <c r="F14" s="23"/>
      <c r="G14" s="35" t="s">
        <v>18</v>
      </c>
      <c r="H14" s="28"/>
      <c r="I14" s="29"/>
      <c r="J14" s="35" t="s">
        <v>18</v>
      </c>
      <c r="K14" s="28"/>
      <c r="L14" s="29"/>
      <c r="M14" s="35" t="s">
        <v>18</v>
      </c>
      <c r="N14" s="28"/>
      <c r="O14" s="29"/>
      <c r="P14" s="35" t="s">
        <v>18</v>
      </c>
      <c r="Q14" s="28"/>
      <c r="R14" s="29"/>
      <c r="S14" s="35" t="s">
        <v>18</v>
      </c>
      <c r="T14" s="28"/>
      <c r="U14" s="29"/>
      <c r="V14" s="35" t="s">
        <v>18</v>
      </c>
    </row>
    <row r="15" spans="1:23" s="2" customFormat="1" x14ac:dyDescent="0.25">
      <c r="B15" s="11" t="s">
        <v>2</v>
      </c>
      <c r="C15" s="7"/>
      <c r="D15" s="11" t="s">
        <v>17</v>
      </c>
      <c r="E15" s="27"/>
      <c r="F15" s="23"/>
      <c r="G15" s="35"/>
      <c r="H15" s="28"/>
      <c r="I15" s="29"/>
      <c r="J15" s="35"/>
      <c r="K15" s="28"/>
      <c r="L15" s="29"/>
      <c r="M15" s="35"/>
      <c r="N15" s="28"/>
      <c r="O15" s="29"/>
      <c r="P15" s="35"/>
      <c r="Q15" s="28"/>
      <c r="R15" s="29"/>
      <c r="S15" s="35"/>
      <c r="T15" s="28"/>
      <c r="U15" s="29"/>
      <c r="V15" s="35"/>
      <c r="W15" s="1"/>
    </row>
    <row r="16" spans="1:23" s="2" customFormat="1" x14ac:dyDescent="0.25">
      <c r="B16" s="18" t="str">
        <f>"Effectif : "&amp;COUNTIF(A17:A36,"ON")&amp;" / "&amp;COUNTA(B17:B36)</f>
        <v>Effectif : 13 / 15</v>
      </c>
      <c r="C16" s="7"/>
      <c r="D16" s="8"/>
      <c r="E16" s="27"/>
      <c r="F16" s="23"/>
      <c r="G16" s="35"/>
      <c r="H16" s="28"/>
      <c r="I16" s="29"/>
      <c r="J16" s="35"/>
      <c r="K16" s="24"/>
      <c r="L16" s="29"/>
      <c r="M16" s="35"/>
      <c r="N16" s="24"/>
      <c r="O16" s="29"/>
      <c r="P16" s="35"/>
      <c r="Q16" s="24"/>
      <c r="R16" s="29"/>
      <c r="S16" s="35"/>
      <c r="T16" s="24"/>
      <c r="U16" s="29"/>
      <c r="V16" s="35"/>
    </row>
    <row r="17" spans="1:22" ht="15.6" customHeight="1" x14ac:dyDescent="0.25">
      <c r="A17" s="17" t="s">
        <v>16</v>
      </c>
      <c r="B17" s="10" t="s">
        <v>3</v>
      </c>
      <c r="C17" s="9">
        <v>1</v>
      </c>
      <c r="D17" s="11" t="s">
        <v>21</v>
      </c>
      <c r="E17" s="24">
        <f t="shared" ref="E17:E36" ca="1" si="0">IF($A17="OFF","",IF(AND(E$12=FALSE,$B$12=FALSE),RAND(),E17))</f>
        <v>0.66168027085835091</v>
      </c>
      <c r="F17" s="25">
        <f t="shared" ref="F17:F36" ca="1" si="1">IF(E17="","",IF(AND($D17="PDRS",RANK(E17,E$17:E$36,1)=4),"",RANK(E17,E$17:E$36,1)))</f>
        <v>8</v>
      </c>
      <c r="G17" s="26" t="str">
        <f t="shared" ref="G17:G36" ca="1" si="2">IF(F17="","",IF(AND($D17="PDRS",F17=1),"G1",IF(AND($D17="PDRS",F17=2),"G2",IF(AND($D17="PDRS",F17=3),"G3",IF(F17=SMALL(F$17:F$36,4),"GC",IF(F17=1,"G1",IF(F17=2,"G2",IF(F17=3,"G3",""))))))))</f>
        <v/>
      </c>
      <c r="H17" s="24">
        <f ca="1">IF(OR($A17="OFF",G17="GC"),"",IF(AND(H$12=FALSE,$B$12=FALSE),RAND(),H17))</f>
        <v>0.66362487924403435</v>
      </c>
      <c r="I17" s="25">
        <f t="shared" ref="I17:I36" ca="1" si="3">IF(H17="","",IF(AND($D17="PDRS",RANK(H17,H$17:H$36,1)=4),"",RANK(H17,H$17:H$36,1)))</f>
        <v>6</v>
      </c>
      <c r="J17" s="26" t="str">
        <f ca="1">IF(AND($D17="PDRS",I17=1),"G1",IF(AND($D17="PDRS",I17=2),"G2",IF(AND($D17="PDRS",I17=3),"G3",IF(I17=SMALL(I$17:I$36,4),"GC",IF(I17=1,"G1",IF(I17=2,"G2",IF(I17=3,"G3","")))))))</f>
        <v/>
      </c>
      <c r="K17" s="24">
        <f ca="1">IF(OR($A17="OFF",J17="GC",COUNTIF(G17:J17,"G*")=2),"",IF(AND(K$12=FALSE,$B$12=FALSE),RAND(),K17))</f>
        <v>0.75690660805816312</v>
      </c>
      <c r="L17" s="25">
        <f t="shared" ref="L17:L36" ca="1" si="4">IF(K17="","",IF(AND($D17="PDRS",RANK(K17,K$17:K$36,1)=4),"",RANK(K17,K$17:K$36,1)))</f>
        <v>10</v>
      </c>
      <c r="M17" s="26" t="str">
        <f ca="1">IF(AND($D17="PDRS",L17=1),"G1",IF(AND($D17="PDRS",L17=2),"G2",IF(AND($D17="PDRS",L17=3),"G3",IF(L17=SMALL(L$17:L$36,4),"GC",IF(L17=1,"G1",IF(L17=2,"G2",IF(L17=3,"G3","")))))))</f>
        <v/>
      </c>
      <c r="N17" s="24">
        <f ca="1">IF(OR($A17="OFF",M17="GC",COUNTIF(J17:M17,"G*")=2),"",IF(AND(N$12=FALSE,$B$12=FALSE),RAND(),N17))</f>
        <v>0.12991949436801575</v>
      </c>
      <c r="O17" s="25">
        <f t="shared" ref="O17:O36" ca="1" si="5">IF(N17="","",IF(AND($D17="PDRS",RANK(N17,N$17:N$36,1)=4),"",RANK(N17,N$17:N$36,1)))</f>
        <v>1</v>
      </c>
      <c r="P17" s="26" t="str">
        <f ca="1">IF(AND($D17="PDRS",O17=1),"G1",IF(AND($D17="PDRS",O17=2),"G2",IF(AND($D17="PDRS",O17=3),"G3",IF(O17=SMALL(O$17:O$36,4),"GC",IF(O17=1,"G1",IF(O17=2,"G2",IF(O17=3,"G3","")))))))</f>
        <v>G1</v>
      </c>
      <c r="Q17" s="24">
        <f ca="1">IF(OR($A17="OFF",P17="GC",COUNTIF(M17:P17,"G*")=2),"",IF(AND(Q$12=FALSE,$B$12=FALSE),RAND(),Q17))</f>
        <v>6.5697665845460329E-2</v>
      </c>
      <c r="R17" s="25">
        <f t="shared" ref="R17:R36" ca="1" si="6">IF(Q17="","",IF(AND($D17="PDRS",RANK(Q17,Q$17:Q$36,1)=4),"",RANK(Q17,Q$17:Q$36,1)))</f>
        <v>1</v>
      </c>
      <c r="S17" s="26" t="str">
        <f ca="1">IF(AND($D17="PDRS",R17=1),"G1",IF(AND($D17="PDRS",R17=2),"G2",IF(AND($D17="PDRS",R17=3),"G3",IF(R17=SMALL(R$17:R$36,4),"GC",IF(R17=1,"G1",IF(R17=2,"G2",IF(R17=3,"G3","")))))))</f>
        <v>G1</v>
      </c>
      <c r="T17" s="24" t="str">
        <f ca="1">IF(OR($A17="OFF",S17="GC",COUNTIF(P17:S17,"G*")=2),"",IF(AND(T$12=FALSE,$B$12=FALSE),RAND(),T17))</f>
        <v/>
      </c>
      <c r="U17" s="25" t="str">
        <f t="shared" ref="U17:U36" ca="1" si="7">IF(T17="","",IF(AND($D17="PDRS",RANK(T17,T$17:T$36,1)=4),"",RANK(T17,T$17:T$36,1)))</f>
        <v/>
      </c>
      <c r="V17" s="26" t="str">
        <f ca="1">IF(AND($D17="PDRS",U17=1),"G1",IF(AND($D17="PDRS",U17=2),"G2",IF(AND($D17="PDRS",U17=3),"G3",IF(U17=SMALL(U$17:U$36,4),"GC",IF(U17=1,"G1",IF(U17=2,"G2",IF(U17=3,"G3","")))))))</f>
        <v/>
      </c>
    </row>
    <row r="18" spans="1:22" x14ac:dyDescent="0.25">
      <c r="A18" s="17" t="s">
        <v>16</v>
      </c>
      <c r="B18" s="12" t="s">
        <v>4</v>
      </c>
      <c r="C18" s="9">
        <v>2</v>
      </c>
      <c r="D18" s="11" t="s">
        <v>20</v>
      </c>
      <c r="E18" s="24">
        <f t="shared" ca="1" si="0"/>
        <v>0.67176685873101794</v>
      </c>
      <c r="F18" s="25">
        <f t="shared" ca="1" si="1"/>
        <v>9</v>
      </c>
      <c r="G18" s="26" t="str">
        <f t="shared" ca="1" si="2"/>
        <v/>
      </c>
      <c r="H18" s="24">
        <f t="shared" ref="H18:H36" ca="1" si="8">IF(OR($A18="OFF",G18="GC"),"",IF(AND(H$12=FALSE,$B$12=FALSE),RAND(),H18))</f>
        <v>0.73704930467926877</v>
      </c>
      <c r="I18" s="25">
        <f t="shared" ca="1" si="3"/>
        <v>8</v>
      </c>
      <c r="J18" s="26" t="str">
        <f t="shared" ref="J18:J36" ca="1" si="9">IF(AND($D18="PDRS",I18=1),"G1",IF(AND($D18="PDRS",I18=2),"G2",IF(AND($D18="PDRS",I18=3),"G3",IF(I18=SMALL(I$17:I$36,4),"GC",IF(I18=1,"G1",IF(I18=2,"G2",IF(I18=3,"G3","")))))))</f>
        <v/>
      </c>
      <c r="K18" s="24">
        <f t="shared" ref="K18:K36" ca="1" si="10">IF(OR($A18="OFF",J18="GC",COUNTIF(G18:J18,"G*")=2),"",IF(AND(K$12=FALSE,$B$12=FALSE),RAND(),K18))</f>
        <v>0.49547925996498166</v>
      </c>
      <c r="L18" s="25">
        <f t="shared" ca="1" si="4"/>
        <v>8</v>
      </c>
      <c r="M18" s="26" t="str">
        <f t="shared" ref="M18:M36" ca="1" si="11">IF(AND($D18="PDRS",L18=1),"G1",IF(AND($D18="PDRS",L18=2),"G2",IF(AND($D18="PDRS",L18=3),"G3",IF(L18=SMALL(L$17:L$36,4),"GC",IF(L18=1,"G1",IF(L18=2,"G2",IF(L18=3,"G3","")))))))</f>
        <v/>
      </c>
      <c r="N18" s="24">
        <f t="shared" ref="N18:N36" ca="1" si="12">IF(OR($A18="OFF",M18="GC",COUNTIF(J18:M18,"G*")=2),"",IF(AND(N$12=FALSE,$B$12=FALSE),RAND(),N18))</f>
        <v>0.74479951633144803</v>
      </c>
      <c r="O18" s="25">
        <f t="shared" ca="1" si="5"/>
        <v>8</v>
      </c>
      <c r="P18" s="26" t="str">
        <f t="shared" ref="P18:P36" ca="1" si="13">IF(AND($D18="PDRS",O18=1),"G1",IF(AND($D18="PDRS",O18=2),"G2",IF(AND($D18="PDRS",O18=3),"G3",IF(O18=SMALL(O$17:O$36,4),"GC",IF(O18=1,"G1",IF(O18=2,"G2",IF(O18=3,"G3","")))))))</f>
        <v/>
      </c>
      <c r="Q18" s="24">
        <f t="shared" ref="Q18:Q36" ca="1" si="14">IF(OR($A18="OFF",P18="GC",COUNTIF(M18:P18,"G*")=2),"",IF(AND(Q$12=FALSE,$B$12=FALSE),RAND(),Q18))</f>
        <v>0.65573044953881587</v>
      </c>
      <c r="R18" s="25">
        <f t="shared" ca="1" si="6"/>
        <v>9</v>
      </c>
      <c r="S18" s="26" t="str">
        <f t="shared" ref="S18:S36" ca="1" si="15">IF(AND($D18="PDRS",R18=1),"G1",IF(AND($D18="PDRS",R18=2),"G2",IF(AND($D18="PDRS",R18=3),"G3",IF(R18=SMALL(R$17:R$36,4),"GC",IF(R18=1,"G1",IF(R18=2,"G2",IF(R18=3,"G3","")))))))</f>
        <v/>
      </c>
      <c r="T18" s="24">
        <f t="shared" ref="T18:T36" ca="1" si="16">IF(OR($A18="OFF",S18="GC",COUNTIF(P18:S18,"G*")=2),"",IF(AND(T$12=FALSE,$B$12=FALSE),RAND(),T18))</f>
        <v>0.58678855654813156</v>
      </c>
      <c r="U18" s="25">
        <f t="shared" ca="1" si="7"/>
        <v>7</v>
      </c>
      <c r="V18" s="26" t="str">
        <f t="shared" ref="V18:V36" ca="1" si="17">IF(AND($D18="PDRS",U18=1),"G1",IF(AND($D18="PDRS",U18=2),"G2",IF(AND($D18="PDRS",U18=3),"G3",IF(U18=SMALL(U$17:U$36,4),"GC",IF(U18=1,"G1",IF(U18=2,"G2",IF(U18=3,"G3","")))))))</f>
        <v/>
      </c>
    </row>
    <row r="19" spans="1:22" ht="14.45" customHeight="1" x14ac:dyDescent="0.25">
      <c r="A19" s="17" t="s">
        <v>16</v>
      </c>
      <c r="B19" s="13" t="s">
        <v>5</v>
      </c>
      <c r="C19" s="9">
        <v>3</v>
      </c>
      <c r="D19" s="14" t="s">
        <v>22</v>
      </c>
      <c r="E19" s="24">
        <f t="shared" ca="1" si="0"/>
        <v>0.93996646340178081</v>
      </c>
      <c r="F19" s="25">
        <f t="shared" ca="1" si="1"/>
        <v>12</v>
      </c>
      <c r="G19" s="26" t="str">
        <f t="shared" ca="1" si="2"/>
        <v/>
      </c>
      <c r="H19" s="24">
        <f t="shared" ca="1" si="8"/>
        <v>0.79087967886197486</v>
      </c>
      <c r="I19" s="25">
        <f t="shared" ca="1" si="3"/>
        <v>9</v>
      </c>
      <c r="J19" s="26" t="str">
        <f t="shared" ca="1" si="9"/>
        <v/>
      </c>
      <c r="K19" s="24">
        <f t="shared" ca="1" si="10"/>
        <v>0.94918863806730935</v>
      </c>
      <c r="L19" s="25">
        <f t="shared" ca="1" si="4"/>
        <v>11</v>
      </c>
      <c r="M19" s="26" t="str">
        <f t="shared" ca="1" si="11"/>
        <v/>
      </c>
      <c r="N19" s="24">
        <f t="shared" ca="1" si="12"/>
        <v>0.97142799349216968</v>
      </c>
      <c r="O19" s="25">
        <f t="shared" ca="1" si="5"/>
        <v>11</v>
      </c>
      <c r="P19" s="26" t="str">
        <f t="shared" ca="1" si="13"/>
        <v/>
      </c>
      <c r="Q19" s="24">
        <f t="shared" ca="1" si="14"/>
        <v>0.44576197631294201</v>
      </c>
      <c r="R19" s="25">
        <f t="shared" ca="1" si="6"/>
        <v>5</v>
      </c>
      <c r="S19" s="26" t="str">
        <f t="shared" ca="1" si="15"/>
        <v>GC</v>
      </c>
      <c r="T19" s="24" t="str">
        <f t="shared" ca="1" si="16"/>
        <v/>
      </c>
      <c r="U19" s="25" t="str">
        <f t="shared" ca="1" si="7"/>
        <v/>
      </c>
      <c r="V19" s="26" t="str">
        <f t="shared" ca="1" si="17"/>
        <v/>
      </c>
    </row>
    <row r="20" spans="1:22" x14ac:dyDescent="0.25">
      <c r="A20" s="17" t="s">
        <v>16</v>
      </c>
      <c r="B20" s="13" t="s">
        <v>6</v>
      </c>
      <c r="C20" s="9">
        <v>4</v>
      </c>
      <c r="D20" s="11" t="s">
        <v>23</v>
      </c>
      <c r="E20" s="24">
        <f t="shared" ca="1" si="0"/>
        <v>0.78907344287943215</v>
      </c>
      <c r="F20" s="25">
        <f t="shared" ca="1" si="1"/>
        <v>10</v>
      </c>
      <c r="G20" s="26" t="str">
        <f t="shared" ca="1" si="2"/>
        <v/>
      </c>
      <c r="H20" s="24">
        <f t="shared" ca="1" si="8"/>
        <v>0.30256630422045339</v>
      </c>
      <c r="I20" s="25">
        <f t="shared" ca="1" si="3"/>
        <v>3</v>
      </c>
      <c r="J20" s="26" t="str">
        <f t="shared" ca="1" si="9"/>
        <v>G3</v>
      </c>
      <c r="K20" s="24">
        <f t="shared" ca="1" si="10"/>
        <v>0.35016503599620963</v>
      </c>
      <c r="L20" s="25">
        <f t="shared" ca="1" si="4"/>
        <v>5</v>
      </c>
      <c r="M20" s="26" t="str">
        <f t="shared" ca="1" si="11"/>
        <v/>
      </c>
      <c r="N20" s="24">
        <f t="shared" ca="1" si="12"/>
        <v>0.47890461490331093</v>
      </c>
      <c r="O20" s="25">
        <f t="shared" ca="1" si="5"/>
        <v>4</v>
      </c>
      <c r="P20" s="26" t="str">
        <f t="shared" ca="1" si="13"/>
        <v>GC</v>
      </c>
      <c r="Q20" s="24" t="str">
        <f t="shared" ca="1" si="14"/>
        <v/>
      </c>
      <c r="R20" s="25" t="str">
        <f t="shared" ca="1" si="6"/>
        <v/>
      </c>
      <c r="S20" s="26" t="str">
        <f t="shared" ca="1" si="15"/>
        <v/>
      </c>
      <c r="T20" s="24">
        <f t="shared" ca="1" si="16"/>
        <v>0.22361804984188993</v>
      </c>
      <c r="U20" s="25">
        <f t="shared" ca="1" si="7"/>
        <v>3</v>
      </c>
      <c r="V20" s="26" t="str">
        <f t="shared" ca="1" si="17"/>
        <v>G3</v>
      </c>
    </row>
    <row r="21" spans="1:22" x14ac:dyDescent="0.25">
      <c r="A21" s="17" t="s">
        <v>16</v>
      </c>
      <c r="B21" s="13" t="s">
        <v>7</v>
      </c>
      <c r="C21" s="9">
        <v>5</v>
      </c>
      <c r="D21" s="11" t="s">
        <v>22</v>
      </c>
      <c r="E21" s="24">
        <f t="shared" ca="1" si="0"/>
        <v>0.95520862972689402</v>
      </c>
      <c r="F21" s="25">
        <f t="shared" ca="1" si="1"/>
        <v>13</v>
      </c>
      <c r="G21" s="26" t="str">
        <f t="shared" ca="1" si="2"/>
        <v/>
      </c>
      <c r="H21" s="24">
        <f t="shared" ca="1" si="8"/>
        <v>0.64363237167595178</v>
      </c>
      <c r="I21" s="25">
        <f t="shared" ca="1" si="3"/>
        <v>5</v>
      </c>
      <c r="J21" s="26" t="str">
        <f t="shared" ca="1" si="9"/>
        <v/>
      </c>
      <c r="K21" s="24">
        <f t="shared" ca="1" si="10"/>
        <v>0.47498376517924279</v>
      </c>
      <c r="L21" s="25">
        <f t="shared" ca="1" si="4"/>
        <v>7</v>
      </c>
      <c r="M21" s="26" t="str">
        <f t="shared" ca="1" si="11"/>
        <v/>
      </c>
      <c r="N21" s="24">
        <f t="shared" ca="1" si="12"/>
        <v>0.71666331826896623</v>
      </c>
      <c r="O21" s="25">
        <f t="shared" ca="1" si="5"/>
        <v>7</v>
      </c>
      <c r="P21" s="26" t="str">
        <f t="shared" ca="1" si="13"/>
        <v/>
      </c>
      <c r="Q21" s="24">
        <f t="shared" ca="1" si="14"/>
        <v>0.870122043044539</v>
      </c>
      <c r="R21" s="25">
        <f t="shared" ca="1" si="6"/>
        <v>10</v>
      </c>
      <c r="S21" s="26" t="str">
        <f t="shared" ca="1" si="15"/>
        <v/>
      </c>
      <c r="T21" s="24">
        <f t="shared" ca="1" si="16"/>
        <v>0.9111146319220591</v>
      </c>
      <c r="U21" s="25">
        <f t="shared" ca="1" si="7"/>
        <v>9</v>
      </c>
      <c r="V21" s="26" t="str">
        <f t="shared" ca="1" si="17"/>
        <v/>
      </c>
    </row>
    <row r="22" spans="1:22" x14ac:dyDescent="0.25">
      <c r="A22" s="17" t="s">
        <v>16</v>
      </c>
      <c r="B22" s="15" t="s">
        <v>8</v>
      </c>
      <c r="C22" s="9">
        <v>6</v>
      </c>
      <c r="D22" s="11" t="s">
        <v>24</v>
      </c>
      <c r="E22" s="24">
        <f t="shared" ca="1" si="0"/>
        <v>0.52324708678162357</v>
      </c>
      <c r="F22" s="25">
        <f t="shared" ca="1" si="1"/>
        <v>5</v>
      </c>
      <c r="G22" s="26" t="str">
        <f t="shared" ca="1" si="2"/>
        <v/>
      </c>
      <c r="H22" s="24">
        <f t="shared" ca="1" si="8"/>
        <v>0.73360626978365207</v>
      </c>
      <c r="I22" s="25">
        <f t="shared" ca="1" si="3"/>
        <v>7</v>
      </c>
      <c r="J22" s="26" t="str">
        <f t="shared" ca="1" si="9"/>
        <v/>
      </c>
      <c r="K22" s="24">
        <f t="shared" ca="1" si="10"/>
        <v>8.1403835337913732E-2</v>
      </c>
      <c r="L22" s="25">
        <f t="shared" ca="1" si="4"/>
        <v>1</v>
      </c>
      <c r="M22" s="26" t="str">
        <f t="shared" ca="1" si="11"/>
        <v>G1</v>
      </c>
      <c r="N22" s="24">
        <f t="shared" ca="1" si="12"/>
        <v>0.69065106061093995</v>
      </c>
      <c r="O22" s="25">
        <f t="shared" ca="1" si="5"/>
        <v>6</v>
      </c>
      <c r="P22" s="26" t="str">
        <f t="shared" ca="1" si="13"/>
        <v/>
      </c>
      <c r="Q22" s="24">
        <f t="shared" ca="1" si="14"/>
        <v>0.18695735337439923</v>
      </c>
      <c r="R22" s="25">
        <f t="shared" ca="1" si="6"/>
        <v>3</v>
      </c>
      <c r="S22" s="26" t="str">
        <f t="shared" ca="1" si="15"/>
        <v>G3</v>
      </c>
      <c r="T22" s="24">
        <f t="shared" ca="1" si="16"/>
        <v>0.13198157957652523</v>
      </c>
      <c r="U22" s="25">
        <f t="shared" ca="1" si="7"/>
        <v>2</v>
      </c>
      <c r="V22" s="26" t="str">
        <f t="shared" ca="1" si="17"/>
        <v>G2</v>
      </c>
    </row>
    <row r="23" spans="1:22" x14ac:dyDescent="0.25">
      <c r="A23" s="19" t="s">
        <v>1</v>
      </c>
      <c r="B23" s="13" t="s">
        <v>9</v>
      </c>
      <c r="C23" s="9">
        <v>7</v>
      </c>
      <c r="D23" s="11" t="s">
        <v>20</v>
      </c>
      <c r="E23" s="24" t="str">
        <f t="shared" ca="1" si="0"/>
        <v/>
      </c>
      <c r="F23" s="25" t="str">
        <f t="shared" ca="1" si="1"/>
        <v/>
      </c>
      <c r="G23" s="26" t="str">
        <f t="shared" ca="1" si="2"/>
        <v/>
      </c>
      <c r="H23" s="24" t="str">
        <f t="shared" ca="1" si="8"/>
        <v/>
      </c>
      <c r="I23" s="25" t="str">
        <f t="shared" ca="1" si="3"/>
        <v/>
      </c>
      <c r="J23" s="26" t="str">
        <f t="shared" ca="1" si="9"/>
        <v/>
      </c>
      <c r="K23" s="24" t="str">
        <f t="shared" ca="1" si="10"/>
        <v/>
      </c>
      <c r="L23" s="25" t="str">
        <f t="shared" ca="1" si="4"/>
        <v/>
      </c>
      <c r="M23" s="26" t="str">
        <f t="shared" ca="1" si="11"/>
        <v/>
      </c>
      <c r="N23" s="24" t="str">
        <f t="shared" ca="1" si="12"/>
        <v/>
      </c>
      <c r="O23" s="25" t="str">
        <f t="shared" ca="1" si="5"/>
        <v/>
      </c>
      <c r="P23" s="26" t="str">
        <f t="shared" ca="1" si="13"/>
        <v/>
      </c>
      <c r="Q23" s="24" t="str">
        <f t="shared" ca="1" si="14"/>
        <v/>
      </c>
      <c r="R23" s="25" t="str">
        <f t="shared" ca="1" si="6"/>
        <v/>
      </c>
      <c r="S23" s="26" t="str">
        <f t="shared" ca="1" si="15"/>
        <v/>
      </c>
      <c r="T23" s="24" t="str">
        <f t="shared" ca="1" si="16"/>
        <v/>
      </c>
      <c r="U23" s="25" t="str">
        <f t="shared" ca="1" si="7"/>
        <v/>
      </c>
      <c r="V23" s="26" t="str">
        <f t="shared" ca="1" si="17"/>
        <v/>
      </c>
    </row>
    <row r="24" spans="1:22" x14ac:dyDescent="0.25">
      <c r="A24" s="19" t="s">
        <v>16</v>
      </c>
      <c r="B24" s="15" t="s">
        <v>10</v>
      </c>
      <c r="C24" s="9">
        <v>8</v>
      </c>
      <c r="D24" s="11" t="s">
        <v>24</v>
      </c>
      <c r="E24" s="24">
        <f t="shared" ca="1" si="0"/>
        <v>0.61830468555215523</v>
      </c>
      <c r="F24" s="25">
        <f t="shared" ca="1" si="1"/>
        <v>6</v>
      </c>
      <c r="G24" s="26" t="str">
        <f t="shared" ca="1" si="2"/>
        <v/>
      </c>
      <c r="H24" s="24">
        <f t="shared" ca="1" si="8"/>
        <v>0.99980728784130946</v>
      </c>
      <c r="I24" s="25">
        <f t="shared" ca="1" si="3"/>
        <v>12</v>
      </c>
      <c r="J24" s="26" t="str">
        <f t="shared" ca="1" si="9"/>
        <v/>
      </c>
      <c r="K24" s="24">
        <f t="shared" ca="1" si="10"/>
        <v>0.3575050179642385</v>
      </c>
      <c r="L24" s="25">
        <f t="shared" ca="1" si="4"/>
        <v>6</v>
      </c>
      <c r="M24" s="26" t="str">
        <f t="shared" ca="1" si="11"/>
        <v/>
      </c>
      <c r="N24" s="24">
        <f t="shared" ca="1" si="12"/>
        <v>0.19499081686172093</v>
      </c>
      <c r="O24" s="25">
        <f t="shared" ca="1" si="5"/>
        <v>2</v>
      </c>
      <c r="P24" s="26" t="str">
        <f t="shared" ca="1" si="13"/>
        <v>G2</v>
      </c>
      <c r="Q24" s="24">
        <f t="shared" ca="1" si="14"/>
        <v>0.45422550486187896</v>
      </c>
      <c r="R24" s="25">
        <f t="shared" ca="1" si="6"/>
        <v>7</v>
      </c>
      <c r="S24" s="26" t="str">
        <f t="shared" ca="1" si="15"/>
        <v/>
      </c>
      <c r="T24" s="24">
        <f t="shared" ca="1" si="16"/>
        <v>0.38592424204339959</v>
      </c>
      <c r="U24" s="25" t="str">
        <f t="shared" ca="1" si="7"/>
        <v/>
      </c>
      <c r="V24" s="26" t="str">
        <f t="shared" ca="1" si="17"/>
        <v/>
      </c>
    </row>
    <row r="25" spans="1:22" x14ac:dyDescent="0.25">
      <c r="A25" s="19" t="s">
        <v>16</v>
      </c>
      <c r="B25" s="13" t="s">
        <v>11</v>
      </c>
      <c r="C25" s="9">
        <v>9</v>
      </c>
      <c r="D25" s="11" t="s">
        <v>24</v>
      </c>
      <c r="E25" s="24">
        <f t="shared" ca="1" si="0"/>
        <v>0.64578007091692324</v>
      </c>
      <c r="F25" s="25">
        <f t="shared" ca="1" si="1"/>
        <v>7</v>
      </c>
      <c r="G25" s="26" t="str">
        <f t="shared" ca="1" si="2"/>
        <v/>
      </c>
      <c r="H25" s="24">
        <f t="shared" ca="1" si="8"/>
        <v>0.237986964643495</v>
      </c>
      <c r="I25" s="25">
        <f t="shared" ca="1" si="3"/>
        <v>2</v>
      </c>
      <c r="J25" s="26" t="str">
        <f t="shared" ca="1" si="9"/>
        <v>G2</v>
      </c>
      <c r="K25" s="24">
        <f t="shared" ca="1" si="10"/>
        <v>8.806401459043689E-2</v>
      </c>
      <c r="L25" s="25">
        <f t="shared" ca="1" si="4"/>
        <v>2</v>
      </c>
      <c r="M25" s="26" t="str">
        <f t="shared" ca="1" si="11"/>
        <v>G2</v>
      </c>
      <c r="N25" s="24" t="str">
        <f t="shared" ca="1" si="12"/>
        <v/>
      </c>
      <c r="O25" s="25" t="str">
        <f t="shared" ca="1" si="5"/>
        <v/>
      </c>
      <c r="P25" s="26" t="str">
        <f t="shared" ca="1" si="13"/>
        <v/>
      </c>
      <c r="Q25" s="24">
        <f t="shared" ca="1" si="14"/>
        <v>0.4318109280011303</v>
      </c>
      <c r="R25" s="25" t="str">
        <f t="shared" ca="1" si="6"/>
        <v/>
      </c>
      <c r="S25" s="26" t="str">
        <f t="shared" ca="1" si="15"/>
        <v/>
      </c>
      <c r="T25" s="24">
        <f t="shared" ca="1" si="16"/>
        <v>2.978364372144704E-2</v>
      </c>
      <c r="U25" s="25">
        <f t="shared" ca="1" si="7"/>
        <v>1</v>
      </c>
      <c r="V25" s="26" t="str">
        <f t="shared" ca="1" si="17"/>
        <v>G1</v>
      </c>
    </row>
    <row r="26" spans="1:22" x14ac:dyDescent="0.25">
      <c r="A26" s="19" t="s">
        <v>16</v>
      </c>
      <c r="B26" s="13" t="s">
        <v>12</v>
      </c>
      <c r="C26" s="9">
        <v>10</v>
      </c>
      <c r="D26" s="11" t="s">
        <v>25</v>
      </c>
      <c r="E26" s="24">
        <f t="shared" ca="1" si="0"/>
        <v>0.21583839413564354</v>
      </c>
      <c r="F26" s="25">
        <f t="shared" ca="1" si="1"/>
        <v>2</v>
      </c>
      <c r="G26" s="26" t="str">
        <f t="shared" ca="1" si="2"/>
        <v>G2</v>
      </c>
      <c r="H26" s="24">
        <f t="shared" ca="1" si="8"/>
        <v>0.87626951744127524</v>
      </c>
      <c r="I26" s="25">
        <f t="shared" ca="1" si="3"/>
        <v>10</v>
      </c>
      <c r="J26" s="26" t="str">
        <f t="shared" ca="1" si="9"/>
        <v/>
      </c>
      <c r="K26" s="24">
        <f t="shared" ca="1" si="10"/>
        <v>0.63612673196632286</v>
      </c>
      <c r="L26" s="25">
        <f t="shared" ca="1" si="4"/>
        <v>9</v>
      </c>
      <c r="M26" s="26" t="str">
        <f t="shared" ca="1" si="11"/>
        <v/>
      </c>
      <c r="N26" s="24">
        <f t="shared" ca="1" si="12"/>
        <v>0.83169498498388961</v>
      </c>
      <c r="O26" s="25">
        <f t="shared" ca="1" si="5"/>
        <v>9</v>
      </c>
      <c r="P26" s="26" t="str">
        <f t="shared" ca="1" si="13"/>
        <v/>
      </c>
      <c r="Q26" s="24">
        <f t="shared" ca="1" si="14"/>
        <v>0.17104977246001229</v>
      </c>
      <c r="R26" s="25">
        <f t="shared" ca="1" si="6"/>
        <v>2</v>
      </c>
      <c r="S26" s="26" t="str">
        <f t="shared" ca="1" si="15"/>
        <v>G2</v>
      </c>
      <c r="T26" s="24">
        <f t="shared" ca="1" si="16"/>
        <v>0.96412469733904793</v>
      </c>
      <c r="U26" s="25">
        <f t="shared" ca="1" si="7"/>
        <v>11</v>
      </c>
      <c r="V26" s="26" t="str">
        <f t="shared" ca="1" si="17"/>
        <v/>
      </c>
    </row>
    <row r="27" spans="1:22" x14ac:dyDescent="0.25">
      <c r="A27" s="19" t="s">
        <v>16</v>
      </c>
      <c r="B27" s="13" t="s">
        <v>13</v>
      </c>
      <c r="C27" s="9">
        <v>11</v>
      </c>
      <c r="D27" s="11" t="s">
        <v>22</v>
      </c>
      <c r="E27" s="24">
        <f t="shared" ca="1" si="0"/>
        <v>0.79352902402476222</v>
      </c>
      <c r="F27" s="25">
        <f t="shared" ca="1" si="1"/>
        <v>11</v>
      </c>
      <c r="G27" s="26" t="str">
        <f t="shared" ca="1" si="2"/>
        <v/>
      </c>
      <c r="H27" s="24">
        <f t="shared" ca="1" si="8"/>
        <v>0.48167888766723033</v>
      </c>
      <c r="I27" s="25">
        <f t="shared" ca="1" si="3"/>
        <v>4</v>
      </c>
      <c r="J27" s="26" t="str">
        <f t="shared" ca="1" si="9"/>
        <v>GC</v>
      </c>
      <c r="K27" s="24" t="str">
        <f t="shared" ca="1" si="10"/>
        <v/>
      </c>
      <c r="L27" s="25" t="str">
        <f t="shared" ca="1" si="4"/>
        <v/>
      </c>
      <c r="M27" s="26" t="str">
        <f t="shared" ca="1" si="11"/>
        <v/>
      </c>
      <c r="N27" s="24">
        <f t="shared" ca="1" si="12"/>
        <v>0.6318552219745015</v>
      </c>
      <c r="O27" s="25">
        <f t="shared" ca="1" si="5"/>
        <v>5</v>
      </c>
      <c r="P27" s="26" t="str">
        <f t="shared" ca="1" si="13"/>
        <v/>
      </c>
      <c r="Q27" s="24">
        <f t="shared" ca="1" si="14"/>
        <v>0.56508300337674755</v>
      </c>
      <c r="R27" s="25">
        <f t="shared" ca="1" si="6"/>
        <v>8</v>
      </c>
      <c r="S27" s="26" t="str">
        <f t="shared" ca="1" si="15"/>
        <v/>
      </c>
      <c r="T27" s="24">
        <f t="shared" ca="1" si="16"/>
        <v>0.92849184635957682</v>
      </c>
      <c r="U27" s="25">
        <f t="shared" ca="1" si="7"/>
        <v>10</v>
      </c>
      <c r="V27" s="26" t="str">
        <f t="shared" ca="1" si="17"/>
        <v/>
      </c>
    </row>
    <row r="28" spans="1:22" x14ac:dyDescent="0.25">
      <c r="A28" s="19" t="s">
        <v>16</v>
      </c>
      <c r="B28" s="13" t="s">
        <v>14</v>
      </c>
      <c r="C28" s="9">
        <v>12</v>
      </c>
      <c r="D28" s="11" t="s">
        <v>23</v>
      </c>
      <c r="E28" s="24">
        <f t="shared" ca="1" si="0"/>
        <v>0.36192106527261481</v>
      </c>
      <c r="F28" s="25">
        <f t="shared" ca="1" si="1"/>
        <v>4</v>
      </c>
      <c r="G28" s="26" t="str">
        <f t="shared" ca="1" si="2"/>
        <v>GC</v>
      </c>
      <c r="H28" s="24" t="str">
        <f t="shared" ca="1" si="8"/>
        <v/>
      </c>
      <c r="I28" s="25" t="str">
        <f t="shared" ca="1" si="3"/>
        <v/>
      </c>
      <c r="J28" s="26" t="str">
        <f t="shared" ca="1" si="9"/>
        <v/>
      </c>
      <c r="K28" s="24">
        <f t="shared" ca="1" si="10"/>
        <v>0.10717462145156453</v>
      </c>
      <c r="L28" s="25">
        <f t="shared" ca="1" si="4"/>
        <v>3</v>
      </c>
      <c r="M28" s="26" t="str">
        <f t="shared" ca="1" si="11"/>
        <v>G3</v>
      </c>
      <c r="N28" s="24">
        <f t="shared" ca="1" si="12"/>
        <v>0.26177582358397333</v>
      </c>
      <c r="O28" s="25">
        <f t="shared" ca="1" si="5"/>
        <v>3</v>
      </c>
      <c r="P28" s="26" t="str">
        <f t="shared" ca="1" si="13"/>
        <v>G3</v>
      </c>
      <c r="Q28" s="24" t="str">
        <f t="shared" ca="1" si="14"/>
        <v/>
      </c>
      <c r="R28" s="25" t="str">
        <f t="shared" ca="1" si="6"/>
        <v/>
      </c>
      <c r="S28" s="26" t="str">
        <f t="shared" ca="1" si="15"/>
        <v/>
      </c>
      <c r="T28" s="24">
        <f t="shared" ca="1" si="16"/>
        <v>0.72275450772354333</v>
      </c>
      <c r="U28" s="25">
        <f t="shared" ca="1" si="7"/>
        <v>8</v>
      </c>
      <c r="V28" s="26" t="str">
        <f t="shared" ca="1" si="17"/>
        <v/>
      </c>
    </row>
    <row r="29" spans="1:22" x14ac:dyDescent="0.25">
      <c r="A29" s="19" t="s">
        <v>16</v>
      </c>
      <c r="B29" s="13" t="s">
        <v>15</v>
      </c>
      <c r="C29" s="9">
        <v>13</v>
      </c>
      <c r="D29" s="11" t="s">
        <v>22</v>
      </c>
      <c r="E29" s="24">
        <f t="shared" ca="1" si="0"/>
        <v>0.29065844521659179</v>
      </c>
      <c r="F29" s="25">
        <f t="shared" ca="1" si="1"/>
        <v>3</v>
      </c>
      <c r="G29" s="26" t="str">
        <f t="shared" ca="1" si="2"/>
        <v>G3</v>
      </c>
      <c r="H29" s="24">
        <f t="shared" ca="1" si="8"/>
        <v>0.17441894334773689</v>
      </c>
      <c r="I29" s="25">
        <f t="shared" ca="1" si="3"/>
        <v>1</v>
      </c>
      <c r="J29" s="26" t="str">
        <f t="shared" ca="1" si="9"/>
        <v>G1</v>
      </c>
      <c r="K29" s="24" t="str">
        <f t="shared" ca="1" si="10"/>
        <v/>
      </c>
      <c r="L29" s="25" t="str">
        <f t="shared" ca="1" si="4"/>
        <v/>
      </c>
      <c r="M29" s="26" t="str">
        <f t="shared" ca="1" si="11"/>
        <v/>
      </c>
      <c r="N29" s="24">
        <f t="shared" ca="1" si="12"/>
        <v>0.86088403698086269</v>
      </c>
      <c r="O29" s="25">
        <f t="shared" ca="1" si="5"/>
        <v>10</v>
      </c>
      <c r="P29" s="26" t="str">
        <f t="shared" ca="1" si="13"/>
        <v/>
      </c>
      <c r="Q29" s="24">
        <f t="shared" ca="1" si="14"/>
        <v>0.44974661320673381</v>
      </c>
      <c r="R29" s="25">
        <f t="shared" ca="1" si="6"/>
        <v>6</v>
      </c>
      <c r="S29" s="26" t="str">
        <f t="shared" ca="1" si="15"/>
        <v/>
      </c>
      <c r="T29" s="24">
        <f t="shared" ca="1" si="16"/>
        <v>0.46869167616455676</v>
      </c>
      <c r="U29" s="25">
        <f t="shared" ca="1" si="7"/>
        <v>5</v>
      </c>
      <c r="V29" s="26" t="str">
        <f t="shared" ca="1" si="17"/>
        <v>GC</v>
      </c>
    </row>
    <row r="30" spans="1:22" x14ac:dyDescent="0.25">
      <c r="A30" s="19" t="s">
        <v>16</v>
      </c>
      <c r="B30" s="13" t="s">
        <v>19</v>
      </c>
      <c r="C30" s="9">
        <v>14</v>
      </c>
      <c r="D30" s="11" t="s">
        <v>21</v>
      </c>
      <c r="E30" s="24">
        <f t="shared" ca="1" si="0"/>
        <v>0.16154575622901191</v>
      </c>
      <c r="F30" s="25">
        <f t="shared" ca="1" si="1"/>
        <v>1</v>
      </c>
      <c r="G30" s="26" t="str">
        <f t="shared" ca="1" si="2"/>
        <v>G1</v>
      </c>
      <c r="H30" s="24">
        <f t="shared" ca="1" si="8"/>
        <v>0.96990679752656517</v>
      </c>
      <c r="I30" s="25">
        <f t="shared" ca="1" si="3"/>
        <v>11</v>
      </c>
      <c r="J30" s="26" t="str">
        <f t="shared" ca="1" si="9"/>
        <v/>
      </c>
      <c r="K30" s="24">
        <f t="shared" ca="1" si="10"/>
        <v>0.32897784848335909</v>
      </c>
      <c r="L30" s="25">
        <f t="shared" ca="1" si="4"/>
        <v>4</v>
      </c>
      <c r="M30" s="26" t="str">
        <f t="shared" ca="1" si="11"/>
        <v>GC</v>
      </c>
      <c r="N30" s="24" t="str">
        <f t="shared" ca="1" si="12"/>
        <v/>
      </c>
      <c r="O30" s="25" t="str">
        <f t="shared" ca="1" si="5"/>
        <v/>
      </c>
      <c r="P30" s="26" t="str">
        <f t="shared" ca="1" si="13"/>
        <v/>
      </c>
      <c r="Q30" s="24">
        <f t="shared" ca="1" si="14"/>
        <v>0.94594504173321259</v>
      </c>
      <c r="R30" s="25">
        <f t="shared" ca="1" si="6"/>
        <v>11</v>
      </c>
      <c r="S30" s="26" t="str">
        <f t="shared" ca="1" si="15"/>
        <v/>
      </c>
      <c r="T30" s="24">
        <f t="shared" ca="1" si="16"/>
        <v>0.52829142731422585</v>
      </c>
      <c r="U30" s="25">
        <f t="shared" ca="1" si="7"/>
        <v>6</v>
      </c>
      <c r="V30" s="26" t="str">
        <f t="shared" ca="1" si="17"/>
        <v/>
      </c>
    </row>
    <row r="31" spans="1:22" x14ac:dyDescent="0.25">
      <c r="A31" s="19" t="s">
        <v>1</v>
      </c>
      <c r="B31" s="13" t="s">
        <v>26</v>
      </c>
      <c r="C31" s="9">
        <v>15</v>
      </c>
      <c r="D31" s="11" t="s">
        <v>24</v>
      </c>
      <c r="E31" s="24" t="str">
        <f t="shared" ca="1" si="0"/>
        <v/>
      </c>
      <c r="F31" s="25" t="str">
        <f t="shared" ca="1" si="1"/>
        <v/>
      </c>
      <c r="G31" s="26" t="str">
        <f t="shared" ca="1" si="2"/>
        <v/>
      </c>
      <c r="H31" s="24" t="str">
        <f t="shared" ca="1" si="8"/>
        <v/>
      </c>
      <c r="I31" s="25" t="str">
        <f t="shared" ca="1" si="3"/>
        <v/>
      </c>
      <c r="J31" s="26" t="str">
        <f t="shared" ca="1" si="9"/>
        <v/>
      </c>
      <c r="K31" s="24" t="str">
        <f t="shared" ca="1" si="10"/>
        <v/>
      </c>
      <c r="L31" s="25" t="str">
        <f t="shared" ca="1" si="4"/>
        <v/>
      </c>
      <c r="M31" s="26" t="str">
        <f t="shared" ca="1" si="11"/>
        <v/>
      </c>
      <c r="N31" s="24" t="str">
        <f t="shared" ca="1" si="12"/>
        <v/>
      </c>
      <c r="O31" s="25" t="str">
        <f t="shared" ca="1" si="5"/>
        <v/>
      </c>
      <c r="P31" s="26" t="str">
        <f t="shared" ca="1" si="13"/>
        <v/>
      </c>
      <c r="Q31" s="24" t="str">
        <f t="shared" ca="1" si="14"/>
        <v/>
      </c>
      <c r="R31" s="25" t="str">
        <f t="shared" ca="1" si="6"/>
        <v/>
      </c>
      <c r="S31" s="26" t="str">
        <f t="shared" ca="1" si="15"/>
        <v/>
      </c>
      <c r="T31" s="24" t="str">
        <f t="shared" ca="1" si="16"/>
        <v/>
      </c>
      <c r="U31" s="25" t="str">
        <f t="shared" ca="1" si="7"/>
        <v/>
      </c>
      <c r="V31" s="26" t="str">
        <f t="shared" ca="1" si="17"/>
        <v/>
      </c>
    </row>
    <row r="32" spans="1:22" x14ac:dyDescent="0.25">
      <c r="A32" s="19" t="s">
        <v>1</v>
      </c>
      <c r="B32" s="13"/>
      <c r="C32" s="9">
        <v>16</v>
      </c>
      <c r="D32" s="11"/>
      <c r="E32" s="24" t="str">
        <f t="shared" ca="1" si="0"/>
        <v/>
      </c>
      <c r="F32" s="25" t="str">
        <f t="shared" ca="1" si="1"/>
        <v/>
      </c>
      <c r="G32" s="26" t="str">
        <f t="shared" ca="1" si="2"/>
        <v/>
      </c>
      <c r="H32" s="24" t="str">
        <f t="shared" ca="1" si="8"/>
        <v/>
      </c>
      <c r="I32" s="25" t="str">
        <f t="shared" ca="1" si="3"/>
        <v/>
      </c>
      <c r="J32" s="26" t="str">
        <f t="shared" ca="1" si="9"/>
        <v/>
      </c>
      <c r="K32" s="24" t="str">
        <f t="shared" ca="1" si="10"/>
        <v/>
      </c>
      <c r="L32" s="25" t="str">
        <f t="shared" ca="1" si="4"/>
        <v/>
      </c>
      <c r="M32" s="26" t="str">
        <f t="shared" ca="1" si="11"/>
        <v/>
      </c>
      <c r="N32" s="24" t="str">
        <f t="shared" ca="1" si="12"/>
        <v/>
      </c>
      <c r="O32" s="25" t="str">
        <f t="shared" ca="1" si="5"/>
        <v/>
      </c>
      <c r="P32" s="26" t="str">
        <f t="shared" ca="1" si="13"/>
        <v/>
      </c>
      <c r="Q32" s="24" t="str">
        <f t="shared" ca="1" si="14"/>
        <v/>
      </c>
      <c r="R32" s="25" t="str">
        <f t="shared" ca="1" si="6"/>
        <v/>
      </c>
      <c r="S32" s="26" t="str">
        <f t="shared" ca="1" si="15"/>
        <v/>
      </c>
      <c r="T32" s="24" t="str">
        <f t="shared" ca="1" si="16"/>
        <v/>
      </c>
      <c r="U32" s="25" t="str">
        <f t="shared" ca="1" si="7"/>
        <v/>
      </c>
      <c r="V32" s="26" t="str">
        <f t="shared" ca="1" si="17"/>
        <v/>
      </c>
    </row>
    <row r="33" spans="1:22" x14ac:dyDescent="0.25">
      <c r="A33" s="19" t="s">
        <v>1</v>
      </c>
      <c r="B33" s="13"/>
      <c r="C33" s="9">
        <v>17</v>
      </c>
      <c r="D33" s="11"/>
      <c r="E33" s="24" t="str">
        <f t="shared" ca="1" si="0"/>
        <v/>
      </c>
      <c r="F33" s="25" t="str">
        <f t="shared" ca="1" si="1"/>
        <v/>
      </c>
      <c r="G33" s="26" t="str">
        <f t="shared" ca="1" si="2"/>
        <v/>
      </c>
      <c r="H33" s="24" t="str">
        <f t="shared" ca="1" si="8"/>
        <v/>
      </c>
      <c r="I33" s="25" t="str">
        <f t="shared" ca="1" si="3"/>
        <v/>
      </c>
      <c r="J33" s="26" t="str">
        <f t="shared" ca="1" si="9"/>
        <v/>
      </c>
      <c r="K33" s="24" t="str">
        <f t="shared" ca="1" si="10"/>
        <v/>
      </c>
      <c r="L33" s="25" t="str">
        <f t="shared" ca="1" si="4"/>
        <v/>
      </c>
      <c r="M33" s="26" t="str">
        <f t="shared" ca="1" si="11"/>
        <v/>
      </c>
      <c r="N33" s="24" t="str">
        <f t="shared" ca="1" si="12"/>
        <v/>
      </c>
      <c r="O33" s="25" t="str">
        <f t="shared" ca="1" si="5"/>
        <v/>
      </c>
      <c r="P33" s="26" t="str">
        <f t="shared" ca="1" si="13"/>
        <v/>
      </c>
      <c r="Q33" s="24" t="str">
        <f t="shared" ca="1" si="14"/>
        <v/>
      </c>
      <c r="R33" s="25" t="str">
        <f t="shared" ca="1" si="6"/>
        <v/>
      </c>
      <c r="S33" s="26" t="str">
        <f t="shared" ca="1" si="15"/>
        <v/>
      </c>
      <c r="T33" s="24" t="str">
        <f t="shared" ca="1" si="16"/>
        <v/>
      </c>
      <c r="U33" s="25" t="str">
        <f t="shared" ca="1" si="7"/>
        <v/>
      </c>
      <c r="V33" s="26" t="str">
        <f t="shared" ca="1" si="17"/>
        <v/>
      </c>
    </row>
    <row r="34" spans="1:22" x14ac:dyDescent="0.25">
      <c r="A34" s="19" t="s">
        <v>1</v>
      </c>
      <c r="B34" s="16"/>
      <c r="C34" s="9">
        <v>18</v>
      </c>
      <c r="D34" s="11"/>
      <c r="E34" s="24" t="str">
        <f t="shared" ca="1" si="0"/>
        <v/>
      </c>
      <c r="F34" s="25" t="str">
        <f t="shared" ca="1" si="1"/>
        <v/>
      </c>
      <c r="G34" s="26" t="str">
        <f t="shared" ca="1" si="2"/>
        <v/>
      </c>
      <c r="H34" s="24" t="str">
        <f t="shared" ca="1" si="8"/>
        <v/>
      </c>
      <c r="I34" s="25" t="str">
        <f t="shared" ca="1" si="3"/>
        <v/>
      </c>
      <c r="J34" s="26" t="str">
        <f t="shared" ca="1" si="9"/>
        <v/>
      </c>
      <c r="K34" s="24" t="str">
        <f t="shared" ca="1" si="10"/>
        <v/>
      </c>
      <c r="L34" s="25" t="str">
        <f t="shared" ca="1" si="4"/>
        <v/>
      </c>
      <c r="M34" s="26" t="str">
        <f t="shared" ca="1" si="11"/>
        <v/>
      </c>
      <c r="N34" s="24" t="str">
        <f t="shared" ca="1" si="12"/>
        <v/>
      </c>
      <c r="O34" s="25" t="str">
        <f t="shared" ca="1" si="5"/>
        <v/>
      </c>
      <c r="P34" s="26" t="str">
        <f t="shared" ca="1" si="13"/>
        <v/>
      </c>
      <c r="Q34" s="24" t="str">
        <f t="shared" ca="1" si="14"/>
        <v/>
      </c>
      <c r="R34" s="25" t="str">
        <f t="shared" ca="1" si="6"/>
        <v/>
      </c>
      <c r="S34" s="26" t="str">
        <f t="shared" ca="1" si="15"/>
        <v/>
      </c>
      <c r="T34" s="24" t="str">
        <f t="shared" ca="1" si="16"/>
        <v/>
      </c>
      <c r="U34" s="25" t="str">
        <f t="shared" ca="1" si="7"/>
        <v/>
      </c>
      <c r="V34" s="26" t="str">
        <f t="shared" ca="1" si="17"/>
        <v/>
      </c>
    </row>
    <row r="35" spans="1:22" x14ac:dyDescent="0.25">
      <c r="A35" s="19" t="s">
        <v>1</v>
      </c>
      <c r="B35" s="16"/>
      <c r="C35" s="9">
        <v>19</v>
      </c>
      <c r="D35" s="11"/>
      <c r="E35" s="24" t="str">
        <f t="shared" ca="1" si="0"/>
        <v/>
      </c>
      <c r="F35" s="25" t="str">
        <f t="shared" ca="1" si="1"/>
        <v/>
      </c>
      <c r="G35" s="26" t="str">
        <f t="shared" ca="1" si="2"/>
        <v/>
      </c>
      <c r="H35" s="24" t="str">
        <f t="shared" ca="1" si="8"/>
        <v/>
      </c>
      <c r="I35" s="25" t="str">
        <f t="shared" ca="1" si="3"/>
        <v/>
      </c>
      <c r="J35" s="26" t="str">
        <f t="shared" ca="1" si="9"/>
        <v/>
      </c>
      <c r="K35" s="24" t="str">
        <f t="shared" ca="1" si="10"/>
        <v/>
      </c>
      <c r="L35" s="25" t="str">
        <f t="shared" ca="1" si="4"/>
        <v/>
      </c>
      <c r="M35" s="26" t="str">
        <f t="shared" ca="1" si="11"/>
        <v/>
      </c>
      <c r="N35" s="24" t="str">
        <f t="shared" ca="1" si="12"/>
        <v/>
      </c>
      <c r="O35" s="25" t="str">
        <f t="shared" ca="1" si="5"/>
        <v/>
      </c>
      <c r="P35" s="26" t="str">
        <f t="shared" ca="1" si="13"/>
        <v/>
      </c>
      <c r="Q35" s="24" t="str">
        <f t="shared" ca="1" si="14"/>
        <v/>
      </c>
      <c r="R35" s="25" t="str">
        <f t="shared" ca="1" si="6"/>
        <v/>
      </c>
      <c r="S35" s="26" t="str">
        <f t="shared" ca="1" si="15"/>
        <v/>
      </c>
      <c r="T35" s="24" t="str">
        <f t="shared" ca="1" si="16"/>
        <v/>
      </c>
      <c r="U35" s="25" t="str">
        <f t="shared" ca="1" si="7"/>
        <v/>
      </c>
      <c r="V35" s="26" t="str">
        <f t="shared" ca="1" si="17"/>
        <v/>
      </c>
    </row>
    <row r="36" spans="1:22" x14ac:dyDescent="0.25">
      <c r="A36" s="19" t="s">
        <v>1</v>
      </c>
      <c r="B36" s="13"/>
      <c r="C36" s="9">
        <v>20</v>
      </c>
      <c r="D36" s="11"/>
      <c r="E36" s="24" t="str">
        <f t="shared" ca="1" si="0"/>
        <v/>
      </c>
      <c r="F36" s="25" t="str">
        <f t="shared" ca="1" si="1"/>
        <v/>
      </c>
      <c r="G36" s="26" t="str">
        <f t="shared" ca="1" si="2"/>
        <v/>
      </c>
      <c r="H36" s="24" t="str">
        <f t="shared" ca="1" si="8"/>
        <v/>
      </c>
      <c r="I36" s="25" t="str">
        <f t="shared" ca="1" si="3"/>
        <v/>
      </c>
      <c r="J36" s="26" t="str">
        <f t="shared" ca="1" si="9"/>
        <v/>
      </c>
      <c r="K36" s="24" t="str">
        <f t="shared" ca="1" si="10"/>
        <v/>
      </c>
      <c r="L36" s="25" t="str">
        <f t="shared" ca="1" si="4"/>
        <v/>
      </c>
      <c r="M36" s="26" t="str">
        <f t="shared" ca="1" si="11"/>
        <v/>
      </c>
      <c r="N36" s="24" t="str">
        <f t="shared" ca="1" si="12"/>
        <v/>
      </c>
      <c r="O36" s="25" t="str">
        <f t="shared" ca="1" si="5"/>
        <v/>
      </c>
      <c r="P36" s="26" t="str">
        <f t="shared" ca="1" si="13"/>
        <v/>
      </c>
      <c r="Q36" s="24" t="str">
        <f t="shared" ca="1" si="14"/>
        <v/>
      </c>
      <c r="R36" s="25" t="str">
        <f t="shared" ca="1" si="6"/>
        <v/>
      </c>
      <c r="S36" s="26" t="str">
        <f t="shared" ca="1" si="15"/>
        <v/>
      </c>
      <c r="T36" s="24" t="str">
        <f t="shared" ca="1" si="16"/>
        <v/>
      </c>
      <c r="U36" s="25" t="str">
        <f t="shared" ca="1" si="7"/>
        <v/>
      </c>
      <c r="V36" s="26" t="str">
        <f t="shared" ca="1" si="17"/>
        <v/>
      </c>
    </row>
    <row r="37" spans="1:22" x14ac:dyDescent="0.25">
      <c r="B37" s="4"/>
      <c r="D37" s="4"/>
      <c r="E37" s="22"/>
      <c r="F37" s="22"/>
      <c r="J37" s="3" t="s">
        <v>0</v>
      </c>
      <c r="M37" s="3" t="s">
        <v>0</v>
      </c>
    </row>
    <row r="38" spans="1:22" x14ac:dyDescent="0.25">
      <c r="B38" s="4"/>
      <c r="D38" s="4"/>
      <c r="E38" s="22"/>
      <c r="F38" s="22"/>
    </row>
    <row r="39" spans="1:22" x14ac:dyDescent="0.25">
      <c r="B39" s="4"/>
      <c r="D39" s="4"/>
      <c r="E39" s="22"/>
      <c r="F39" s="22"/>
    </row>
    <row r="40" spans="1:22" x14ac:dyDescent="0.25">
      <c r="B40" s="4"/>
      <c r="D40" s="4"/>
      <c r="E40" s="22"/>
      <c r="F40" s="22"/>
    </row>
    <row r="41" spans="1:22" x14ac:dyDescent="0.25">
      <c r="B41" s="4"/>
      <c r="D41" s="4"/>
      <c r="E41" s="22"/>
      <c r="F41" s="22"/>
    </row>
    <row r="42" spans="1:22" x14ac:dyDescent="0.25">
      <c r="B42" s="4"/>
      <c r="D42" s="4"/>
      <c r="E42" s="22"/>
      <c r="F42" s="22"/>
    </row>
    <row r="43" spans="1:22" x14ac:dyDescent="0.25">
      <c r="B43" s="4"/>
      <c r="D43" s="4"/>
      <c r="E43" s="22"/>
      <c r="F43" s="22"/>
    </row>
    <row r="44" spans="1:22" x14ac:dyDescent="0.25">
      <c r="B44" s="4"/>
      <c r="D44" s="4"/>
      <c r="E44" s="22"/>
      <c r="F44" s="22"/>
    </row>
    <row r="45" spans="1:22" x14ac:dyDescent="0.25">
      <c r="B45" s="4"/>
      <c r="D45" s="4"/>
      <c r="E45" s="22"/>
      <c r="F45" s="22"/>
    </row>
    <row r="46" spans="1:22" x14ac:dyDescent="0.25">
      <c r="B46" s="4"/>
      <c r="D46" s="4"/>
      <c r="E46" s="22"/>
      <c r="F46" s="22"/>
    </row>
    <row r="47" spans="1:22" x14ac:dyDescent="0.25">
      <c r="B47" s="4"/>
      <c r="D47" s="4"/>
      <c r="E47" s="22"/>
      <c r="F47" s="22"/>
    </row>
    <row r="48" spans="1:22" x14ac:dyDescent="0.25">
      <c r="B48" s="4"/>
      <c r="D48" s="4"/>
      <c r="E48" s="22"/>
      <c r="F48" s="22"/>
    </row>
    <row r="49" spans="2:6" x14ac:dyDescent="0.25">
      <c r="B49" s="4"/>
      <c r="D49" s="4"/>
      <c r="E49" s="22"/>
      <c r="F49" s="22"/>
    </row>
    <row r="50" spans="2:6" x14ac:dyDescent="0.25">
      <c r="B50" s="4"/>
      <c r="D50" s="4"/>
      <c r="E50" s="22"/>
      <c r="F50" s="22"/>
    </row>
    <row r="51" spans="2:6" x14ac:dyDescent="0.25">
      <c r="B51" s="4"/>
      <c r="D51" s="4"/>
      <c r="E51" s="22"/>
      <c r="F51" s="22"/>
    </row>
    <row r="52" spans="2:6" x14ac:dyDescent="0.25">
      <c r="B52" s="4"/>
      <c r="D52" s="4"/>
      <c r="E52" s="22"/>
      <c r="F52" s="22"/>
    </row>
    <row r="53" spans="2:6" x14ac:dyDescent="0.25">
      <c r="B53" s="4"/>
      <c r="D53" s="4"/>
      <c r="E53" s="22"/>
      <c r="F53" s="22"/>
    </row>
    <row r="54" spans="2:6" x14ac:dyDescent="0.25">
      <c r="B54" s="4"/>
      <c r="D54" s="4"/>
      <c r="E54" s="22"/>
      <c r="F54" s="22"/>
    </row>
    <row r="55" spans="2:6" x14ac:dyDescent="0.25">
      <c r="B55" s="4"/>
      <c r="D55" s="4"/>
      <c r="E55" s="22"/>
      <c r="F55" s="22"/>
    </row>
    <row r="56" spans="2:6" x14ac:dyDescent="0.25">
      <c r="B56" s="4"/>
      <c r="D56" s="4"/>
      <c r="E56" s="22"/>
      <c r="F56" s="22"/>
    </row>
    <row r="57" spans="2:6" x14ac:dyDescent="0.25">
      <c r="B57" s="4"/>
      <c r="D57" s="4"/>
      <c r="E57" s="22"/>
      <c r="F57" s="22"/>
    </row>
    <row r="58" spans="2:6" x14ac:dyDescent="0.25">
      <c r="B58" s="4"/>
      <c r="D58" s="4"/>
      <c r="E58" s="22"/>
      <c r="F58" s="22"/>
    </row>
    <row r="59" spans="2:6" x14ac:dyDescent="0.25">
      <c r="B59" s="4"/>
      <c r="D59" s="4"/>
      <c r="E59" s="22"/>
      <c r="F59" s="22"/>
    </row>
    <row r="60" spans="2:6" x14ac:dyDescent="0.25">
      <c r="B60" s="4"/>
      <c r="D60" s="4"/>
      <c r="E60" s="22"/>
      <c r="F60" s="22"/>
    </row>
    <row r="61" spans="2:6" x14ac:dyDescent="0.25">
      <c r="B61" s="4"/>
      <c r="D61" s="4"/>
      <c r="E61" s="22"/>
      <c r="F61" s="22"/>
    </row>
    <row r="62" spans="2:6" x14ac:dyDescent="0.25">
      <c r="B62" s="4"/>
      <c r="D62" s="4"/>
      <c r="E62" s="22"/>
      <c r="F62" s="22"/>
    </row>
    <row r="63" spans="2:6" x14ac:dyDescent="0.25">
      <c r="B63" s="4"/>
      <c r="D63" s="4"/>
      <c r="E63" s="22"/>
      <c r="F63" s="22"/>
    </row>
    <row r="64" spans="2:6" x14ac:dyDescent="0.25">
      <c r="B64" s="4"/>
      <c r="D64" s="4"/>
      <c r="E64" s="22"/>
      <c r="F64" s="22"/>
    </row>
    <row r="65" spans="2:6" x14ac:dyDescent="0.25">
      <c r="B65" s="4"/>
      <c r="D65" s="4"/>
      <c r="E65" s="22"/>
      <c r="F65" s="22"/>
    </row>
    <row r="66" spans="2:6" x14ac:dyDescent="0.25">
      <c r="B66" s="4"/>
      <c r="D66" s="4"/>
      <c r="E66" s="22"/>
      <c r="F66" s="22"/>
    </row>
    <row r="67" spans="2:6" x14ac:dyDescent="0.25">
      <c r="B67" s="4"/>
      <c r="D67" s="4"/>
      <c r="E67" s="22"/>
      <c r="F67" s="22"/>
    </row>
    <row r="68" spans="2:6" x14ac:dyDescent="0.25">
      <c r="B68" s="4"/>
      <c r="D68" s="4"/>
      <c r="E68" s="22"/>
      <c r="F68" s="22"/>
    </row>
    <row r="69" spans="2:6" x14ac:dyDescent="0.25">
      <c r="B69" s="4"/>
      <c r="D69" s="4"/>
      <c r="E69" s="22"/>
      <c r="F69" s="22"/>
    </row>
    <row r="70" spans="2:6" x14ac:dyDescent="0.25">
      <c r="B70" s="4"/>
      <c r="D70" s="4"/>
      <c r="E70" s="22"/>
      <c r="F70" s="22"/>
    </row>
    <row r="71" spans="2:6" x14ac:dyDescent="0.25">
      <c r="B71" s="4"/>
      <c r="D71" s="4"/>
      <c r="E71" s="22"/>
      <c r="F71" s="22"/>
    </row>
    <row r="72" spans="2:6" x14ac:dyDescent="0.25">
      <c r="B72" s="4"/>
      <c r="D72" s="4"/>
      <c r="E72" s="22"/>
      <c r="F72" s="22"/>
    </row>
    <row r="73" spans="2:6" x14ac:dyDescent="0.25">
      <c r="B73" s="4"/>
      <c r="D73" s="4"/>
      <c r="E73" s="22"/>
      <c r="F73" s="22"/>
    </row>
    <row r="74" spans="2:6" x14ac:dyDescent="0.25">
      <c r="B74" s="4"/>
      <c r="D74" s="4"/>
      <c r="E74" s="22"/>
      <c r="F74" s="22"/>
    </row>
    <row r="75" spans="2:6" x14ac:dyDescent="0.25">
      <c r="B75" s="4"/>
      <c r="D75" s="4"/>
      <c r="E75" s="22"/>
      <c r="F75" s="22"/>
    </row>
    <row r="76" spans="2:6" x14ac:dyDescent="0.25">
      <c r="B76" s="4"/>
      <c r="D76" s="4"/>
      <c r="E76" s="22"/>
      <c r="F76" s="22"/>
    </row>
    <row r="77" spans="2:6" x14ac:dyDescent="0.25">
      <c r="B77" s="4"/>
      <c r="D77" s="4"/>
      <c r="E77" s="22"/>
      <c r="F77" s="22"/>
    </row>
    <row r="78" spans="2:6" x14ac:dyDescent="0.25">
      <c r="B78" s="4"/>
      <c r="D78" s="4"/>
      <c r="E78" s="22"/>
      <c r="F78" s="22"/>
    </row>
    <row r="79" spans="2:6" x14ac:dyDescent="0.25">
      <c r="B79" s="4"/>
      <c r="D79" s="4"/>
      <c r="E79" s="22"/>
      <c r="F79" s="22"/>
    </row>
    <row r="80" spans="2:6" x14ac:dyDescent="0.25">
      <c r="B80" s="4"/>
      <c r="D80" s="4"/>
      <c r="E80" s="22"/>
      <c r="F80" s="22"/>
    </row>
    <row r="81" spans="2:6" x14ac:dyDescent="0.25">
      <c r="B81" s="4"/>
      <c r="D81" s="4"/>
      <c r="E81" s="22"/>
      <c r="F81" s="22"/>
    </row>
    <row r="82" spans="2:6" x14ac:dyDescent="0.25">
      <c r="B82" s="4"/>
      <c r="D82" s="4"/>
      <c r="E82" s="22"/>
      <c r="F82" s="22"/>
    </row>
    <row r="83" spans="2:6" x14ac:dyDescent="0.25">
      <c r="B83" s="4"/>
      <c r="D83" s="4"/>
      <c r="E83" s="22"/>
      <c r="F83" s="22"/>
    </row>
    <row r="84" spans="2:6" x14ac:dyDescent="0.25">
      <c r="B84" s="4"/>
      <c r="D84" s="4"/>
      <c r="E84" s="22"/>
      <c r="F84" s="22"/>
    </row>
    <row r="85" spans="2:6" x14ac:dyDescent="0.25">
      <c r="B85" s="4"/>
      <c r="D85" s="4"/>
      <c r="E85" s="22"/>
      <c r="F85" s="22"/>
    </row>
    <row r="86" spans="2:6" x14ac:dyDescent="0.25">
      <c r="B86" s="4"/>
      <c r="D86" s="4"/>
      <c r="E86" s="22"/>
      <c r="F86" s="22"/>
    </row>
    <row r="87" spans="2:6" x14ac:dyDescent="0.25">
      <c r="B87" s="4"/>
      <c r="D87" s="4"/>
      <c r="E87" s="22"/>
      <c r="F87" s="22"/>
    </row>
    <row r="88" spans="2:6" x14ac:dyDescent="0.25">
      <c r="B88" s="4"/>
      <c r="D88" s="4"/>
      <c r="E88" s="22"/>
      <c r="F88" s="22"/>
    </row>
    <row r="89" spans="2:6" x14ac:dyDescent="0.25">
      <c r="B89" s="4"/>
      <c r="D89" s="4"/>
      <c r="E89" s="22"/>
      <c r="F89" s="22"/>
    </row>
    <row r="90" spans="2:6" x14ac:dyDescent="0.25">
      <c r="B90" s="4"/>
      <c r="D90" s="4"/>
      <c r="E90" s="22"/>
      <c r="F90" s="22"/>
    </row>
    <row r="91" spans="2:6" x14ac:dyDescent="0.25">
      <c r="B91" s="4"/>
      <c r="D91" s="4"/>
      <c r="E91" s="22"/>
      <c r="F91" s="22"/>
    </row>
    <row r="92" spans="2:6" x14ac:dyDescent="0.25">
      <c r="B92" s="4"/>
      <c r="D92" s="4"/>
      <c r="E92" s="22"/>
      <c r="F92" s="22"/>
    </row>
    <row r="93" spans="2:6" x14ac:dyDescent="0.25">
      <c r="B93" s="4"/>
      <c r="D93" s="4"/>
      <c r="E93" s="22"/>
      <c r="F93" s="22"/>
    </row>
    <row r="94" spans="2:6" x14ac:dyDescent="0.25">
      <c r="B94" s="4"/>
      <c r="D94" s="4"/>
      <c r="E94" s="22"/>
      <c r="F94" s="22"/>
    </row>
    <row r="95" spans="2:6" x14ac:dyDescent="0.25">
      <c r="B95" s="4"/>
      <c r="D95" s="4"/>
      <c r="E95" s="22"/>
      <c r="F95" s="22"/>
    </row>
    <row r="96" spans="2:6" x14ac:dyDescent="0.25">
      <c r="B96" s="4"/>
      <c r="D96" s="4"/>
      <c r="E96" s="22"/>
      <c r="F96" s="22"/>
    </row>
    <row r="97" spans="2:6" x14ac:dyDescent="0.25">
      <c r="B97" s="4"/>
      <c r="D97" s="4"/>
      <c r="E97" s="22"/>
      <c r="F97" s="22"/>
    </row>
    <row r="98" spans="2:6" x14ac:dyDescent="0.25">
      <c r="B98" s="4"/>
      <c r="D98" s="4"/>
      <c r="E98" s="22"/>
      <c r="F98" s="22"/>
    </row>
    <row r="99" spans="2:6" x14ac:dyDescent="0.25">
      <c r="B99" s="4"/>
      <c r="D99" s="4"/>
      <c r="E99" s="22"/>
      <c r="F99" s="22"/>
    </row>
    <row r="100" spans="2:6" x14ac:dyDescent="0.25">
      <c r="B100" s="4"/>
      <c r="D100" s="4"/>
      <c r="E100" s="22"/>
      <c r="F100" s="22"/>
    </row>
    <row r="101" spans="2:6" x14ac:dyDescent="0.25">
      <c r="B101" s="4"/>
      <c r="D101" s="4"/>
      <c r="E101" s="22"/>
      <c r="F101" s="22"/>
    </row>
    <row r="102" spans="2:6" x14ac:dyDescent="0.25">
      <c r="B102" s="4"/>
      <c r="D102" s="4"/>
      <c r="E102" s="22"/>
      <c r="F102" s="22"/>
    </row>
    <row r="103" spans="2:6" x14ac:dyDescent="0.25">
      <c r="B103" s="4"/>
      <c r="D103" s="4"/>
      <c r="E103" s="22"/>
      <c r="F103" s="22"/>
    </row>
    <row r="104" spans="2:6" x14ac:dyDescent="0.25">
      <c r="B104" s="4"/>
      <c r="D104" s="4"/>
      <c r="E104" s="22"/>
      <c r="F104" s="22"/>
    </row>
    <row r="105" spans="2:6" x14ac:dyDescent="0.25">
      <c r="B105" s="4"/>
      <c r="D105" s="4"/>
      <c r="E105" s="22"/>
      <c r="F105" s="22"/>
    </row>
    <row r="106" spans="2:6" x14ac:dyDescent="0.25">
      <c r="B106" s="4"/>
      <c r="D106" s="4"/>
      <c r="E106" s="22"/>
      <c r="F106" s="22"/>
    </row>
    <row r="107" spans="2:6" x14ac:dyDescent="0.25">
      <c r="B107" s="4"/>
      <c r="D107" s="4"/>
      <c r="E107" s="22"/>
      <c r="F107" s="22"/>
    </row>
    <row r="108" spans="2:6" x14ac:dyDescent="0.25">
      <c r="B108" s="4"/>
      <c r="D108" s="4"/>
      <c r="E108" s="22"/>
      <c r="F108" s="22"/>
    </row>
    <row r="109" spans="2:6" x14ac:dyDescent="0.25">
      <c r="B109" s="4"/>
      <c r="D109" s="4"/>
      <c r="E109" s="22"/>
      <c r="F109" s="22"/>
    </row>
    <row r="110" spans="2:6" x14ac:dyDescent="0.25">
      <c r="B110" s="4"/>
      <c r="D110" s="4"/>
      <c r="E110" s="22"/>
      <c r="F110" s="22"/>
    </row>
    <row r="111" spans="2:6" x14ac:dyDescent="0.25">
      <c r="B111" s="4"/>
      <c r="D111" s="4"/>
      <c r="E111" s="22"/>
      <c r="F111" s="22"/>
    </row>
    <row r="112" spans="2:6" x14ac:dyDescent="0.25">
      <c r="B112" s="4"/>
      <c r="D112" s="4"/>
      <c r="E112" s="22"/>
      <c r="F112" s="22"/>
    </row>
    <row r="113" spans="2:6" x14ac:dyDescent="0.25">
      <c r="B113" s="4"/>
      <c r="D113" s="4"/>
      <c r="E113" s="22"/>
      <c r="F113" s="22"/>
    </row>
    <row r="114" spans="2:6" x14ac:dyDescent="0.25">
      <c r="B114" s="4"/>
      <c r="D114" s="4"/>
      <c r="E114" s="22"/>
      <c r="F114" s="22"/>
    </row>
    <row r="115" spans="2:6" x14ac:dyDescent="0.25">
      <c r="B115" s="4"/>
      <c r="D115" s="4"/>
      <c r="E115" s="22"/>
      <c r="F115" s="22"/>
    </row>
    <row r="116" spans="2:6" x14ac:dyDescent="0.25">
      <c r="B116" s="4"/>
      <c r="D116" s="4"/>
      <c r="E116" s="22"/>
      <c r="F116" s="22"/>
    </row>
    <row r="117" spans="2:6" x14ac:dyDescent="0.25">
      <c r="B117" s="4"/>
      <c r="D117" s="4"/>
      <c r="E117" s="22"/>
      <c r="F117" s="22"/>
    </row>
    <row r="118" spans="2:6" x14ac:dyDescent="0.25">
      <c r="B118" s="4"/>
      <c r="D118" s="4"/>
      <c r="E118" s="22"/>
      <c r="F118" s="22"/>
    </row>
    <row r="119" spans="2:6" x14ac:dyDescent="0.25">
      <c r="B119" s="4"/>
      <c r="D119" s="4"/>
      <c r="E119" s="22"/>
      <c r="F119" s="22"/>
    </row>
    <row r="120" spans="2:6" x14ac:dyDescent="0.25">
      <c r="B120" s="4"/>
      <c r="D120" s="4"/>
      <c r="E120" s="22"/>
      <c r="F120" s="22"/>
    </row>
    <row r="121" spans="2:6" x14ac:dyDescent="0.25">
      <c r="B121" s="4"/>
      <c r="D121" s="4"/>
      <c r="E121" s="22"/>
      <c r="F121" s="22"/>
    </row>
    <row r="122" spans="2:6" x14ac:dyDescent="0.25">
      <c r="B122" s="4"/>
      <c r="D122" s="4"/>
      <c r="E122" s="22"/>
      <c r="F122" s="22"/>
    </row>
    <row r="123" spans="2:6" x14ac:dyDescent="0.25">
      <c r="B123" s="4"/>
      <c r="D123" s="4"/>
      <c r="E123" s="22"/>
      <c r="F123" s="22"/>
    </row>
    <row r="124" spans="2:6" x14ac:dyDescent="0.25">
      <c r="B124" s="4"/>
      <c r="D124" s="4"/>
      <c r="E124" s="22"/>
      <c r="F124" s="22"/>
    </row>
    <row r="125" spans="2:6" x14ac:dyDescent="0.25">
      <c r="B125" s="4"/>
      <c r="D125" s="4"/>
      <c r="E125" s="22"/>
      <c r="F125" s="22"/>
    </row>
  </sheetData>
  <sheetProtection pivotTables="0"/>
  <customSheetViews>
    <customSheetView guid="{2688311E-2DED-418A-BBE6-249A96242778}" showGridLines="0" showRowCol="0" hiddenColumns="1" topLeftCell="A2">
      <selection activeCell="A12" sqref="A12"/>
      <pageMargins left="0.7" right="0.7" top="0.75" bottom="0.75" header="0.3" footer="0.3"/>
      <pageSetup paperSize="9" scale="21" orientation="portrait" r:id="rId1"/>
    </customSheetView>
    <customSheetView guid="{FA10D186-50C6-4CD7-8ABF-1C2263315DF6}" showGridLines="0" showRowCol="0" hiddenColumns="1">
      <selection activeCell="AR4" sqref="AR4:AY4"/>
      <pageMargins left="0.7" right="0.7" top="0.75" bottom="0.75" header="0.3" footer="0.3"/>
      <pageSetup paperSize="9" scale="21" orientation="portrait" r:id="rId2"/>
    </customSheetView>
  </customSheetViews>
  <mergeCells count="6">
    <mergeCell ref="V14:V16"/>
    <mergeCell ref="G14:G16"/>
    <mergeCell ref="J14:J16"/>
    <mergeCell ref="M14:M16"/>
    <mergeCell ref="P14:P16"/>
    <mergeCell ref="S14:S16"/>
  </mergeCells>
  <conditionalFormatting sqref="A17:A36">
    <cfRule type="containsText" dxfId="6" priority="8" operator="containsText" text="OFF">
      <formula>NOT(ISERROR(SEARCH("OFF",A17)))</formula>
    </cfRule>
  </conditionalFormatting>
  <conditionalFormatting sqref="M17:M36">
    <cfRule type="expression" dxfId="5" priority="6">
      <formula>OR(COUNTIF($G17:M17,"GC")=2,AND($D17="PDRS",M17="GC"))</formula>
    </cfRule>
  </conditionalFormatting>
  <conditionalFormatting sqref="P17:P36">
    <cfRule type="expression" dxfId="4" priority="5">
      <formula>OR(COUNTIF($G17:P17,"GC")=2,AND($D17="PDRS",P17="GC"))</formula>
    </cfRule>
  </conditionalFormatting>
  <conditionalFormatting sqref="S17:S36">
    <cfRule type="expression" dxfId="0" priority="4">
      <formula>OR(COUNTIF($G17:S17,"GC")=2,AND($D17="PDRS",S17="GC"))</formula>
    </cfRule>
  </conditionalFormatting>
  <conditionalFormatting sqref="V17:V36">
    <cfRule type="expression" dxfId="3" priority="3">
      <formula>OR(COUNTIF($G17:V17,"GC")=2,AND($D17="PDRS",V17="GC"))</formula>
    </cfRule>
  </conditionalFormatting>
  <conditionalFormatting sqref="G17:G36">
    <cfRule type="expression" dxfId="2" priority="2">
      <formula>AND($D17="PDRS",G17="GC")</formula>
    </cfRule>
  </conditionalFormatting>
  <conditionalFormatting sqref="J17:J36">
    <cfRule type="expression" dxfId="1" priority="1">
      <formula>AND($D17="PDRS",J17="GC")</formula>
    </cfRule>
  </conditionalFormatting>
  <pageMargins left="0.7" right="0.7" top="0.75" bottom="0.75" header="0.3" footer="0.3"/>
  <pageSetup paperSize="9" scale="21" orientation="portrait" r:id="rId3"/>
  <drawing r:id="rId4"/>
  <legacyDrawing r:id="rId5"/>
  <controls>
    <mc:AlternateContent xmlns:mc="http://schemas.openxmlformats.org/markup-compatibility/2006">
      <mc:Choice Requires="x14">
        <control shapeId="1026" r:id="rId6" name="Déclenchement">
          <controlPr autoFill="0" autoLine="0" linkedCell="B12" r:id="rId7">
            <anchor moveWithCells="1">
              <from>
                <xdr:col>0</xdr:col>
                <xdr:colOff>314325</xdr:colOff>
                <xdr:row>10</xdr:row>
                <xdr:rowOff>152400</xdr:rowOff>
              </from>
              <to>
                <xdr:col>1</xdr:col>
                <xdr:colOff>1038225</xdr:colOff>
                <xdr:row>12</xdr:row>
                <xdr:rowOff>19050</xdr:rowOff>
              </to>
            </anchor>
          </controlPr>
        </control>
      </mc:Choice>
      <mc:Fallback>
        <control shapeId="1026" r:id="rId6" name="Déclenchement"/>
      </mc:Fallback>
    </mc:AlternateContent>
    <mc:AlternateContent xmlns:mc="http://schemas.openxmlformats.org/markup-compatibility/2006">
      <mc:Choice Requires="x14">
        <control shapeId="1027" r:id="rId8" name="CheckBox1">
          <controlPr autoLine="0" linkedCell="E12" r:id="rId9">
            <anchor moveWithCells="1">
              <from>
                <xdr:col>5</xdr:col>
                <xdr:colOff>0</xdr:colOff>
                <xdr:row>10</xdr:row>
                <xdr:rowOff>180975</xdr:rowOff>
              </from>
              <to>
                <xdr:col>8</xdr:col>
                <xdr:colOff>9525</xdr:colOff>
                <xdr:row>12</xdr:row>
                <xdr:rowOff>47625</xdr:rowOff>
              </to>
            </anchor>
          </controlPr>
        </control>
      </mc:Choice>
      <mc:Fallback>
        <control shapeId="1027" r:id="rId8" name="CheckBox1"/>
      </mc:Fallback>
    </mc:AlternateContent>
    <mc:AlternateContent xmlns:mc="http://schemas.openxmlformats.org/markup-compatibility/2006">
      <mc:Choice Requires="x14">
        <control shapeId="1028" r:id="rId10" name="CheckBox2">
          <controlPr autoLine="0" linkedCell="H12" r:id="rId11">
            <anchor moveWithCells="1">
              <from>
                <xdr:col>8</xdr:col>
                <xdr:colOff>0</xdr:colOff>
                <xdr:row>10</xdr:row>
                <xdr:rowOff>180975</xdr:rowOff>
              </from>
              <to>
                <xdr:col>11</xdr:col>
                <xdr:colOff>0</xdr:colOff>
                <xdr:row>12</xdr:row>
                <xdr:rowOff>47625</xdr:rowOff>
              </to>
            </anchor>
          </controlPr>
        </control>
      </mc:Choice>
      <mc:Fallback>
        <control shapeId="1028" r:id="rId10" name="CheckBox2"/>
      </mc:Fallback>
    </mc:AlternateContent>
    <mc:AlternateContent xmlns:mc="http://schemas.openxmlformats.org/markup-compatibility/2006">
      <mc:Choice Requires="x14">
        <control shapeId="1029" r:id="rId12" name="CheckBox3">
          <controlPr autoLine="0" linkedCell="K12" r:id="rId13">
            <anchor moveWithCells="1">
              <from>
                <xdr:col>11</xdr:col>
                <xdr:colOff>9525</xdr:colOff>
                <xdr:row>10</xdr:row>
                <xdr:rowOff>180975</xdr:rowOff>
              </from>
              <to>
                <xdr:col>14</xdr:col>
                <xdr:colOff>9525</xdr:colOff>
                <xdr:row>12</xdr:row>
                <xdr:rowOff>47625</xdr:rowOff>
              </to>
            </anchor>
          </controlPr>
        </control>
      </mc:Choice>
      <mc:Fallback>
        <control shapeId="1029" r:id="rId12" name="CheckBox3"/>
      </mc:Fallback>
    </mc:AlternateContent>
    <mc:AlternateContent xmlns:mc="http://schemas.openxmlformats.org/markup-compatibility/2006">
      <mc:Choice Requires="x14">
        <control shapeId="1030" r:id="rId14" name="CheckBox4">
          <controlPr autoLine="0" linkedCell="N12" r:id="rId15">
            <anchor moveWithCells="1">
              <from>
                <xdr:col>14</xdr:col>
                <xdr:colOff>0</xdr:colOff>
                <xdr:row>10</xdr:row>
                <xdr:rowOff>180975</xdr:rowOff>
              </from>
              <to>
                <xdr:col>17</xdr:col>
                <xdr:colOff>0</xdr:colOff>
                <xdr:row>12</xdr:row>
                <xdr:rowOff>47625</xdr:rowOff>
              </to>
            </anchor>
          </controlPr>
        </control>
      </mc:Choice>
      <mc:Fallback>
        <control shapeId="1030" r:id="rId14" name="CheckBox4"/>
      </mc:Fallback>
    </mc:AlternateContent>
    <mc:AlternateContent xmlns:mc="http://schemas.openxmlformats.org/markup-compatibility/2006">
      <mc:Choice Requires="x14">
        <control shapeId="1031" r:id="rId16" name="CheckBox5">
          <controlPr autoLine="0" linkedCell="Q12" r:id="rId17">
            <anchor moveWithCells="1">
              <from>
                <xdr:col>17</xdr:col>
                <xdr:colOff>9525</xdr:colOff>
                <xdr:row>10</xdr:row>
                <xdr:rowOff>180975</xdr:rowOff>
              </from>
              <to>
                <xdr:col>19</xdr:col>
                <xdr:colOff>28575</xdr:colOff>
                <xdr:row>12</xdr:row>
                <xdr:rowOff>47625</xdr:rowOff>
              </to>
            </anchor>
          </controlPr>
        </control>
      </mc:Choice>
      <mc:Fallback>
        <control shapeId="1031" r:id="rId16" name="CheckBox5"/>
      </mc:Fallback>
    </mc:AlternateContent>
    <mc:AlternateContent xmlns:mc="http://schemas.openxmlformats.org/markup-compatibility/2006">
      <mc:Choice Requires="x14">
        <control shapeId="1032" r:id="rId18" name="CheckBox6">
          <controlPr autoLine="0" linkedCell="T12" r:id="rId19">
            <anchor moveWithCells="1">
              <from>
                <xdr:col>20</xdr:col>
                <xdr:colOff>9525</xdr:colOff>
                <xdr:row>11</xdr:row>
                <xdr:rowOff>0</xdr:rowOff>
              </from>
              <to>
                <xdr:col>22</xdr:col>
                <xdr:colOff>28575</xdr:colOff>
                <xdr:row>12</xdr:row>
                <xdr:rowOff>57150</xdr:rowOff>
              </to>
            </anchor>
          </controlPr>
        </control>
      </mc:Choice>
      <mc:Fallback>
        <control shapeId="1032" r:id="rId18" name="CheckBox6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acju</vt:lpstr>
      <vt:lpstr>dac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</cp:lastModifiedBy>
  <cp:lastPrinted>2014-10-06T23:27:12Z</cp:lastPrinted>
  <dcterms:created xsi:type="dcterms:W3CDTF">2012-11-28T22:22:23Z</dcterms:created>
  <dcterms:modified xsi:type="dcterms:W3CDTF">2015-03-15T21:39:45Z</dcterms:modified>
</cp:coreProperties>
</file>