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4240" windowHeight="116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4" i="1"/>
  <c r="E5" i="1"/>
  <c r="F5" i="1"/>
  <c r="G5" i="1"/>
  <c r="H5" i="1"/>
  <c r="I5" i="1"/>
  <c r="J5" i="1"/>
  <c r="F6" i="1"/>
  <c r="G6" i="1"/>
  <c r="H6" i="1"/>
  <c r="I6" i="1"/>
  <c r="J6" i="1"/>
  <c r="F7" i="1"/>
  <c r="G7" i="1"/>
  <c r="H7" i="1"/>
  <c r="I7" i="1"/>
  <c r="J7" i="1"/>
  <c r="F8" i="1"/>
  <c r="G8" i="1"/>
  <c r="H8" i="1"/>
  <c r="I8" i="1"/>
  <c r="J8" i="1"/>
  <c r="F9" i="1"/>
  <c r="G9" i="1"/>
  <c r="H9" i="1"/>
  <c r="I9" i="1"/>
  <c r="J9" i="1"/>
  <c r="F10" i="1"/>
  <c r="G10" i="1"/>
  <c r="H10" i="1"/>
  <c r="I10" i="1"/>
  <c r="J10" i="1"/>
  <c r="F11" i="1"/>
  <c r="G11" i="1"/>
  <c r="H11" i="1"/>
  <c r="I11" i="1"/>
  <c r="J11" i="1"/>
  <c r="F12" i="1"/>
  <c r="G12" i="1"/>
  <c r="H12" i="1"/>
  <c r="I12" i="1"/>
  <c r="J12" i="1"/>
  <c r="F13" i="1"/>
  <c r="G13" i="1"/>
  <c r="H13" i="1"/>
  <c r="I13" i="1"/>
  <c r="J13" i="1"/>
  <c r="F14" i="1"/>
  <c r="G14" i="1"/>
  <c r="H14" i="1"/>
  <c r="I14" i="1"/>
  <c r="J14" i="1"/>
  <c r="F15" i="1"/>
  <c r="G15" i="1"/>
  <c r="H15" i="1"/>
  <c r="I15" i="1"/>
  <c r="J15" i="1"/>
  <c r="F16" i="1"/>
  <c r="G16" i="1"/>
  <c r="H16" i="1"/>
  <c r="I16" i="1"/>
  <c r="J16" i="1"/>
  <c r="F17" i="1"/>
  <c r="G17" i="1"/>
  <c r="H17" i="1"/>
  <c r="I17" i="1"/>
  <c r="J17" i="1"/>
  <c r="F18" i="1"/>
  <c r="G18" i="1"/>
  <c r="H18" i="1"/>
  <c r="I18" i="1"/>
  <c r="J18" i="1"/>
  <c r="F19" i="1"/>
  <c r="G19" i="1"/>
  <c r="H19" i="1"/>
  <c r="I19" i="1"/>
  <c r="J19" i="1"/>
  <c r="F20" i="1"/>
  <c r="G20" i="1"/>
  <c r="H20" i="1"/>
  <c r="I20" i="1"/>
  <c r="J20" i="1"/>
  <c r="F21" i="1"/>
  <c r="G21" i="1"/>
  <c r="H21" i="1"/>
  <c r="I21" i="1"/>
  <c r="J21" i="1"/>
  <c r="F22" i="1"/>
  <c r="G22" i="1"/>
  <c r="H22" i="1"/>
  <c r="I22" i="1"/>
  <c r="J22" i="1"/>
  <c r="J4" i="1"/>
  <c r="H4" i="1"/>
  <c r="I4" i="1"/>
  <c r="G4" i="1"/>
  <c r="F4" i="1"/>
  <c r="E22" i="1" l="1"/>
  <c r="E20" i="1"/>
  <c r="E18" i="1"/>
  <c r="K18" i="1" s="1"/>
  <c r="E16" i="1"/>
  <c r="E14" i="1"/>
  <c r="E12" i="1"/>
  <c r="K12" i="1" s="1"/>
  <c r="E10" i="1"/>
  <c r="K10" i="1" s="1"/>
  <c r="E8" i="1"/>
  <c r="E6" i="1"/>
  <c r="E4" i="1"/>
  <c r="E21" i="1"/>
  <c r="K21" i="1" s="1"/>
  <c r="E19" i="1"/>
  <c r="E17" i="1"/>
  <c r="E15" i="1"/>
  <c r="K15" i="1" s="1"/>
  <c r="E13" i="1"/>
  <c r="E11" i="1"/>
  <c r="E9" i="1"/>
  <c r="K9" i="1" s="1"/>
  <c r="E7" i="1"/>
  <c r="K7" i="1" s="1"/>
  <c r="K20" i="1"/>
  <c r="K16" i="1"/>
  <c r="K8" i="1"/>
  <c r="K4" i="1"/>
  <c r="K22" i="1"/>
  <c r="K14" i="1"/>
  <c r="K6" i="1"/>
  <c r="K19" i="1"/>
  <c r="K11" i="1"/>
  <c r="K17" i="1"/>
  <c r="K13" i="1"/>
  <c r="K5" i="1"/>
</calcChain>
</file>

<file path=xl/sharedStrings.xml><?xml version="1.0" encoding="utf-8"?>
<sst xmlns="http://schemas.openxmlformats.org/spreadsheetml/2006/main" count="15" uniqueCount="11">
  <si>
    <t>Hauteur</t>
  </si>
  <si>
    <t>Largeur</t>
  </si>
  <si>
    <t>N° Commande</t>
  </si>
  <si>
    <t>Quantité</t>
  </si>
  <si>
    <t>MIN</t>
  </si>
  <si>
    <t>LARGEUR - SENS
CHOIX PRECONISÉ</t>
  </si>
  <si>
    <t>PORTRAIT</t>
  </si>
  <si>
    <t xml:space="preserve"> PAYSAGE</t>
  </si>
  <si>
    <t>et le tout (E:L) est étirable verticalement</t>
  </si>
  <si>
    <t>2 formules, copiées-collées ensemble, toutes les 2 colonnes</t>
  </si>
  <si>
    <t>LONGUEUR DE ROULEAU  /  SENS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</si>
</sst>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3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0" xfId="0" applyBorder="1" applyAlignment="1">
      <alignment horizontal="centerContinuous"/>
    </xf>
    <xf numFmtId="0" fontId="0" fillId="0" borderId="5" xfId="0" applyBorder="1" applyAlignment="1">
      <alignment horizontal="centerContinuous"/>
    </xf>
    <xf numFmtId="0" fontId="1" fillId="0" borderId="4" xfId="0" applyFont="1" applyBorder="1" applyAlignment="1">
      <alignment horizontal="centerContinuous" vertical="center"/>
    </xf>
  </cellXfs>
  <cellStyles count="1">
    <cellStyle name="Normal" xfId="0" builtinId="0"/>
  </cellStyles>
  <dxfs count="3">
    <dxf>
      <fill>
        <patternFill>
          <bgColor theme="0" tint="-4.9989318521683403E-2"/>
        </patternFill>
      </fill>
    </dxf>
    <dxf>
      <fill>
        <patternFill>
          <bgColor rgb="FFCCFFFF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CC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609600</xdr:colOff>
      <xdr:row>9</xdr:row>
      <xdr:rowOff>19051</xdr:rowOff>
    </xdr:from>
    <xdr:to>
      <xdr:col>19</xdr:col>
      <xdr:colOff>219075</xdr:colOff>
      <xdr:row>20</xdr:row>
      <xdr:rowOff>104775</xdr:rowOff>
    </xdr:to>
    <xdr:sp macro="" textlink="">
      <xdr:nvSpPr>
        <xdr:cNvPr id="2" name="ZoneTexte 1"/>
        <xdr:cNvSpPr txBox="1"/>
      </xdr:nvSpPr>
      <xdr:spPr>
        <a:xfrm>
          <a:off x="9029700" y="1724026"/>
          <a:ext cx="4943475" cy="21812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MFC verte (facultative) a pour formule :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=ET(E2=MIN($E2:$J2);EQUIV($K2;$E2:$J2;0)=(COLONNE()-4))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façon à vérifier l'optimisation d'économie sur la largeur de rouleau</a:t>
          </a:r>
          <a:r>
            <a:rPr lang="fr-FR"/>
            <a:t> </a:t>
          </a:r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(ce que fait le tableur en prenant les colonnes dans l'ordre croissant)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ce sujet, l'organisation de départ est une très bonne idée.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voir toutes les valeurs de minima en vert, la changer pour :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=E2=MIN($E2:$J2)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Toutefois,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je conserverais ce tableau tel quel , même s'il paraît encombrant,</a:t>
          </a: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avec l'une ou l'autre MFC, au motif qu'il laisse voir les possibilités de choix différents si la machine préconisée est indisponible.</a:t>
          </a: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macro simple ou une formule compacte, réduisant les résultats à une seule colonne ,ne laissera plus cette visualisation possible.</a:t>
          </a:r>
        </a:p>
        <a:p>
          <a:endParaRPr lang="fr-FR" sz="1100"/>
        </a:p>
      </xdr:txBody>
    </xdr:sp>
    <xdr:clientData/>
  </xdr:twoCellAnchor>
  <xdr:twoCellAnchor>
    <xdr:from>
      <xdr:col>4</xdr:col>
      <xdr:colOff>433389</xdr:colOff>
      <xdr:row>22</xdr:row>
      <xdr:rowOff>152399</xdr:rowOff>
    </xdr:from>
    <xdr:to>
      <xdr:col>5</xdr:col>
      <xdr:colOff>576264</xdr:colOff>
      <xdr:row>23</xdr:row>
      <xdr:rowOff>157162</xdr:rowOff>
    </xdr:to>
    <xdr:sp macro="" textlink="">
      <xdr:nvSpPr>
        <xdr:cNvPr id="4" name="Accolade ouvrante 3"/>
        <xdr:cNvSpPr/>
      </xdr:nvSpPr>
      <xdr:spPr>
        <a:xfrm rot="16200000">
          <a:off x="4140995" y="3817143"/>
          <a:ext cx="195263" cy="1209675"/>
        </a:xfrm>
        <a:prstGeom prst="leftBrace">
          <a:avLst>
            <a:gd name="adj1" fmla="val 42999"/>
            <a:gd name="adj2" fmla="val 46851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6"/>
  <sheetViews>
    <sheetView tabSelected="1" workbookViewId="0">
      <selection activeCell="M26" sqref="M26"/>
    </sheetView>
  </sheetViews>
  <sheetFormatPr baseColWidth="10" defaultRowHeight="15" x14ac:dyDescent="0.25"/>
  <cols>
    <col min="1" max="1" width="13.7109375" style="1" bestFit="1" customWidth="1"/>
    <col min="2" max="2" width="8.140625" bestFit="1" customWidth="1"/>
    <col min="3" max="3" width="7.5703125" bestFit="1" customWidth="1"/>
    <col min="4" max="4" width="8.85546875" bestFit="1" customWidth="1"/>
    <col min="5" max="10" width="10.7109375" customWidth="1"/>
    <col min="11" max="11" width="6" customWidth="1"/>
    <col min="12" max="12" width="17.7109375" bestFit="1" customWidth="1"/>
  </cols>
  <sheetData>
    <row r="1" spans="1:12" ht="19.5" customHeight="1" x14ac:dyDescent="0.25">
      <c r="A1" s="7" t="s">
        <v>2</v>
      </c>
      <c r="B1" s="9" t="s">
        <v>0</v>
      </c>
      <c r="C1" s="9" t="s">
        <v>1</v>
      </c>
      <c r="D1" s="9" t="s">
        <v>3</v>
      </c>
      <c r="E1" s="17" t="s">
        <v>10</v>
      </c>
      <c r="F1" s="15"/>
      <c r="G1" s="15"/>
      <c r="H1" s="15"/>
      <c r="I1" s="15"/>
      <c r="J1" s="16"/>
      <c r="K1" s="13" t="s">
        <v>4</v>
      </c>
      <c r="L1" s="11" t="s">
        <v>5</v>
      </c>
    </row>
    <row r="2" spans="1:12" ht="11.25" customHeight="1" x14ac:dyDescent="0.25">
      <c r="A2" s="7"/>
      <c r="B2" s="9"/>
      <c r="C2" s="9"/>
      <c r="D2" s="9"/>
      <c r="E2" s="5">
        <v>160</v>
      </c>
      <c r="F2" s="5">
        <v>160</v>
      </c>
      <c r="G2" s="5">
        <v>250</v>
      </c>
      <c r="H2" s="5">
        <v>250</v>
      </c>
      <c r="I2" s="5">
        <v>320</v>
      </c>
      <c r="J2" s="5">
        <v>320</v>
      </c>
      <c r="K2" s="13"/>
      <c r="L2" s="11"/>
    </row>
    <row r="3" spans="1:12" ht="13.5" customHeight="1" x14ac:dyDescent="0.25">
      <c r="A3" s="8"/>
      <c r="B3" s="10"/>
      <c r="C3" s="10"/>
      <c r="D3" s="10"/>
      <c r="E3" s="4" t="s">
        <v>6</v>
      </c>
      <c r="F3" s="4" t="s">
        <v>7</v>
      </c>
      <c r="G3" s="4" t="s">
        <v>6</v>
      </c>
      <c r="H3" s="4" t="s">
        <v>7</v>
      </c>
      <c r="I3" s="4" t="s">
        <v>6</v>
      </c>
      <c r="J3" s="4" t="s">
        <v>7</v>
      </c>
      <c r="K3" s="14"/>
      <c r="L3" s="12"/>
    </row>
    <row r="4" spans="1:12" x14ac:dyDescent="0.25">
      <c r="A4" s="1">
        <v>52182000</v>
      </c>
      <c r="B4" s="6">
        <v>30</v>
      </c>
      <c r="C4" s="6">
        <v>30</v>
      </c>
      <c r="D4" s="6">
        <v>42</v>
      </c>
      <c r="E4" s="3">
        <f>IF(OR($B4&lt;E$2,$C4&lt;E$2),(ROUNDUP($D4/ROUNDDOWN(E$2/MIN($B4:$C4),0),0)*MAX($B4:$C4))/100,"")</f>
        <v>2.7</v>
      </c>
      <c r="F4" s="3">
        <f t="shared" ref="F4:J19" si="0">IF(MAX($B4:$C4)&lt;F$2,(ROUNDUP($D4/ROUNDDOWN(F$2/MAX($B4:$B4),0),0)*MIN($B4:$C4))/100,"")</f>
        <v>2.7</v>
      </c>
      <c r="G4" s="3">
        <f>IF(OR($B4&lt;G$2,$C4&lt;G$2),(ROUNDUP($D4/ROUNDDOWN(G$2/MIN($B4:$C4),0),0)*MAX($B4:$C4))/100,"")</f>
        <v>1.8</v>
      </c>
      <c r="H4" s="3">
        <f t="shared" si="0"/>
        <v>1.8</v>
      </c>
      <c r="I4" s="3">
        <f>IF(OR($B4&lt;I$2,$C4&lt;I$2),(ROUNDUP($D4/ROUNDDOWN(I$2/MIN($B4:$C4),0),0)*MAX($B4:$C4))/100,"")</f>
        <v>1.5</v>
      </c>
      <c r="J4" s="3">
        <f t="shared" si="0"/>
        <v>1.5</v>
      </c>
      <c r="K4" s="2">
        <f>MIN(E4:J4)</f>
        <v>1.5</v>
      </c>
      <c r="L4" s="5" t="str">
        <f>INDEX($E$2:$J4,1,MATCH(K4,$E4:$J4,0))&amp;" cm "&amp;INDEX($E$3:$J4,1,MATCH(K4,$E4:$J4,0))</f>
        <v>320 cm PORTRAIT</v>
      </c>
    </row>
    <row r="5" spans="1:12" x14ac:dyDescent="0.25">
      <c r="A5" s="1">
        <v>55807000</v>
      </c>
      <c r="B5" s="6">
        <v>202.6</v>
      </c>
      <c r="C5" s="6">
        <v>202.6</v>
      </c>
      <c r="D5" s="6">
        <v>1</v>
      </c>
      <c r="E5" s="3" t="str">
        <f t="shared" ref="E5:E22" si="1">IF(OR($B5&lt;E$2,$C5&lt;E$2),(ROUNDUP($D5/ROUNDDOWN(E$2/MIN($B5:$C5),0),0)*MAX($B5:$C5))/100,"")</f>
        <v/>
      </c>
      <c r="F5" s="3" t="str">
        <f t="shared" si="0"/>
        <v/>
      </c>
      <c r="G5" s="3">
        <f t="shared" ref="G5:G22" si="2">IF(OR($B5&lt;G$2,$C5&lt;G$2),(ROUNDUP($D5/ROUNDDOWN(G$2/MIN($B5:$C5),0),0)*MAX($B5:$C5))/100,"")</f>
        <v>2.0259999999999998</v>
      </c>
      <c r="H5" s="3">
        <f t="shared" si="0"/>
        <v>2.0259999999999998</v>
      </c>
      <c r="I5" s="3">
        <f t="shared" ref="I5:I22" si="3">IF(OR($B5&lt;I$2,$C5&lt;I$2),(ROUNDUP($D5/ROUNDDOWN(I$2/MIN($B5:$C5),0),0)*MAX($B5:$C5))/100,"")</f>
        <v>2.0259999999999998</v>
      </c>
      <c r="J5" s="3">
        <f t="shared" si="0"/>
        <v>2.0259999999999998</v>
      </c>
      <c r="K5" s="2">
        <f t="shared" ref="K5:K22" si="4">MIN(E5:J5)</f>
        <v>2.0259999999999998</v>
      </c>
      <c r="L5" s="5" t="str">
        <f>INDEX($E$2:$J5,1,MATCH(K5,$E5:$J5,0))&amp;" cm "&amp;INDEX($E$3:$J5,1,MATCH(K5,$E5:$J5,0))</f>
        <v>250 cm PORTRAIT</v>
      </c>
    </row>
    <row r="6" spans="1:12" x14ac:dyDescent="0.25">
      <c r="A6" s="1">
        <v>55897000</v>
      </c>
      <c r="B6" s="6">
        <v>211.5</v>
      </c>
      <c r="C6" s="6">
        <v>75</v>
      </c>
      <c r="D6" s="6">
        <v>4</v>
      </c>
      <c r="E6" s="3">
        <f t="shared" si="1"/>
        <v>4.2300000000000004</v>
      </c>
      <c r="F6" s="3" t="str">
        <f t="shared" si="0"/>
        <v/>
      </c>
      <c r="G6" s="3">
        <f t="shared" si="2"/>
        <v>4.2300000000000004</v>
      </c>
      <c r="H6" s="3">
        <f t="shared" si="0"/>
        <v>3</v>
      </c>
      <c r="I6" s="3">
        <f t="shared" si="3"/>
        <v>2.1150000000000002</v>
      </c>
      <c r="J6" s="3">
        <f t="shared" si="0"/>
        <v>3</v>
      </c>
      <c r="K6" s="2">
        <f t="shared" si="4"/>
        <v>2.1150000000000002</v>
      </c>
      <c r="L6" s="5" t="str">
        <f>INDEX($E$2:$J6,1,MATCH(K6,$E6:$J6,0))&amp;" cm "&amp;INDEX($E$3:$J6,1,MATCH(K6,$E6:$J6,0))</f>
        <v>320 cm PORTRAIT</v>
      </c>
    </row>
    <row r="7" spans="1:12" x14ac:dyDescent="0.25">
      <c r="A7" s="1">
        <v>58371000</v>
      </c>
      <c r="B7" s="6">
        <v>44.6</v>
      </c>
      <c r="C7" s="6">
        <v>187.6</v>
      </c>
      <c r="D7" s="6">
        <v>1</v>
      </c>
      <c r="E7" s="3">
        <f t="shared" si="1"/>
        <v>1.8759999999999999</v>
      </c>
      <c r="F7" s="3" t="str">
        <f t="shared" si="0"/>
        <v/>
      </c>
      <c r="G7" s="3">
        <f t="shared" si="2"/>
        <v>1.8759999999999999</v>
      </c>
      <c r="H7" s="3">
        <f t="shared" si="0"/>
        <v>0.44600000000000001</v>
      </c>
      <c r="I7" s="3">
        <f t="shared" si="3"/>
        <v>1.8759999999999999</v>
      </c>
      <c r="J7" s="3">
        <f t="shared" si="0"/>
        <v>0.44600000000000001</v>
      </c>
      <c r="K7" s="2">
        <f t="shared" si="4"/>
        <v>0.44600000000000001</v>
      </c>
      <c r="L7" s="5" t="str">
        <f>INDEX($E$2:$J7,1,MATCH(K7,$E7:$J7,0))&amp;" cm "&amp;INDEX($E$3:$J7,1,MATCH(K7,$E7:$J7,0))</f>
        <v>250 cm  PAYSAGE</v>
      </c>
    </row>
    <row r="8" spans="1:12" x14ac:dyDescent="0.25">
      <c r="A8" s="1">
        <v>58373000</v>
      </c>
      <c r="B8" s="6">
        <v>232.6</v>
      </c>
      <c r="C8" s="6">
        <v>180.6</v>
      </c>
      <c r="D8" s="6">
        <v>1</v>
      </c>
      <c r="E8" s="3" t="str">
        <f t="shared" si="1"/>
        <v/>
      </c>
      <c r="F8" s="3" t="str">
        <f t="shared" si="0"/>
        <v/>
      </c>
      <c r="G8" s="3">
        <f t="shared" si="2"/>
        <v>2.3260000000000001</v>
      </c>
      <c r="H8" s="3">
        <f t="shared" si="0"/>
        <v>1.806</v>
      </c>
      <c r="I8" s="3">
        <f t="shared" si="3"/>
        <v>2.3260000000000001</v>
      </c>
      <c r="J8" s="3">
        <f t="shared" si="0"/>
        <v>1.806</v>
      </c>
      <c r="K8" s="2">
        <f t="shared" si="4"/>
        <v>1.806</v>
      </c>
      <c r="L8" s="5" t="str">
        <f>INDEX($E$2:$J8,1,MATCH(K8,$E8:$J8,0))&amp;" cm "&amp;INDEX($E$3:$J8,1,MATCH(K8,$E8:$J8,0))</f>
        <v>250 cm  PAYSAGE</v>
      </c>
    </row>
    <row r="9" spans="1:12" x14ac:dyDescent="0.25">
      <c r="A9" s="1">
        <v>59926000</v>
      </c>
      <c r="B9" s="6">
        <v>520</v>
      </c>
      <c r="C9" s="6">
        <v>155</v>
      </c>
      <c r="D9" s="6">
        <v>9</v>
      </c>
      <c r="E9" s="3">
        <f t="shared" si="1"/>
        <v>46.8</v>
      </c>
      <c r="F9" s="3" t="str">
        <f t="shared" si="0"/>
        <v/>
      </c>
      <c r="G9" s="3">
        <f t="shared" si="2"/>
        <v>46.8</v>
      </c>
      <c r="H9" s="3" t="str">
        <f t="shared" si="0"/>
        <v/>
      </c>
      <c r="I9" s="3">
        <f t="shared" si="3"/>
        <v>26</v>
      </c>
      <c r="J9" s="3" t="str">
        <f t="shared" si="0"/>
        <v/>
      </c>
      <c r="K9" s="2">
        <f t="shared" si="4"/>
        <v>26</v>
      </c>
      <c r="L9" s="5" t="str">
        <f>INDEX($E$2:$J9,1,MATCH(K9,$E9:$J9,0))&amp;" cm "&amp;INDEX($E$3:$J9,1,MATCH(K9,$E9:$J9,0))</f>
        <v>320 cm PORTRAIT</v>
      </c>
    </row>
    <row r="10" spans="1:12" x14ac:dyDescent="0.25">
      <c r="A10" s="1">
        <v>61782000</v>
      </c>
      <c r="B10" s="6">
        <v>50</v>
      </c>
      <c r="C10" s="6">
        <v>50</v>
      </c>
      <c r="D10" s="6">
        <v>60</v>
      </c>
      <c r="E10" s="3">
        <f t="shared" si="1"/>
        <v>10</v>
      </c>
      <c r="F10" s="3">
        <f t="shared" si="0"/>
        <v>10</v>
      </c>
      <c r="G10" s="3">
        <f t="shared" si="2"/>
        <v>6</v>
      </c>
      <c r="H10" s="3">
        <f t="shared" si="0"/>
        <v>6</v>
      </c>
      <c r="I10" s="3">
        <f t="shared" si="3"/>
        <v>5</v>
      </c>
      <c r="J10" s="3">
        <f t="shared" si="0"/>
        <v>5</v>
      </c>
      <c r="K10" s="2">
        <f t="shared" si="4"/>
        <v>5</v>
      </c>
      <c r="L10" s="5" t="str">
        <f>INDEX($E$2:$J10,1,MATCH(K10,$E10:$J10,0))&amp;" cm "&amp;INDEX($E$3:$J10,1,MATCH(K10,$E10:$J10,0))</f>
        <v>320 cm PORTRAIT</v>
      </c>
    </row>
    <row r="11" spans="1:12" x14ac:dyDescent="0.25">
      <c r="A11" s="1">
        <v>63170000</v>
      </c>
      <c r="B11" s="6">
        <v>305</v>
      </c>
      <c r="C11" s="6">
        <v>125</v>
      </c>
      <c r="D11" s="6">
        <v>3</v>
      </c>
      <c r="E11" s="3">
        <f t="shared" si="1"/>
        <v>9.15</v>
      </c>
      <c r="F11" s="3" t="str">
        <f t="shared" si="0"/>
        <v/>
      </c>
      <c r="G11" s="3">
        <f t="shared" si="2"/>
        <v>6.1</v>
      </c>
      <c r="H11" s="3" t="str">
        <f t="shared" si="0"/>
        <v/>
      </c>
      <c r="I11" s="3">
        <f t="shared" si="3"/>
        <v>6.1</v>
      </c>
      <c r="J11" s="3">
        <f t="shared" si="0"/>
        <v>3.75</v>
      </c>
      <c r="K11" s="2">
        <f t="shared" si="4"/>
        <v>3.75</v>
      </c>
      <c r="L11" s="5" t="str">
        <f>INDEX($E$2:$J11,1,MATCH(K11,$E11:$J11,0))&amp;" cm "&amp;INDEX($E$3:$J11,1,MATCH(K11,$E11:$J11,0))</f>
        <v>320 cm  PAYSAGE</v>
      </c>
    </row>
    <row r="12" spans="1:12" x14ac:dyDescent="0.25">
      <c r="A12" s="1">
        <v>63516000</v>
      </c>
      <c r="B12" s="6">
        <v>211.5</v>
      </c>
      <c r="C12" s="6">
        <v>75</v>
      </c>
      <c r="D12" s="6">
        <v>4</v>
      </c>
      <c r="E12" s="3">
        <f t="shared" si="1"/>
        <v>4.2300000000000004</v>
      </c>
      <c r="F12" s="3" t="str">
        <f t="shared" si="0"/>
        <v/>
      </c>
      <c r="G12" s="3">
        <f t="shared" si="2"/>
        <v>4.2300000000000004</v>
      </c>
      <c r="H12" s="3">
        <f t="shared" si="0"/>
        <v>3</v>
      </c>
      <c r="I12" s="3">
        <f t="shared" si="3"/>
        <v>2.1150000000000002</v>
      </c>
      <c r="J12" s="3">
        <f t="shared" si="0"/>
        <v>3</v>
      </c>
      <c r="K12" s="2">
        <f t="shared" si="4"/>
        <v>2.1150000000000002</v>
      </c>
      <c r="L12" s="5" t="str">
        <f>INDEX($E$2:$J12,1,MATCH(K12,$E12:$J12,0))&amp;" cm "&amp;INDEX($E$3:$J12,1,MATCH(K12,$E12:$J12,0))</f>
        <v>320 cm PORTRAIT</v>
      </c>
    </row>
    <row r="13" spans="1:12" x14ac:dyDescent="0.25">
      <c r="A13" s="1">
        <v>63637000</v>
      </c>
      <c r="B13" s="6">
        <v>211.5</v>
      </c>
      <c r="C13" s="6">
        <v>75</v>
      </c>
      <c r="D13" s="6">
        <v>3</v>
      </c>
      <c r="E13" s="3">
        <f t="shared" si="1"/>
        <v>4.2300000000000004</v>
      </c>
      <c r="F13" s="3" t="str">
        <f t="shared" si="0"/>
        <v/>
      </c>
      <c r="G13" s="3">
        <f t="shared" si="2"/>
        <v>2.1150000000000002</v>
      </c>
      <c r="H13" s="3">
        <f t="shared" si="0"/>
        <v>2.25</v>
      </c>
      <c r="I13" s="3">
        <f t="shared" si="3"/>
        <v>2.1150000000000002</v>
      </c>
      <c r="J13" s="3">
        <f t="shared" si="0"/>
        <v>2.25</v>
      </c>
      <c r="K13" s="2">
        <f t="shared" si="4"/>
        <v>2.1150000000000002</v>
      </c>
      <c r="L13" s="5" t="str">
        <f>INDEX($E$2:$J13,1,MATCH(K13,$E13:$J13,0))&amp;" cm "&amp;INDEX($E$3:$J13,1,MATCH(K13,$E13:$J13,0))</f>
        <v>250 cm PORTRAIT</v>
      </c>
    </row>
    <row r="14" spans="1:12" x14ac:dyDescent="0.25">
      <c r="A14" s="1">
        <v>64326000</v>
      </c>
      <c r="B14" s="6">
        <v>222.6</v>
      </c>
      <c r="C14" s="6">
        <v>102.6</v>
      </c>
      <c r="D14" s="6">
        <v>1</v>
      </c>
      <c r="E14" s="3">
        <f t="shared" si="1"/>
        <v>2.226</v>
      </c>
      <c r="F14" s="3" t="str">
        <f t="shared" si="0"/>
        <v/>
      </c>
      <c r="G14" s="3">
        <f t="shared" si="2"/>
        <v>2.226</v>
      </c>
      <c r="H14" s="3">
        <f t="shared" si="0"/>
        <v>1.026</v>
      </c>
      <c r="I14" s="3">
        <f t="shared" si="3"/>
        <v>2.226</v>
      </c>
      <c r="J14" s="3">
        <f t="shared" si="0"/>
        <v>1.026</v>
      </c>
      <c r="K14" s="2">
        <f t="shared" si="4"/>
        <v>1.026</v>
      </c>
      <c r="L14" s="5" t="str">
        <f>INDEX($E$2:$J14,1,MATCH(K14,$E14:$J14,0))&amp;" cm "&amp;INDEX($E$3:$J14,1,MATCH(K14,$E14:$J14,0))</f>
        <v>250 cm  PAYSAGE</v>
      </c>
    </row>
    <row r="15" spans="1:12" x14ac:dyDescent="0.25">
      <c r="A15" s="1">
        <v>64600000</v>
      </c>
      <c r="B15" s="6">
        <v>168.6</v>
      </c>
      <c r="C15" s="6">
        <v>83.6</v>
      </c>
      <c r="D15" s="6">
        <v>1</v>
      </c>
      <c r="E15" s="3">
        <f t="shared" si="1"/>
        <v>1.6859999999999999</v>
      </c>
      <c r="F15" s="3" t="str">
        <f t="shared" si="0"/>
        <v/>
      </c>
      <c r="G15" s="3">
        <f t="shared" si="2"/>
        <v>1.6859999999999999</v>
      </c>
      <c r="H15" s="3">
        <f t="shared" si="0"/>
        <v>0.83599999999999997</v>
      </c>
      <c r="I15" s="3">
        <f t="shared" si="3"/>
        <v>1.6859999999999999</v>
      </c>
      <c r="J15" s="3">
        <f t="shared" si="0"/>
        <v>0.83599999999999997</v>
      </c>
      <c r="K15" s="2">
        <f t="shared" si="4"/>
        <v>0.83599999999999997</v>
      </c>
      <c r="L15" s="5" t="str">
        <f>INDEX($E$2:$J15,1,MATCH(K15,$E15:$J15,0))&amp;" cm "&amp;INDEX($E$3:$J15,1,MATCH(K15,$E15:$J15,0))</f>
        <v>250 cm  PAYSAGE</v>
      </c>
    </row>
    <row r="16" spans="1:12" x14ac:dyDescent="0.25">
      <c r="A16" s="1">
        <v>64226000</v>
      </c>
      <c r="B16" s="6">
        <v>60</v>
      </c>
      <c r="C16" s="6">
        <v>90</v>
      </c>
      <c r="D16" s="6">
        <v>1</v>
      </c>
      <c r="E16" s="3">
        <f t="shared" si="1"/>
        <v>0.9</v>
      </c>
      <c r="F16" s="3">
        <f t="shared" si="0"/>
        <v>0.6</v>
      </c>
      <c r="G16" s="3">
        <f t="shared" si="2"/>
        <v>0.9</v>
      </c>
      <c r="H16" s="3">
        <f t="shared" si="0"/>
        <v>0.6</v>
      </c>
      <c r="I16" s="3">
        <f t="shared" si="3"/>
        <v>0.9</v>
      </c>
      <c r="J16" s="3">
        <f t="shared" si="0"/>
        <v>0.6</v>
      </c>
      <c r="K16" s="2">
        <f t="shared" si="4"/>
        <v>0.6</v>
      </c>
      <c r="L16" s="5" t="str">
        <f>INDEX($E$2:$J16,1,MATCH(K16,$E16:$J16,0))&amp;" cm "&amp;INDEX($E$3:$J16,1,MATCH(K16,$E16:$J16,0))</f>
        <v>160 cm  PAYSAGE</v>
      </c>
    </row>
    <row r="17" spans="1:12" x14ac:dyDescent="0.25">
      <c r="A17" s="1">
        <v>64450000</v>
      </c>
      <c r="B17" s="6">
        <v>66</v>
      </c>
      <c r="C17" s="6">
        <v>96</v>
      </c>
      <c r="D17" s="6">
        <v>1</v>
      </c>
      <c r="E17" s="3">
        <f t="shared" si="1"/>
        <v>0.96</v>
      </c>
      <c r="F17" s="3">
        <f t="shared" si="0"/>
        <v>0.66</v>
      </c>
      <c r="G17" s="3">
        <f t="shared" si="2"/>
        <v>0.96</v>
      </c>
      <c r="H17" s="3">
        <f t="shared" si="0"/>
        <v>0.66</v>
      </c>
      <c r="I17" s="3">
        <f t="shared" si="3"/>
        <v>0.96</v>
      </c>
      <c r="J17" s="3">
        <f t="shared" si="0"/>
        <v>0.66</v>
      </c>
      <c r="K17" s="2">
        <f t="shared" si="4"/>
        <v>0.66</v>
      </c>
      <c r="L17" s="5" t="str">
        <f>INDEX($E$2:$J17,1,MATCH(K17,$E17:$J17,0))&amp;" cm "&amp;INDEX($E$3:$J17,1,MATCH(K17,$E17:$J17,0))</f>
        <v>160 cm  PAYSAGE</v>
      </c>
    </row>
    <row r="18" spans="1:12" x14ac:dyDescent="0.25">
      <c r="A18" s="1">
        <v>64309000</v>
      </c>
      <c r="B18" s="6">
        <v>154</v>
      </c>
      <c r="C18" s="6">
        <v>111</v>
      </c>
      <c r="D18" s="6">
        <v>1</v>
      </c>
      <c r="E18" s="3">
        <f t="shared" si="1"/>
        <v>1.54</v>
      </c>
      <c r="F18" s="3">
        <f t="shared" si="0"/>
        <v>1.1100000000000001</v>
      </c>
      <c r="G18" s="3">
        <f t="shared" si="2"/>
        <v>1.54</v>
      </c>
      <c r="H18" s="3">
        <f t="shared" si="0"/>
        <v>1.1100000000000001</v>
      </c>
      <c r="I18" s="3">
        <f t="shared" si="3"/>
        <v>1.54</v>
      </c>
      <c r="J18" s="3">
        <f t="shared" si="0"/>
        <v>1.1100000000000001</v>
      </c>
      <c r="K18" s="2">
        <f t="shared" si="4"/>
        <v>1.1100000000000001</v>
      </c>
      <c r="L18" s="5" t="str">
        <f>INDEX($E$2:$J18,1,MATCH(K18,$E18:$J18,0))&amp;" cm "&amp;INDEX($E$3:$J18,1,MATCH(K18,$E18:$J18,0))</f>
        <v>160 cm  PAYSAGE</v>
      </c>
    </row>
    <row r="19" spans="1:12" x14ac:dyDescent="0.25">
      <c r="A19" s="1">
        <v>64310000</v>
      </c>
      <c r="B19" s="6">
        <v>154</v>
      </c>
      <c r="C19" s="6">
        <v>111</v>
      </c>
      <c r="D19" s="6">
        <v>1</v>
      </c>
      <c r="E19" s="3">
        <f t="shared" si="1"/>
        <v>1.54</v>
      </c>
      <c r="F19" s="3">
        <f t="shared" si="0"/>
        <v>1.1100000000000001</v>
      </c>
      <c r="G19" s="3">
        <f t="shared" si="2"/>
        <v>1.54</v>
      </c>
      <c r="H19" s="3">
        <f t="shared" si="0"/>
        <v>1.1100000000000001</v>
      </c>
      <c r="I19" s="3">
        <f t="shared" si="3"/>
        <v>1.54</v>
      </c>
      <c r="J19" s="3">
        <f t="shared" si="0"/>
        <v>1.1100000000000001</v>
      </c>
      <c r="K19" s="2">
        <f t="shared" si="4"/>
        <v>1.1100000000000001</v>
      </c>
      <c r="L19" s="5" t="str">
        <f>INDEX($E$2:$J19,1,MATCH(K19,$E19:$J19,0))&amp;" cm "&amp;INDEX($E$3:$J19,1,MATCH(K19,$E19:$J19,0))</f>
        <v>160 cm  PAYSAGE</v>
      </c>
    </row>
    <row r="20" spans="1:12" x14ac:dyDescent="0.25">
      <c r="A20" s="1">
        <v>64614000</v>
      </c>
      <c r="B20" s="6">
        <v>60</v>
      </c>
      <c r="C20" s="6">
        <v>60</v>
      </c>
      <c r="D20" s="6">
        <v>1</v>
      </c>
      <c r="E20" s="3">
        <f t="shared" si="1"/>
        <v>0.6</v>
      </c>
      <c r="F20" s="3">
        <f t="shared" ref="F20:J22" si="5">IF(MAX($B20:$C20)&lt;F$2,(ROUNDUP($D20/ROUNDDOWN(F$2/MAX($B20:$B20),0),0)*MIN($B20:$C20))/100,"")</f>
        <v>0.6</v>
      </c>
      <c r="G20" s="3">
        <f t="shared" si="2"/>
        <v>0.6</v>
      </c>
      <c r="H20" s="3">
        <f t="shared" si="5"/>
        <v>0.6</v>
      </c>
      <c r="I20" s="3">
        <f t="shared" si="3"/>
        <v>0.6</v>
      </c>
      <c r="J20" s="3">
        <f t="shared" si="5"/>
        <v>0.6</v>
      </c>
      <c r="K20" s="2">
        <f t="shared" si="4"/>
        <v>0.6</v>
      </c>
      <c r="L20" s="5" t="str">
        <f>INDEX($E$2:$J20,1,MATCH(K20,$E20:$J20,0))&amp;" cm "&amp;INDEX($E$3:$J20,1,MATCH(K20,$E20:$J20,0))</f>
        <v>160 cm PORTRAIT</v>
      </c>
    </row>
    <row r="21" spans="1:12" x14ac:dyDescent="0.25">
      <c r="A21" s="1">
        <v>64588000</v>
      </c>
      <c r="B21" s="6">
        <v>60</v>
      </c>
      <c r="C21" s="6">
        <v>90</v>
      </c>
      <c r="D21" s="6">
        <v>1</v>
      </c>
      <c r="E21" s="3">
        <f t="shared" si="1"/>
        <v>0.9</v>
      </c>
      <c r="F21" s="3">
        <f t="shared" si="5"/>
        <v>0.6</v>
      </c>
      <c r="G21" s="3">
        <f t="shared" si="2"/>
        <v>0.9</v>
      </c>
      <c r="H21" s="3">
        <f t="shared" si="5"/>
        <v>0.6</v>
      </c>
      <c r="I21" s="3">
        <f t="shared" si="3"/>
        <v>0.9</v>
      </c>
      <c r="J21" s="3">
        <f t="shared" si="5"/>
        <v>0.6</v>
      </c>
      <c r="K21" s="2">
        <f t="shared" si="4"/>
        <v>0.6</v>
      </c>
      <c r="L21" s="5" t="str">
        <f>INDEX($E$2:$J21,1,MATCH(K21,$E21:$J21,0))&amp;" cm "&amp;INDEX($E$3:$J21,1,MATCH(K21,$E21:$J21,0))</f>
        <v>160 cm  PAYSAGE</v>
      </c>
    </row>
    <row r="22" spans="1:12" x14ac:dyDescent="0.25">
      <c r="A22" s="1">
        <v>64589000</v>
      </c>
      <c r="B22" s="6">
        <v>60</v>
      </c>
      <c r="C22" s="6">
        <v>90</v>
      </c>
      <c r="D22" s="6">
        <v>1</v>
      </c>
      <c r="E22" s="3">
        <f t="shared" si="1"/>
        <v>0.9</v>
      </c>
      <c r="F22" s="3">
        <f t="shared" si="5"/>
        <v>0.6</v>
      </c>
      <c r="G22" s="3">
        <f t="shared" si="2"/>
        <v>0.9</v>
      </c>
      <c r="H22" s="3">
        <f t="shared" si="5"/>
        <v>0.6</v>
      </c>
      <c r="I22" s="3">
        <f t="shared" si="3"/>
        <v>0.9</v>
      </c>
      <c r="J22" s="3">
        <f t="shared" si="5"/>
        <v>0.6</v>
      </c>
      <c r="K22" s="2">
        <f t="shared" si="4"/>
        <v>0.6</v>
      </c>
      <c r="L22" s="5" t="str">
        <f>INDEX($E$2:$J22,1,MATCH(K22,$E22:$J22,0))&amp;" cm "&amp;INDEX($E$3:$J22,1,MATCH(K22,$E22:$J22,0))</f>
        <v>160 cm  PAYSAGE</v>
      </c>
    </row>
    <row r="25" spans="1:12" x14ac:dyDescent="0.25">
      <c r="E25" t="s">
        <v>9</v>
      </c>
    </row>
    <row r="26" spans="1:12" x14ac:dyDescent="0.25">
      <c r="E26" t="s">
        <v>8</v>
      </c>
    </row>
  </sheetData>
  <mergeCells count="6">
    <mergeCell ref="A1:A3"/>
    <mergeCell ref="B1:B3"/>
    <mergeCell ref="C1:C3"/>
    <mergeCell ref="D1:D3"/>
    <mergeCell ref="L1:L3"/>
    <mergeCell ref="K1:K3"/>
  </mergeCells>
  <conditionalFormatting sqref="E4:J22">
    <cfRule type="expression" dxfId="2" priority="4">
      <formula>AND(E4=MIN($E4:$J4),MATCH($K4,$E4:$J4,0)=(COLUMN()-4))</formula>
    </cfRule>
  </conditionalFormatting>
  <conditionalFormatting sqref="L4:L22">
    <cfRule type="containsText" dxfId="1" priority="1" operator="containsText" text="PAYSAGE">
      <formula>NOT(ISERROR(SEARCH("PAYSAGE",L4)))</formula>
    </cfRule>
  </conditionalFormatting>
  <conditionalFormatting sqref="A4:J23">
    <cfRule type="expression" dxfId="0" priority="6">
      <formula>MOD(ROW(),3)=0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F4:H22 I4:I22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WOZNIAK</dc:creator>
  <cp:lastModifiedBy>T</cp:lastModifiedBy>
  <dcterms:created xsi:type="dcterms:W3CDTF">2019-02-12T17:20:37Z</dcterms:created>
  <dcterms:modified xsi:type="dcterms:W3CDTF">2019-02-13T06:19:12Z</dcterms:modified>
</cp:coreProperties>
</file>