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/>
  </bookViews>
  <sheets>
    <sheet name="Feuil1" sheetId="1" r:id="rId1"/>
    <sheet name="reseau pro" sheetId="2" r:id="rId2"/>
    <sheet name="Point P" sheetId="3" r:id="rId3"/>
    <sheet name="CMA" sheetId="5" r:id="rId4"/>
    <sheet name="Feuil2" sheetId="4" r:id="rId5"/>
  </sheets>
  <externalReferences>
    <externalReference r:id="rId6"/>
  </externalReferences>
  <definedNames>
    <definedName name="agence">'[1]table agences'!$A$3:$A$27</definedName>
    <definedName name="articles">'[1]table produits'!$A$2:$A$499</definedName>
    <definedName name="CMAAg">CMA!$C$2:$H$2</definedName>
    <definedName name="CMAArt">CMA!$A$2:$A$6</definedName>
    <definedName name="CMATab">CMA!$A$2:$H$6</definedName>
    <definedName name="Fourn_liste">Feuil2!$B$3:$B$6</definedName>
    <definedName name="fournisseur">'[1]table fournisseurs'!$A$3:$A$31</definedName>
    <definedName name="listefournisseur">Feuil2!$A$4:$A$11</definedName>
    <definedName name="nom_liste">Feuil2!$A$4:$D$6</definedName>
    <definedName name="PtPAg">'Point P'!$C$2:$H$2</definedName>
    <definedName name="PtPArt">'Point P'!$A$2:$A$6</definedName>
    <definedName name="PtPTab">'Point P'!$A$2:$H$6</definedName>
    <definedName name="ResProAg">'reseau pro'!$C$2:$H$2</definedName>
    <definedName name="ResProArt">'reseau pro'!$A$2:$A$6</definedName>
    <definedName name="ResProTab">'reseau pro'!$A$2:$H$6</definedName>
  </definedNames>
  <calcPr calcId="145621"/>
</workbook>
</file>

<file path=xl/calcChain.xml><?xml version="1.0" encoding="utf-8"?>
<calcChain xmlns="http://schemas.openxmlformats.org/spreadsheetml/2006/main">
  <c r="G2" i="2" l="1"/>
  <c r="H2" i="2"/>
  <c r="G2" i="3"/>
  <c r="H2" i="3"/>
  <c r="H2" i="5"/>
  <c r="G2" i="5"/>
  <c r="D2" i="5"/>
  <c r="E2" i="5"/>
  <c r="F2" i="5"/>
  <c r="C2" i="5"/>
  <c r="D2" i="3"/>
  <c r="E2" i="3"/>
  <c r="F2" i="3"/>
  <c r="C2" i="3"/>
  <c r="D2" i="2"/>
  <c r="E2" i="2"/>
  <c r="F2" i="2"/>
  <c r="C2" i="2"/>
  <c r="M10" i="1"/>
  <c r="M14" i="1"/>
  <c r="M18" i="1"/>
  <c r="M20" i="1"/>
  <c r="M11" i="1"/>
  <c r="M15" i="1"/>
  <c r="M19" i="1"/>
  <c r="M16" i="1"/>
  <c r="M13" i="1"/>
  <c r="M17" i="1"/>
  <c r="M21" i="1"/>
  <c r="M12" i="1"/>
  <c r="M9" i="1"/>
  <c r="K10" i="1"/>
  <c r="K14" i="1"/>
  <c r="K18" i="1"/>
  <c r="K15" i="1"/>
  <c r="K12" i="1"/>
  <c r="K20" i="1"/>
  <c r="K13" i="1"/>
  <c r="K17" i="1"/>
  <c r="K21" i="1"/>
  <c r="K11" i="1"/>
  <c r="K19" i="1"/>
  <c r="K16" i="1"/>
  <c r="K9" i="1"/>
  <c r="I16" i="1"/>
  <c r="I20" i="1"/>
  <c r="I21" i="1"/>
  <c r="I19" i="1"/>
  <c r="I17" i="1"/>
  <c r="I18" i="1"/>
  <c r="I10" i="1"/>
  <c r="I14" i="1"/>
  <c r="I15" i="1"/>
  <c r="I13" i="1"/>
  <c r="I11" i="1"/>
  <c r="I12" i="1"/>
  <c r="I9" i="1"/>
  <c r="N21" i="1" l="1"/>
  <c r="N17" i="1"/>
  <c r="N13" i="1"/>
  <c r="N18" i="1"/>
  <c r="N14" i="1"/>
  <c r="N20" i="1"/>
  <c r="N16" i="1"/>
  <c r="N12" i="1"/>
  <c r="N9" i="1"/>
  <c r="N19" i="1"/>
  <c r="N15" i="1"/>
  <c r="N11" i="1"/>
  <c r="J21" i="1" l="1"/>
  <c r="G21" i="1"/>
  <c r="H21" i="1" s="1"/>
  <c r="E21" i="1"/>
  <c r="F21" i="1" s="1"/>
  <c r="C21" i="1"/>
  <c r="L21" i="1" s="1"/>
  <c r="J20" i="1"/>
  <c r="G20" i="1"/>
  <c r="H20" i="1" s="1"/>
  <c r="E20" i="1"/>
  <c r="F20" i="1" s="1"/>
  <c r="C20" i="1"/>
  <c r="L20" i="1" s="1"/>
  <c r="J19" i="1"/>
  <c r="G19" i="1"/>
  <c r="H19" i="1" s="1"/>
  <c r="E19" i="1"/>
  <c r="F19" i="1" s="1"/>
  <c r="C19" i="1"/>
  <c r="L19" i="1" s="1"/>
  <c r="J18" i="1"/>
  <c r="G18" i="1"/>
  <c r="H18" i="1" s="1"/>
  <c r="E18" i="1"/>
  <c r="F18" i="1" s="1"/>
  <c r="C18" i="1"/>
  <c r="L18" i="1" s="1"/>
  <c r="J17" i="1"/>
  <c r="G17" i="1"/>
  <c r="H17" i="1" s="1"/>
  <c r="E17" i="1"/>
  <c r="F17" i="1" s="1"/>
  <c r="C17" i="1"/>
  <c r="L17" i="1" s="1"/>
  <c r="J16" i="1"/>
  <c r="G16" i="1"/>
  <c r="H16" i="1" s="1"/>
  <c r="E16" i="1"/>
  <c r="F16" i="1" s="1"/>
  <c r="C16" i="1"/>
  <c r="L16" i="1" s="1"/>
  <c r="J15" i="1"/>
  <c r="G15" i="1"/>
  <c r="H15" i="1" s="1"/>
  <c r="E15" i="1"/>
  <c r="F15" i="1" s="1"/>
  <c r="C15" i="1"/>
  <c r="L15" i="1" s="1"/>
  <c r="J14" i="1"/>
  <c r="G14" i="1"/>
  <c r="H14" i="1" s="1"/>
  <c r="E14" i="1"/>
  <c r="F14" i="1" s="1"/>
  <c r="C14" i="1"/>
  <c r="L14" i="1" s="1"/>
  <c r="G13" i="1"/>
  <c r="H13" i="1" s="1"/>
  <c r="E13" i="1"/>
  <c r="F13" i="1" s="1"/>
  <c r="C13" i="1"/>
  <c r="L13" i="1" s="1"/>
  <c r="J12" i="1"/>
  <c r="G12" i="1"/>
  <c r="H12" i="1" s="1"/>
  <c r="E12" i="1"/>
  <c r="F12" i="1" s="1"/>
  <c r="C12" i="1"/>
  <c r="L12" i="1" s="1"/>
  <c r="J11" i="1"/>
  <c r="G11" i="1"/>
  <c r="H11" i="1" s="1"/>
  <c r="E11" i="1"/>
  <c r="F11" i="1" s="1"/>
  <c r="C11" i="1"/>
  <c r="L11" i="1" s="1"/>
  <c r="G10" i="1"/>
  <c r="H10" i="1" s="1"/>
  <c r="E10" i="1"/>
  <c r="F10" i="1" s="1"/>
  <c r="C10" i="1"/>
  <c r="J9" i="1"/>
  <c r="G9" i="1"/>
  <c r="H9" i="1" s="1"/>
  <c r="E9" i="1"/>
  <c r="F9" i="1" s="1"/>
  <c r="C9" i="1"/>
  <c r="L9" i="1" s="1"/>
  <c r="J13" i="1" l="1"/>
</calcChain>
</file>

<file path=xl/sharedStrings.xml><?xml version="1.0" encoding="utf-8"?>
<sst xmlns="http://schemas.openxmlformats.org/spreadsheetml/2006/main" count="78" uniqueCount="44">
  <si>
    <t>Sac de plâtre (25 kg) cercle rouge pour le montage et l'enduisage des cloisons</t>
  </si>
  <si>
    <t>U</t>
  </si>
  <si>
    <t>Agence</t>
  </si>
  <si>
    <t>Descriptif des produits</t>
  </si>
  <si>
    <t>Quantité réelle</t>
  </si>
  <si>
    <t>unité</t>
  </si>
  <si>
    <t>Conditionnement</t>
  </si>
  <si>
    <t>GSB</t>
  </si>
  <si>
    <t>Internet</t>
  </si>
  <si>
    <t>Reseau Pro</t>
  </si>
  <si>
    <t>PU HT</t>
  </si>
  <si>
    <t>Total HT</t>
  </si>
  <si>
    <t>Plaques BA13 250x120</t>
  </si>
  <si>
    <t>Rails 48 en 3 ml</t>
  </si>
  <si>
    <t>Plaques BA13 300x120</t>
  </si>
  <si>
    <t xml:space="preserve"> ----------&gt;</t>
  </si>
  <si>
    <t>liste des agences</t>
  </si>
  <si>
    <t>Point P</t>
  </si>
  <si>
    <t>CMA</t>
  </si>
  <si>
    <t>ø</t>
  </si>
  <si>
    <t>ou bien chacun la sienne</t>
  </si>
  <si>
    <t>÷ø</t>
  </si>
  <si>
    <t>AGENCES</t>
  </si>
  <si>
    <t>FOURNISSEURS</t>
  </si>
  <si>
    <r>
      <t xml:space="preserve">cette cellule reste </t>
    </r>
    <r>
      <rPr>
        <u/>
        <sz val="11"/>
        <color rgb="FFFF0000"/>
        <rFont val="Calibri"/>
        <family val="2"/>
        <scheme val="minor"/>
      </rPr>
      <t>commune à tous les fournisseurs</t>
    </r>
    <r>
      <rPr>
        <sz val="11"/>
        <color rgb="FFFF0000"/>
        <rFont val="Calibri"/>
        <family val="2"/>
        <scheme val="minor"/>
      </rPr>
      <t xml:space="preserve"> (qui ont </t>
    </r>
    <r>
      <rPr>
        <u/>
        <sz val="11"/>
        <color rgb="FFFF0000"/>
        <rFont val="Calibri"/>
        <family val="2"/>
        <scheme val="minor"/>
      </rPr>
      <t>tous la même liste</t>
    </r>
    <r>
      <rPr>
        <sz val="11"/>
        <color rgb="FFFF0000"/>
        <rFont val="Calibri"/>
        <family val="2"/>
        <scheme val="minor"/>
      </rPr>
      <t>) ???</t>
    </r>
  </si>
  <si>
    <t>plage nommée : nom_liste</t>
  </si>
  <si>
    <t>plage nommée : listefournisseur</t>
  </si>
  <si>
    <t>ResProAg</t>
  </si>
  <si>
    <t>PtPAg</t>
  </si>
  <si>
    <t>CMAAg</t>
  </si>
  <si>
    <t>Code Agence</t>
  </si>
  <si>
    <t>Code Tableau</t>
  </si>
  <si>
    <t>ResProTab</t>
  </si>
  <si>
    <t>PtPTab</t>
  </si>
  <si>
    <t>CMATab</t>
  </si>
  <si>
    <t>ResProArt</t>
  </si>
  <si>
    <t>Code Article</t>
  </si>
  <si>
    <t>PtPArt</t>
  </si>
  <si>
    <t>CMAArt</t>
  </si>
  <si>
    <t>mais la fonction en feuille 1 recherche depuis le DEBUT de PLAGE</t>
  </si>
  <si>
    <t xml:space="preserve">   &lt;----------</t>
  </si>
  <si>
    <r>
      <t xml:space="preserve">cette plage commence en col </t>
    </r>
    <r>
      <rPr>
        <b/>
        <sz val="8"/>
        <color theme="1"/>
        <rFont val="Calibri"/>
        <family val="2"/>
        <scheme val="minor"/>
      </rPr>
      <t xml:space="preserve">C  </t>
    </r>
    <r>
      <rPr>
        <sz val="8"/>
        <color theme="1"/>
        <rFont val="Calibri"/>
        <family val="2"/>
        <scheme val="minor"/>
      </rPr>
      <t xml:space="preserve"> (normalement, c'est la col n° </t>
    </r>
    <r>
      <rPr>
        <b/>
        <sz val="8"/>
        <color theme="1"/>
        <rFont val="Calibri"/>
        <family val="2"/>
        <scheme val="minor"/>
      </rPr>
      <t>3</t>
    </r>
    <r>
      <rPr>
        <sz val="8"/>
        <color theme="1"/>
        <rFont val="Calibri"/>
        <family val="2"/>
        <scheme val="minor"/>
      </rPr>
      <t>)</t>
    </r>
  </si>
  <si>
    <r>
      <t>c'est pour rattraper ce décalage qu'on rajoute</t>
    </r>
    <r>
      <rPr>
        <b/>
        <sz val="11"/>
        <color theme="1"/>
        <rFont val="Calibri"/>
        <family val="2"/>
        <scheme val="minor"/>
      </rPr>
      <t xml:space="preserve"> +2</t>
    </r>
  </si>
  <si>
    <t>et considère donc la col C comme col n°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</si>
</sst>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rgb="FFFF0000"/>
      <name val="Wingdings"/>
      <charset val="2"/>
    </font>
    <font>
      <b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auto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0" borderId="12" xfId="0" applyBorder="1" applyAlignment="1" applyProtection="1">
      <alignment wrapText="1"/>
      <protection locked="0"/>
    </xf>
    <xf numFmtId="0" fontId="0" fillId="0" borderId="13" xfId="0" applyBorder="1" applyAlignment="1" applyProtection="1">
      <alignment horizontal="center"/>
      <protection locked="0"/>
    </xf>
    <xf numFmtId="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" fontId="0" fillId="0" borderId="15" xfId="0" applyNumberFormat="1" applyBorder="1" applyAlignment="1">
      <alignment horizontal="right" indent="1"/>
    </xf>
    <xf numFmtId="4" fontId="0" fillId="0" borderId="16" xfId="0" applyNumberFormat="1" applyBorder="1" applyAlignment="1">
      <alignment horizontal="right" indent="1"/>
    </xf>
    <xf numFmtId="0" fontId="0" fillId="0" borderId="17" xfId="0" applyBorder="1" applyAlignment="1" applyProtection="1">
      <alignment wrapText="1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4" fontId="0" fillId="0" borderId="20" xfId="0" applyNumberFormat="1" applyBorder="1" applyAlignment="1">
      <alignment horizontal="right" indent="1"/>
    </xf>
    <xf numFmtId="4" fontId="0" fillId="0" borderId="21" xfId="0" applyNumberFormat="1" applyBorder="1" applyAlignment="1">
      <alignment horizontal="right" indent="1"/>
    </xf>
    <xf numFmtId="0" fontId="0" fillId="0" borderId="0" xfId="0" applyAlignment="1">
      <alignment horizontal="right"/>
    </xf>
    <xf numFmtId="0" fontId="0" fillId="5" borderId="0" xfId="0" applyFill="1"/>
    <xf numFmtId="4" fontId="0" fillId="2" borderId="20" xfId="0" applyNumberFormat="1" applyFill="1" applyBorder="1" applyAlignment="1">
      <alignment horizontal="right" indent="1"/>
    </xf>
    <xf numFmtId="0" fontId="0" fillId="7" borderId="17" xfId="0" applyFill="1" applyBorder="1" applyAlignment="1" applyProtection="1">
      <alignment wrapText="1"/>
      <protection locked="0"/>
    </xf>
    <xf numFmtId="0" fontId="0" fillId="8" borderId="22" xfId="0" applyFill="1" applyBorder="1"/>
    <xf numFmtId="0" fontId="0" fillId="8" borderId="23" xfId="0" applyFill="1" applyBorder="1"/>
    <xf numFmtId="0" fontId="3" fillId="0" borderId="0" xfId="0" applyFont="1" applyFill="1"/>
    <xf numFmtId="0" fontId="0" fillId="9" borderId="12" xfId="0" applyFill="1" applyBorder="1" applyAlignment="1" applyProtection="1">
      <alignment wrapText="1"/>
      <protection locked="0"/>
    </xf>
    <xf numFmtId="0" fontId="0" fillId="9" borderId="17" xfId="0" applyFill="1" applyBorder="1" applyAlignment="1" applyProtection="1">
      <alignment wrapText="1"/>
      <protection locked="0"/>
    </xf>
    <xf numFmtId="0" fontId="0" fillId="5" borderId="0" xfId="0" applyFill="1" applyBorder="1"/>
    <xf numFmtId="0" fontId="5" fillId="0" borderId="0" xfId="0" applyFont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right" vertical="top"/>
    </xf>
    <xf numFmtId="0" fontId="0" fillId="0" borderId="23" xfId="0" applyBorder="1" applyAlignment="1">
      <alignment horizontal="centerContinuous"/>
    </xf>
    <xf numFmtId="0" fontId="6" fillId="0" borderId="22" xfId="0" applyFont="1" applyBorder="1" applyAlignment="1">
      <alignment horizontal="centerContinuous"/>
    </xf>
    <xf numFmtId="0" fontId="6" fillId="0" borderId="2" xfId="0" applyFont="1" applyBorder="1"/>
    <xf numFmtId="0" fontId="0" fillId="0" borderId="25" xfId="0" applyBorder="1"/>
    <xf numFmtId="0" fontId="0" fillId="0" borderId="1" xfId="0" applyBorder="1"/>
    <xf numFmtId="0" fontId="0" fillId="8" borderId="0" xfId="0" applyFill="1" applyBorder="1"/>
    <xf numFmtId="0" fontId="0" fillId="5" borderId="2" xfId="0" applyFill="1" applyBorder="1"/>
    <xf numFmtId="0" fontId="0" fillId="0" borderId="0" xfId="0" applyBorder="1"/>
    <xf numFmtId="0" fontId="8" fillId="10" borderId="22" xfId="0" applyFont="1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2" fillId="6" borderId="26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right"/>
    </xf>
    <xf numFmtId="0" fontId="2" fillId="5" borderId="24" xfId="0" applyFont="1" applyFill="1" applyBorder="1" applyAlignment="1" applyProtection="1">
      <alignment horizontal="left"/>
      <protection locked="0"/>
    </xf>
    <xf numFmtId="0" fontId="0" fillId="0" borderId="28" xfId="0" applyBorder="1" applyAlignment="1">
      <alignment horizontal="centerContinuous"/>
    </xf>
    <xf numFmtId="0" fontId="0" fillId="8" borderId="28" xfId="0" applyFill="1" applyBorder="1"/>
    <xf numFmtId="0" fontId="9" fillId="0" borderId="0" xfId="0" applyFont="1"/>
  </cellXfs>
  <cellStyles count="1">
    <cellStyle name="Normal" xfId="0" builtinId="0"/>
  </cellStyles>
  <dxfs count="52"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4581525</xdr:colOff>
      <xdr:row>13</xdr:row>
      <xdr:rowOff>104773</xdr:rowOff>
    </xdr:from>
    <xdr:ext cx="5162550" cy="2647952"/>
    <xdr:sp macro="" textlink="">
      <xdr:nvSpPr>
        <xdr:cNvPr id="2" name="ZoneTexte 1"/>
        <xdr:cNvSpPr txBox="1"/>
      </xdr:nvSpPr>
      <xdr:spPr>
        <a:xfrm>
          <a:off x="4581525" y="2581273"/>
          <a:ext cx="5162550" cy="2647952"/>
        </a:xfrm>
        <a:prstGeom prst="rect">
          <a:avLst/>
        </a:prstGeom>
        <a:gradFill flip="none" rotWithShape="1">
          <a:gsLst>
            <a:gs pos="0">
              <a:srgbClr val="00FF00"/>
            </a:gs>
            <a:gs pos="100000">
              <a:schemeClr val="bg1"/>
            </a:gs>
          </a:gsLst>
          <a:lin ang="27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-  Plages</a:t>
          </a:r>
          <a:r>
            <a:rPr lang="fr-FR" sz="1100" baseline="0"/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C2:H2</a:t>
          </a:r>
          <a:r>
            <a:rPr lang="fr-FR" sz="1100"/>
            <a:t>     (pour agences) </a:t>
          </a:r>
          <a:r>
            <a:rPr lang="fr-FR" sz="1100" baseline="0"/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ResProAg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sur feuille Reseau Pro</a:t>
          </a:r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PtPAg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sur Point P</a:t>
          </a:r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</a:t>
          </a:r>
          <a:r>
            <a:rPr lang="fr-FR" sz="11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CMAAg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sur feuille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</a:t>
          </a:r>
          <a:endParaRPr lang="fr-FR">
            <a:effectLst/>
          </a:endParaRPr>
        </a:p>
        <a:p>
          <a:pPr algn="ctr"/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/>
            <a:t>-   Plages A2:H6   (pour tableau complet)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ResProTab  sur feuille Reseau Pro</a:t>
          </a:r>
          <a:endParaRPr lang="fr-FR">
            <a:effectLst/>
          </a:endParaRPr>
        </a:p>
        <a:p>
          <a:pPr algn="ctr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PtPTab  sur Point P</a:t>
          </a:r>
          <a:endParaRPr lang="fr-FR">
            <a:effectLst/>
          </a:endParaRPr>
        </a:p>
        <a:p>
          <a:pPr algn="ctr"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CMATab  sur feuille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-   Plages A2:A6    ( pour articles)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ResProArt  sur feuille Reseau Pro</a:t>
          </a:r>
          <a:endParaRPr lang="fr-FR">
            <a:effectLst/>
          </a:endParaRPr>
        </a:p>
        <a:p>
          <a:pPr algn="ctr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PtPArt  sur Point P</a:t>
          </a:r>
          <a:endParaRPr lang="fr-FR">
            <a:effectLst/>
          </a:endParaRPr>
        </a:p>
        <a:p>
          <a:pPr algn="ctr"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nommée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CMAArt  sur feuille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CMA</a:t>
          </a:r>
          <a:endParaRPr lang="fr-FR">
            <a:effectLst/>
          </a:endParaRPr>
        </a:p>
        <a:p>
          <a:endParaRPr lang="fr-FR" sz="1100"/>
        </a:p>
        <a:p>
          <a:pPr algn="ctr"/>
          <a:r>
            <a:rPr lang="fr-FR" sz="1100" b="1">
              <a:solidFill>
                <a:srgbClr val="FF0000"/>
              </a:solidFill>
            </a:rPr>
            <a:t>TOUTES les FEUILLES doivent avoir la </a:t>
          </a:r>
          <a:r>
            <a:rPr lang="fr-FR" sz="1100" b="1" u="sng">
              <a:solidFill>
                <a:srgbClr val="FF0000"/>
              </a:solidFill>
            </a:rPr>
            <a:t>MEME ARCHITECTURE</a:t>
          </a:r>
          <a:r>
            <a:rPr lang="fr-FR" sz="1100" b="1">
              <a:solidFill>
                <a:srgbClr val="FF0000"/>
              </a:solidFill>
            </a:rPr>
            <a:t> de COLONNES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et LIGNES d'en-tête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ordination%20r&#233;gionale/Chiffrage%20-%20table%20plac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ison"/>
      <sheetName val="prix"/>
      <sheetName val="GSB"/>
      <sheetName val="table produits"/>
      <sheetName val="table fournisseurs"/>
      <sheetName val="table agences"/>
      <sheetName val="Feuil1"/>
    </sheetNames>
    <sheetDataSet>
      <sheetData sheetId="0"/>
      <sheetData sheetId="1">
        <row r="2">
          <cell r="A2" t="str">
            <v/>
          </cell>
        </row>
        <row r="3">
          <cell r="A3" t="str">
            <v>Sac de plâtre (25 kg) cercle rouge pour le montage et l'enduisage des cloisons22réseau pro</v>
          </cell>
          <cell r="B3" t="str">
            <v>Sac de plâtre (25 kg) cercle rouge pour le montage et l'enduisage des cloisons</v>
          </cell>
          <cell r="C3" t="str">
            <v>réseau pro</v>
          </cell>
          <cell r="D3" t="str">
            <v>22</v>
          </cell>
          <cell r="E3">
            <v>5</v>
          </cell>
          <cell r="F3" t="str">
            <v>U</v>
          </cell>
          <cell r="G3">
            <v>6</v>
          </cell>
        </row>
        <row r="4">
          <cell r="A4" t="str">
            <v>Sac de plâtre (40 kg) cercle rouge pour le montage et l'enduisage des cloisons22réseau pro</v>
          </cell>
          <cell r="B4" t="str">
            <v>Sac de plâtre (40 kg) cercle rouge pour le montage et l'enduisage des cloisons</v>
          </cell>
          <cell r="C4" t="str">
            <v>réseau pro</v>
          </cell>
          <cell r="D4">
            <v>22</v>
          </cell>
          <cell r="F4" t="str">
            <v>U</v>
          </cell>
          <cell r="G4">
            <v>6</v>
          </cell>
        </row>
        <row r="5">
          <cell r="A5" t="str">
            <v>Sac de plâtre Lutèce 2000 C (33 kg) pour enduisage intérieur (murs et plafonds), prise courte 1h1522réseau pro</v>
          </cell>
          <cell r="B5" t="str">
            <v>Sac de plâtre Lutèce 2000 C (33 kg) pour enduisage intérieur (murs et plafonds), prise courte 1h15</v>
          </cell>
          <cell r="C5" t="str">
            <v>réseau pro</v>
          </cell>
          <cell r="D5">
            <v>22</v>
          </cell>
          <cell r="F5" t="str">
            <v>U</v>
          </cell>
          <cell r="G5">
            <v>6</v>
          </cell>
        </row>
        <row r="6">
          <cell r="A6" t="str">
            <v>Sac de plâtre Lutèce 2000 L (33 kg) pour enduisage intérieur (murs et plafonds), prise courte 2h22réseau pro</v>
          </cell>
          <cell r="B6" t="str">
            <v>Sac de plâtre Lutèce 2000 L (33 kg) pour enduisage intérieur (murs et plafonds), prise courte 2h</v>
          </cell>
          <cell r="C6" t="str">
            <v>réseau pro</v>
          </cell>
          <cell r="D6">
            <v>22</v>
          </cell>
          <cell r="F6" t="str">
            <v>U</v>
          </cell>
          <cell r="G6">
            <v>6</v>
          </cell>
        </row>
        <row r="7">
          <cell r="A7" t="str">
            <v>Sac de plâtre Projection 33X (33 kg) pour enduisage intérieur (murs et plafonds)22réseau pro</v>
          </cell>
          <cell r="B7" t="str">
            <v>Sac de plâtre Projection 33X (33 kg) pour enduisage intérieur (murs et plafonds)</v>
          </cell>
          <cell r="C7" t="str">
            <v>réseau pro</v>
          </cell>
          <cell r="D7">
            <v>22</v>
          </cell>
          <cell r="F7" t="str">
            <v>U</v>
          </cell>
          <cell r="G7">
            <v>6</v>
          </cell>
        </row>
        <row r="8">
          <cell r="A8" t="str">
            <v>Sac de plâtre Projection 33XPlus (33 kg) pour enduisage intérieur (murs et plafonds), rendement élévé22réseau pro</v>
          </cell>
          <cell r="B8" t="str">
            <v>Sac de plâtre Projection 33XPlus (33 kg) pour enduisage intérieur (murs et plafonds), rendement élévé</v>
          </cell>
          <cell r="C8" t="str">
            <v>réseau pro</v>
          </cell>
          <cell r="D8">
            <v>22</v>
          </cell>
          <cell r="F8" t="str">
            <v>U</v>
          </cell>
          <cell r="G8">
            <v>6</v>
          </cell>
        </row>
        <row r="9">
          <cell r="A9" t="str">
            <v>Sac de plâtre Projection 33XPERT (33 kg), pour enduisage intérieur parfait (murs et plafonds), rendement plus élévé22réseau pro</v>
          </cell>
          <cell r="B9" t="str">
            <v>Sac de plâtre Projection 33XPERT (33 kg), pour enduisage intérieur parfait (murs et plafonds), rendement plus élévé</v>
          </cell>
          <cell r="C9" t="str">
            <v>réseau pro</v>
          </cell>
          <cell r="D9">
            <v>22</v>
          </cell>
          <cell r="F9" t="str">
            <v>U</v>
          </cell>
          <cell r="G9">
            <v>6</v>
          </cell>
        </row>
        <row r="10">
          <cell r="A10" t="str">
            <v>Protege angle galva standard en 2,50 ml22réseau pro</v>
          </cell>
          <cell r="B10" t="str">
            <v>Protege angle galva standard en 2,50 ml</v>
          </cell>
          <cell r="C10" t="str">
            <v>réseau pro</v>
          </cell>
          <cell r="D10">
            <v>22</v>
          </cell>
          <cell r="F10" t="str">
            <v>U</v>
          </cell>
          <cell r="G10">
            <v>6</v>
          </cell>
        </row>
        <row r="11">
          <cell r="A11" t="str">
            <v>Protege angle alu en 2,50 ml22réseau pro</v>
          </cell>
          <cell r="B11" t="str">
            <v>Protege angle alu en 2,50 ml</v>
          </cell>
          <cell r="C11" t="str">
            <v>réseau pro</v>
          </cell>
          <cell r="D11">
            <v>22</v>
          </cell>
          <cell r="F11" t="str">
            <v>U</v>
          </cell>
          <cell r="G11">
            <v>6</v>
          </cell>
        </row>
        <row r="12">
          <cell r="A12" t="str">
            <v>Colle Prégycolle 120 (25 kg) pour collage des complexes de doublages22réseau pro</v>
          </cell>
          <cell r="B12" t="str">
            <v>Colle Prégycolle 120 (25 kg) pour collage des complexes de doublages</v>
          </cell>
          <cell r="C12" t="str">
            <v>réseau pro</v>
          </cell>
          <cell r="D12">
            <v>22</v>
          </cell>
          <cell r="F12" t="str">
            <v>U</v>
          </cell>
          <cell r="G12">
            <v>6</v>
          </cell>
        </row>
        <row r="13">
          <cell r="A13" t="str">
            <v>Pregylys 45PN prise normale (enduit en poudre 25 kg) pour joints entre plaques de plâtre temps d'emploi 2 à 3 h22réseau pro</v>
          </cell>
          <cell r="B13" t="str">
            <v>Pregylys 45PN prise normale (enduit en poudre 25 kg) pour joints entre plaques de plâtre temps d'emploi 2 à 3 h</v>
          </cell>
          <cell r="C13" t="str">
            <v>réseau pro</v>
          </cell>
          <cell r="D13">
            <v>22</v>
          </cell>
          <cell r="F13" t="str">
            <v>U</v>
          </cell>
          <cell r="G13">
            <v>6</v>
          </cell>
        </row>
        <row r="14">
          <cell r="A14" t="str">
            <v>Pregylys 35PR prise rapide (enduit en poudre 25 kg) pour joints entre plaques de plâtre temps d'emploi 8 à 10 h22réseau pro</v>
          </cell>
          <cell r="B14" t="str">
            <v>Pregylys 35PR prise rapide (enduit en poudre 25 kg) pour joints entre plaques de plâtre temps d'emploi 8 à 10 h</v>
          </cell>
          <cell r="C14" t="str">
            <v>réseau pro</v>
          </cell>
          <cell r="D14">
            <v>22</v>
          </cell>
          <cell r="F14" t="str">
            <v>U</v>
          </cell>
          <cell r="G14">
            <v>6</v>
          </cell>
        </row>
        <row r="15">
          <cell r="A15" t="str">
            <v>Placojoint PR1 (enduit en poudre 25 kg) pour jointoiement prise rapide 1 h22réseau pro</v>
          </cell>
          <cell r="B15" t="str">
            <v>Placojoint PR1 (enduit en poudre 25 kg) pour jointoiement prise rapide 1 h</v>
          </cell>
          <cell r="C15" t="str">
            <v>réseau pro</v>
          </cell>
          <cell r="D15">
            <v>22</v>
          </cell>
          <cell r="F15" t="str">
            <v>U</v>
          </cell>
          <cell r="G15">
            <v>6</v>
          </cell>
        </row>
        <row r="16">
          <cell r="A16" t="str">
            <v>Placojoint PR2 (enduit en poudre 25 kg) pour réalisation des joints avec bande papier microperforée entre plaques22réseau pro</v>
          </cell>
          <cell r="B16" t="str">
            <v>Placojoint PR2 (enduit en poudre 25 kg) pour réalisation des joints avec bande papier microperforée entre plaques</v>
          </cell>
          <cell r="C16" t="str">
            <v>réseau pro</v>
          </cell>
          <cell r="D16">
            <v>22</v>
          </cell>
          <cell r="F16" t="str">
            <v>U</v>
          </cell>
          <cell r="G16">
            <v>6</v>
          </cell>
        </row>
        <row r="17">
          <cell r="A17" t="str">
            <v>Enduit placojoint GDX (enduit à séchage 25kg) pour traitement manuel ou mécanique des joints22réseau pro</v>
          </cell>
          <cell r="B17" t="str">
            <v>Enduit placojoint GDX (enduit à séchage 25kg) pour traitement manuel ou mécanique des joints</v>
          </cell>
          <cell r="C17" t="str">
            <v>réseau pro</v>
          </cell>
          <cell r="D17">
            <v>22</v>
          </cell>
          <cell r="F17" t="str">
            <v>U</v>
          </cell>
          <cell r="G17">
            <v>6</v>
          </cell>
        </row>
        <row r="18">
          <cell r="A18" t="str">
            <v>Enduit placomix (seau 25 kg prêt à l'emploi) pour traitement manuel ou mécanique des joints22réseau pro</v>
          </cell>
          <cell r="B18" t="str">
            <v>Enduit placomix (seau 25 kg prêt à l'emploi) pour traitement manuel ou mécanique des joints</v>
          </cell>
          <cell r="C18" t="str">
            <v>réseau pro</v>
          </cell>
          <cell r="D18">
            <v>22</v>
          </cell>
          <cell r="F18" t="str">
            <v>U</v>
          </cell>
          <cell r="G18">
            <v>6</v>
          </cell>
        </row>
        <row r="19">
          <cell r="A19" t="str">
            <v/>
          </cell>
        </row>
        <row r="20">
          <cell r="A20" t="str">
            <v>Plaques de plâtre :</v>
          </cell>
          <cell r="B20" t="str">
            <v>Plaques de plâtre :</v>
          </cell>
        </row>
        <row r="21">
          <cell r="A21" t="str">
            <v>Plaques BA13 250x12022réseau pro</v>
          </cell>
          <cell r="B21" t="str">
            <v>Plaques BA13 250x120</v>
          </cell>
          <cell r="C21" t="str">
            <v>réseau pro</v>
          </cell>
          <cell r="D21">
            <v>22</v>
          </cell>
          <cell r="F21" t="str">
            <v>m²</v>
          </cell>
          <cell r="G21">
            <v>6</v>
          </cell>
        </row>
        <row r="22">
          <cell r="A22" t="str">
            <v>Plaques BA13 260x12022réseau pro</v>
          </cell>
          <cell r="B22" t="str">
            <v>Plaques BA13 260x120</v>
          </cell>
          <cell r="C22" t="str">
            <v>réseau pro</v>
          </cell>
          <cell r="D22">
            <v>22</v>
          </cell>
          <cell r="F22" t="str">
            <v>m²</v>
          </cell>
          <cell r="G22">
            <v>6</v>
          </cell>
        </row>
        <row r="23">
          <cell r="A23" t="str">
            <v>Plaques BA13 280x12022réseau pro</v>
          </cell>
          <cell r="B23" t="str">
            <v>Plaques BA13 280x120</v>
          </cell>
          <cell r="C23" t="str">
            <v>réseau pro</v>
          </cell>
          <cell r="D23">
            <v>22</v>
          </cell>
          <cell r="F23" t="str">
            <v>m²</v>
          </cell>
          <cell r="G23">
            <v>6</v>
          </cell>
        </row>
        <row r="24">
          <cell r="A24" t="str">
            <v>Plaques BA13 300x12022réseau pro</v>
          </cell>
          <cell r="B24" t="str">
            <v>Plaques BA13 300x120</v>
          </cell>
          <cell r="C24" t="str">
            <v>réseau pro</v>
          </cell>
          <cell r="D24">
            <v>22</v>
          </cell>
          <cell r="F24" t="str">
            <v>m²</v>
          </cell>
          <cell r="G24">
            <v>6</v>
          </cell>
        </row>
        <row r="25">
          <cell r="A25" t="str">
            <v>Plaques BA13 320x12022réseau pro</v>
          </cell>
          <cell r="B25" t="str">
            <v>Plaques BA13 320x120</v>
          </cell>
          <cell r="C25" t="str">
            <v>réseau pro</v>
          </cell>
          <cell r="D25">
            <v>22</v>
          </cell>
          <cell r="F25" t="str">
            <v>m²</v>
          </cell>
          <cell r="G25">
            <v>6</v>
          </cell>
        </row>
        <row r="26">
          <cell r="A26" t="str">
            <v>Plaques hydrofuge BA13 250x12022réseau pro</v>
          </cell>
          <cell r="B26" t="str">
            <v>Plaques hydrofuge BA13 250x120</v>
          </cell>
          <cell r="C26" t="str">
            <v>réseau pro</v>
          </cell>
          <cell r="D26">
            <v>22</v>
          </cell>
          <cell r="F26" t="str">
            <v>m²</v>
          </cell>
          <cell r="G26">
            <v>6</v>
          </cell>
        </row>
        <row r="27">
          <cell r="A27" t="str">
            <v>Plaques hydrofuge BA13 260x12022réseau pro</v>
          </cell>
          <cell r="B27" t="str">
            <v>Plaques hydrofuge BA13 260x120</v>
          </cell>
          <cell r="C27" t="str">
            <v>réseau pro</v>
          </cell>
          <cell r="D27">
            <v>22</v>
          </cell>
          <cell r="F27" t="str">
            <v>m²</v>
          </cell>
          <cell r="G27">
            <v>6</v>
          </cell>
        </row>
        <row r="28">
          <cell r="A28" t="str">
            <v>Plaques feu Mo BA13 250x12022réseau pro</v>
          </cell>
          <cell r="B28" t="str">
            <v>Plaques feu Mo BA13 250x120</v>
          </cell>
          <cell r="C28" t="str">
            <v>réseau pro</v>
          </cell>
          <cell r="D28">
            <v>22</v>
          </cell>
          <cell r="F28" t="str">
            <v>m²</v>
          </cell>
          <cell r="G28">
            <v>6</v>
          </cell>
        </row>
        <row r="29">
          <cell r="A29" t="str">
            <v/>
          </cell>
        </row>
        <row r="30">
          <cell r="A30" t="str">
            <v>Rails (épaisseur 0,53 mm) :</v>
          </cell>
          <cell r="B30" t="str">
            <v>Rails (épaisseur 0,53 mm) :</v>
          </cell>
        </row>
        <row r="31">
          <cell r="A31" t="str">
            <v>Rails 48 en 3 ml22réseau pro</v>
          </cell>
          <cell r="B31" t="str">
            <v>Rails 48 en 3 ml</v>
          </cell>
          <cell r="C31" t="str">
            <v>réseau pro</v>
          </cell>
          <cell r="D31">
            <v>22</v>
          </cell>
          <cell r="F31" t="str">
            <v>ml</v>
          </cell>
          <cell r="G31">
            <v>6</v>
          </cell>
        </row>
        <row r="32">
          <cell r="A32" t="str">
            <v>Rails 70 en 3 ml22réseau pro</v>
          </cell>
          <cell r="B32" t="str">
            <v>Rails 70 en 3 ml</v>
          </cell>
          <cell r="C32" t="str">
            <v>réseau pro</v>
          </cell>
          <cell r="D32">
            <v>22</v>
          </cell>
          <cell r="F32" t="str">
            <v>ml</v>
          </cell>
          <cell r="G32">
            <v>6</v>
          </cell>
        </row>
        <row r="33">
          <cell r="A33" t="str">
            <v>Rails 90 en 3 ml22réseau pro</v>
          </cell>
          <cell r="B33" t="str">
            <v>Rails 90 en 3 ml</v>
          </cell>
          <cell r="C33" t="str">
            <v>réseau pro</v>
          </cell>
          <cell r="D33">
            <v>22</v>
          </cell>
          <cell r="F33" t="str">
            <v>ml</v>
          </cell>
          <cell r="G33">
            <v>6</v>
          </cell>
        </row>
        <row r="34">
          <cell r="A34" t="str">
            <v>22réseau pro</v>
          </cell>
          <cell r="C34" t="str">
            <v>réseau pro</v>
          </cell>
          <cell r="D34">
            <v>22</v>
          </cell>
          <cell r="G34">
            <v>6</v>
          </cell>
        </row>
        <row r="35">
          <cell r="A35" t="str">
            <v>Montants (épaisseur 0,59 mm) :</v>
          </cell>
          <cell r="B35" t="str">
            <v>Montants (épaisseur 0,59 mm) :</v>
          </cell>
        </row>
        <row r="36">
          <cell r="A36" t="str">
            <v>Montants 48 en 2,50 ml22réseau pro</v>
          </cell>
          <cell r="B36" t="str">
            <v>Montants 48 en 2,50 ml</v>
          </cell>
          <cell r="C36" t="str">
            <v>réseau pro</v>
          </cell>
          <cell r="D36">
            <v>22</v>
          </cell>
          <cell r="F36" t="str">
            <v>ml</v>
          </cell>
          <cell r="G36">
            <v>6</v>
          </cell>
        </row>
        <row r="37">
          <cell r="A37" t="str">
            <v>Montants 48 en 2,60 ml22réseau pro</v>
          </cell>
          <cell r="B37" t="str">
            <v>Montants 48 en 2,60 ml</v>
          </cell>
          <cell r="C37" t="str">
            <v>réseau pro</v>
          </cell>
          <cell r="D37">
            <v>22</v>
          </cell>
          <cell r="F37" t="str">
            <v>ml</v>
          </cell>
          <cell r="G37">
            <v>6</v>
          </cell>
        </row>
        <row r="38">
          <cell r="A38" t="str">
            <v>Montants 48 en 2,70 ml22réseau pro</v>
          </cell>
          <cell r="B38" t="str">
            <v>Montants 48 en 2,70 ml</v>
          </cell>
          <cell r="C38" t="str">
            <v>réseau pro</v>
          </cell>
          <cell r="D38">
            <v>22</v>
          </cell>
          <cell r="F38" t="str">
            <v>ml</v>
          </cell>
          <cell r="G38">
            <v>6</v>
          </cell>
        </row>
        <row r="39">
          <cell r="A39" t="str">
            <v>Montants 48 en 2,80 ml22réseau pro</v>
          </cell>
          <cell r="B39" t="str">
            <v>Montants 48 en 2,80 ml</v>
          </cell>
          <cell r="C39" t="str">
            <v>réseau pro</v>
          </cell>
          <cell r="D39">
            <v>22</v>
          </cell>
          <cell r="F39" t="str">
            <v>ml</v>
          </cell>
          <cell r="G39">
            <v>6</v>
          </cell>
        </row>
        <row r="40">
          <cell r="A40" t="str">
            <v>Montants 48 en 3,00 ml22réseau pro</v>
          </cell>
          <cell r="B40" t="str">
            <v>Montants 48 en 3,00 ml</v>
          </cell>
          <cell r="C40" t="str">
            <v>réseau pro</v>
          </cell>
          <cell r="D40">
            <v>22</v>
          </cell>
          <cell r="F40" t="str">
            <v>ml</v>
          </cell>
          <cell r="G40">
            <v>6</v>
          </cell>
        </row>
        <row r="41">
          <cell r="A41" t="str">
            <v>Montants 48 en 3,20 ml22réseau pro</v>
          </cell>
          <cell r="B41" t="str">
            <v>Montants 48 en 3,20 ml</v>
          </cell>
          <cell r="C41" t="str">
            <v>réseau pro</v>
          </cell>
          <cell r="D41">
            <v>22</v>
          </cell>
          <cell r="F41" t="str">
            <v>ml</v>
          </cell>
          <cell r="G41">
            <v>6</v>
          </cell>
        </row>
        <row r="42">
          <cell r="A42" t="str">
            <v>Montants 48 en 3,40 ml22réseau pro</v>
          </cell>
          <cell r="B42" t="str">
            <v>Montants 48 en 3,40 ml</v>
          </cell>
          <cell r="C42" t="str">
            <v>réseau pro</v>
          </cell>
          <cell r="D42">
            <v>22</v>
          </cell>
          <cell r="F42" t="str">
            <v>ml</v>
          </cell>
          <cell r="G42">
            <v>6</v>
          </cell>
        </row>
        <row r="43">
          <cell r="A43" t="str">
            <v>Montants 48 en 4,00 ml22réseau pro</v>
          </cell>
          <cell r="B43" t="str">
            <v>Montants 48 en 4,00 ml</v>
          </cell>
          <cell r="C43" t="str">
            <v>réseau pro</v>
          </cell>
          <cell r="D43">
            <v>22</v>
          </cell>
          <cell r="F43" t="str">
            <v>ml</v>
          </cell>
          <cell r="G43">
            <v>6</v>
          </cell>
        </row>
        <row r="44">
          <cell r="A44" t="str">
            <v>Montants 48 en 6,00 ml22réseau pro</v>
          </cell>
          <cell r="B44" t="str">
            <v>Montants 48 en 6,00 ml</v>
          </cell>
          <cell r="C44" t="str">
            <v>réseau pro</v>
          </cell>
          <cell r="D44">
            <v>22</v>
          </cell>
          <cell r="F44" t="str">
            <v>ml</v>
          </cell>
          <cell r="G44">
            <v>6</v>
          </cell>
        </row>
        <row r="45">
          <cell r="A45" t="str">
            <v/>
          </cell>
        </row>
        <row r="46">
          <cell r="A46" t="str">
            <v>Montants 70 en 2,50 ml22réseau pro</v>
          </cell>
          <cell r="B46" t="str">
            <v>Montants 70 en 2,50 ml</v>
          </cell>
          <cell r="C46" t="str">
            <v>réseau pro</v>
          </cell>
          <cell r="D46">
            <v>22</v>
          </cell>
          <cell r="F46" t="str">
            <v>ml</v>
          </cell>
          <cell r="G46">
            <v>6</v>
          </cell>
        </row>
        <row r="47">
          <cell r="A47" t="str">
            <v>Montants 70 en 2,60 ml22réseau pro</v>
          </cell>
          <cell r="B47" t="str">
            <v>Montants 70 en 2,60 ml</v>
          </cell>
          <cell r="C47" t="str">
            <v>réseau pro</v>
          </cell>
          <cell r="D47">
            <v>22</v>
          </cell>
          <cell r="F47" t="str">
            <v>ml</v>
          </cell>
          <cell r="G47">
            <v>6</v>
          </cell>
        </row>
        <row r="48">
          <cell r="A48" t="str">
            <v>Montants 70 en 2,80 ml22réseau pro</v>
          </cell>
          <cell r="B48" t="str">
            <v>Montants 70 en 2,80 ml</v>
          </cell>
          <cell r="C48" t="str">
            <v>réseau pro</v>
          </cell>
          <cell r="D48">
            <v>22</v>
          </cell>
          <cell r="F48" t="str">
            <v>ml</v>
          </cell>
          <cell r="G48">
            <v>6</v>
          </cell>
        </row>
        <row r="49">
          <cell r="A49" t="str">
            <v>Montants 70 en 3,00 ml22réseau pro</v>
          </cell>
          <cell r="B49" t="str">
            <v>Montants 70 en 3,00 ml</v>
          </cell>
          <cell r="C49" t="str">
            <v>réseau pro</v>
          </cell>
          <cell r="D49">
            <v>22</v>
          </cell>
          <cell r="F49" t="str">
            <v>ml</v>
          </cell>
          <cell r="G49">
            <v>6</v>
          </cell>
        </row>
        <row r="50">
          <cell r="A50" t="str">
            <v>Montants 70 en 3,20 ml22réseau pro</v>
          </cell>
          <cell r="B50" t="str">
            <v>Montants 70 en 3,20 ml</v>
          </cell>
          <cell r="C50" t="str">
            <v>réseau pro</v>
          </cell>
          <cell r="D50">
            <v>22</v>
          </cell>
          <cell r="F50" t="str">
            <v>ml</v>
          </cell>
          <cell r="G50">
            <v>6</v>
          </cell>
        </row>
        <row r="51">
          <cell r="A51" t="str">
            <v>Montants 70 en 3,60 ml22réseau pro</v>
          </cell>
          <cell r="B51" t="str">
            <v>Montants 70 en 3,60 ml</v>
          </cell>
          <cell r="C51" t="str">
            <v>réseau pro</v>
          </cell>
          <cell r="D51">
            <v>22</v>
          </cell>
          <cell r="F51" t="str">
            <v>ml</v>
          </cell>
          <cell r="G51">
            <v>6</v>
          </cell>
        </row>
        <row r="52">
          <cell r="A52" t="str">
            <v>Montants 70 en 4,00 ml22réseau pro</v>
          </cell>
          <cell r="B52" t="str">
            <v>Montants 70 en 4,00 ml</v>
          </cell>
          <cell r="C52" t="str">
            <v>réseau pro</v>
          </cell>
          <cell r="D52">
            <v>22</v>
          </cell>
          <cell r="F52" t="str">
            <v>ml</v>
          </cell>
          <cell r="G52">
            <v>6</v>
          </cell>
        </row>
        <row r="53">
          <cell r="A53" t="str">
            <v/>
          </cell>
        </row>
        <row r="54">
          <cell r="A54" t="str">
            <v>Montants 90 en 2,50 ml22réseau pro</v>
          </cell>
          <cell r="B54" t="str">
            <v>Montants 90 en 2,50 ml</v>
          </cell>
          <cell r="C54" t="str">
            <v>réseau pro</v>
          </cell>
          <cell r="D54">
            <v>22</v>
          </cell>
          <cell r="F54" t="str">
            <v>ml</v>
          </cell>
          <cell r="G54">
            <v>6</v>
          </cell>
        </row>
        <row r="55">
          <cell r="A55" t="str">
            <v>Montants 90 en 2,60 ml22réseau pro</v>
          </cell>
          <cell r="B55" t="str">
            <v>Montants 90 en 2,60 ml</v>
          </cell>
          <cell r="C55" t="str">
            <v>réseau pro</v>
          </cell>
          <cell r="D55">
            <v>22</v>
          </cell>
          <cell r="F55" t="str">
            <v>ml</v>
          </cell>
          <cell r="G55">
            <v>6</v>
          </cell>
        </row>
        <row r="56">
          <cell r="A56" t="str">
            <v>Montants 90 en 2,80 ml22réseau pro</v>
          </cell>
          <cell r="B56" t="str">
            <v>Montants 90 en 2,80 ml</v>
          </cell>
          <cell r="C56" t="str">
            <v>réseau pro</v>
          </cell>
          <cell r="D56">
            <v>22</v>
          </cell>
          <cell r="F56" t="str">
            <v>ml</v>
          </cell>
          <cell r="G56">
            <v>6</v>
          </cell>
        </row>
        <row r="57">
          <cell r="A57" t="str">
            <v>Montants 90 en 3,00 ml22réseau pro</v>
          </cell>
          <cell r="B57" t="str">
            <v>Montants 90 en 3,00 ml</v>
          </cell>
          <cell r="C57" t="str">
            <v>réseau pro</v>
          </cell>
          <cell r="D57">
            <v>22</v>
          </cell>
          <cell r="F57" t="str">
            <v>ml</v>
          </cell>
          <cell r="G57">
            <v>6</v>
          </cell>
        </row>
        <row r="58">
          <cell r="A58" t="str">
            <v>Montants 90 en 3,20 ml22réseau pro</v>
          </cell>
          <cell r="B58" t="str">
            <v>Montants 90 en 3,20 ml</v>
          </cell>
          <cell r="C58" t="str">
            <v>réseau pro</v>
          </cell>
          <cell r="D58">
            <v>22</v>
          </cell>
          <cell r="F58" t="str">
            <v>ml</v>
          </cell>
          <cell r="G58">
            <v>6</v>
          </cell>
        </row>
        <row r="59">
          <cell r="A59" t="str">
            <v>Montants 90 en 3,40 ml22réseau pro</v>
          </cell>
          <cell r="B59" t="str">
            <v>Montants 90 en 3,40 ml</v>
          </cell>
          <cell r="C59" t="str">
            <v>réseau pro</v>
          </cell>
          <cell r="D59">
            <v>22</v>
          </cell>
          <cell r="F59" t="str">
            <v>ml</v>
          </cell>
          <cell r="G59">
            <v>6</v>
          </cell>
        </row>
        <row r="60">
          <cell r="A60" t="str">
            <v>Montants 90 en 4,00 ml22réseau pro</v>
          </cell>
          <cell r="B60" t="str">
            <v>Montants 90 en 4,00 ml</v>
          </cell>
          <cell r="C60" t="str">
            <v>réseau pro</v>
          </cell>
          <cell r="D60">
            <v>22</v>
          </cell>
          <cell r="F60" t="str">
            <v>ml</v>
          </cell>
          <cell r="G60">
            <v>6</v>
          </cell>
        </row>
        <row r="61">
          <cell r="A61" t="str">
            <v/>
          </cell>
        </row>
        <row r="62">
          <cell r="A62" t="str">
            <v>Vis :</v>
          </cell>
          <cell r="B62" t="str">
            <v>Vis :</v>
          </cell>
        </row>
        <row r="63">
          <cell r="A63" t="str">
            <v>Vis de Pregy RT 421x9,5 (Bte 500 u)22réseau pro</v>
          </cell>
          <cell r="B63" t="str">
            <v>Vis de Pregy RT 421x9,5 (Bte 500 u)</v>
          </cell>
          <cell r="C63" t="str">
            <v>réseau pro</v>
          </cell>
          <cell r="D63">
            <v>22</v>
          </cell>
          <cell r="F63" t="str">
            <v>Bte</v>
          </cell>
          <cell r="G63">
            <v>6</v>
          </cell>
        </row>
        <row r="64">
          <cell r="A64" t="str">
            <v>Vis de Pregy RT 421x13 (Bte 1000 u)22réseau pro</v>
          </cell>
          <cell r="B64" t="str">
            <v>Vis de Pregy RT 421x13 (Bte 1000 u)</v>
          </cell>
          <cell r="C64" t="str">
            <v>réseau pro</v>
          </cell>
          <cell r="D64">
            <v>22</v>
          </cell>
          <cell r="F64" t="str">
            <v>Bte</v>
          </cell>
          <cell r="G64">
            <v>6</v>
          </cell>
        </row>
        <row r="65">
          <cell r="A65" t="str">
            <v>Vis Pregy de 212x25 mm (Bte 1000 u)22réseau pro</v>
          </cell>
          <cell r="B65" t="str">
            <v>Vis Pregy de 212x25 mm (Bte 1000 u)</v>
          </cell>
          <cell r="C65" t="str">
            <v>réseau pro</v>
          </cell>
          <cell r="D65">
            <v>22</v>
          </cell>
          <cell r="F65" t="str">
            <v>Bte</v>
          </cell>
          <cell r="G65">
            <v>6</v>
          </cell>
        </row>
        <row r="66">
          <cell r="A66" t="str">
            <v>Vis Pregy de 212x35 mm (Bte 1000 u)22réseau pro</v>
          </cell>
          <cell r="B66" t="str">
            <v>Vis Pregy de 212x35 mm (Bte 1000 u)</v>
          </cell>
          <cell r="C66" t="str">
            <v>réseau pro</v>
          </cell>
          <cell r="D66">
            <v>22</v>
          </cell>
          <cell r="F66" t="str">
            <v>Bte</v>
          </cell>
          <cell r="G66">
            <v>6</v>
          </cell>
        </row>
        <row r="67">
          <cell r="A67" t="str">
            <v>Vis Pregy de 212x45 mm (Bte 1000 u)22réseau pro</v>
          </cell>
          <cell r="B67" t="str">
            <v>Vis Pregy de 212x45 mm (Bte 1000 u)</v>
          </cell>
          <cell r="C67" t="str">
            <v>réseau pro</v>
          </cell>
          <cell r="D67">
            <v>22</v>
          </cell>
          <cell r="F67" t="str">
            <v>Bte</v>
          </cell>
          <cell r="G67">
            <v>6</v>
          </cell>
        </row>
        <row r="68">
          <cell r="A68" t="str">
            <v>Vis Pregy de 212x55 mm (Bte 500 u)22réseau pro</v>
          </cell>
          <cell r="B68" t="str">
            <v>Vis Pregy de 212x55 mm (Bte 500 u)</v>
          </cell>
          <cell r="C68" t="str">
            <v>réseau pro</v>
          </cell>
          <cell r="D68">
            <v>22</v>
          </cell>
          <cell r="F68" t="str">
            <v>Bte</v>
          </cell>
          <cell r="G68">
            <v>6</v>
          </cell>
        </row>
        <row r="69">
          <cell r="A69" t="str">
            <v>Vis à frapper 5-5/27 (bte 100p)22réseau pro</v>
          </cell>
          <cell r="B69" t="str">
            <v>Vis à frapper 5-5/27 (bte 100p)</v>
          </cell>
          <cell r="C69" t="str">
            <v>réseau pro</v>
          </cell>
          <cell r="D69">
            <v>22</v>
          </cell>
          <cell r="F69" t="str">
            <v>Bte</v>
          </cell>
          <cell r="G69">
            <v>6</v>
          </cell>
        </row>
        <row r="70">
          <cell r="A70" t="str">
            <v/>
          </cell>
        </row>
        <row r="71">
          <cell r="A71" t="str">
            <v>Accessoires :</v>
          </cell>
          <cell r="B71" t="str">
            <v>Accessoires :</v>
          </cell>
        </row>
        <row r="72">
          <cell r="A72" t="str">
            <v>Fourrures S47 en 5,25 m22réseau pro</v>
          </cell>
          <cell r="B72" t="str">
            <v>Fourrures S47 en 5,25 m</v>
          </cell>
          <cell r="C72" t="str">
            <v>réseau pro</v>
          </cell>
          <cell r="D72">
            <v>22</v>
          </cell>
          <cell r="F72" t="str">
            <v>ml</v>
          </cell>
          <cell r="G72">
            <v>6</v>
          </cell>
        </row>
        <row r="73">
          <cell r="A73" t="str">
            <v>Fourrures S47 en 3,00 m22réseau pro</v>
          </cell>
          <cell r="B73" t="str">
            <v>Fourrures S47 en 3,00 m</v>
          </cell>
          <cell r="C73" t="str">
            <v>réseau pro</v>
          </cell>
          <cell r="D73">
            <v>22</v>
          </cell>
          <cell r="F73" t="str">
            <v>ml</v>
          </cell>
          <cell r="G73">
            <v>6</v>
          </cell>
        </row>
        <row r="74">
          <cell r="A74" t="str">
            <v>Suspentes P11 95 mm (100 u)22réseau pro</v>
          </cell>
          <cell r="B74" t="str">
            <v>Suspentes P11 95 mm (100 u)</v>
          </cell>
          <cell r="C74" t="str">
            <v>réseau pro</v>
          </cell>
          <cell r="D74">
            <v>22</v>
          </cell>
          <cell r="F74" t="str">
            <v>Bte</v>
          </cell>
          <cell r="G74">
            <v>6</v>
          </cell>
        </row>
        <row r="75">
          <cell r="A75" t="str">
            <v>Suspentes P21 190 mm (100 u)22réseau pro</v>
          </cell>
          <cell r="B75" t="str">
            <v>Suspentes P21 190 mm (100 u)</v>
          </cell>
          <cell r="C75" t="str">
            <v>réseau pro</v>
          </cell>
          <cell r="D75">
            <v>22</v>
          </cell>
          <cell r="F75" t="str">
            <v>Bte</v>
          </cell>
          <cell r="G75">
            <v>6</v>
          </cell>
        </row>
        <row r="76">
          <cell r="A76" t="str">
            <v>Suspentes P31 300 mm (100 u)22réseau pro</v>
          </cell>
          <cell r="B76" t="str">
            <v>Suspentes P31 300 mm (100 u)</v>
          </cell>
          <cell r="C76" t="str">
            <v>réseau pro</v>
          </cell>
          <cell r="D76">
            <v>22</v>
          </cell>
          <cell r="F76" t="str">
            <v>Bte</v>
          </cell>
          <cell r="G76">
            <v>6</v>
          </cell>
        </row>
        <row r="77">
          <cell r="A77" t="str">
            <v>Suspentes P41 450 mm (100 u)22réseau pro</v>
          </cell>
          <cell r="B77" t="str">
            <v>Suspentes P41 450 mm (100 u)</v>
          </cell>
          <cell r="C77" t="str">
            <v>réseau pro</v>
          </cell>
          <cell r="D77">
            <v>22</v>
          </cell>
          <cell r="F77" t="str">
            <v>Bte</v>
          </cell>
          <cell r="G77">
            <v>6</v>
          </cell>
        </row>
        <row r="78">
          <cell r="A78" t="str">
            <v>Suspentes P61 630 mm (50 u)22réseau pro</v>
          </cell>
          <cell r="B78" t="str">
            <v>Suspentes P61 630 mm (50 u)</v>
          </cell>
          <cell r="C78" t="str">
            <v>réseau pro</v>
          </cell>
          <cell r="D78">
            <v>22</v>
          </cell>
          <cell r="F78" t="str">
            <v>Bte</v>
          </cell>
          <cell r="G78">
            <v>6</v>
          </cell>
        </row>
        <row r="79">
          <cell r="A79" t="str">
            <v>Pointes Galva (40 x 2,7 à 200 x 7)22réseau pro</v>
          </cell>
          <cell r="B79" t="str">
            <v>Pointes Galva (40 x 2,7 à 200 x 7)</v>
          </cell>
          <cell r="C79" t="str">
            <v>réseau pro</v>
          </cell>
          <cell r="D79">
            <v>22</v>
          </cell>
          <cell r="F79" t="str">
            <v>Bte</v>
          </cell>
          <cell r="G79">
            <v>6</v>
          </cell>
        </row>
        <row r="80">
          <cell r="A80" t="str">
            <v>Bandes pour joints 150 ml22réseau pro</v>
          </cell>
          <cell r="B80" t="str">
            <v>Bandes pour joints 150 ml</v>
          </cell>
          <cell r="C80" t="str">
            <v>réseau pro</v>
          </cell>
          <cell r="D80">
            <v>22</v>
          </cell>
          <cell r="F80" t="str">
            <v>Roul</v>
          </cell>
          <cell r="G80">
            <v>6</v>
          </cell>
        </row>
        <row r="81">
          <cell r="A81" t="str">
            <v>Grille de verre adhésive, largeur 48 mm. Rouleau 45ml22réseau pro</v>
          </cell>
          <cell r="B81" t="str">
            <v>Grille de verre adhésive, largeur 48 mm. Rouleau 45ml</v>
          </cell>
          <cell r="C81" t="str">
            <v>réseau pro</v>
          </cell>
          <cell r="D81">
            <v>22</v>
          </cell>
          <cell r="F81" t="str">
            <v>Roul</v>
          </cell>
          <cell r="G81">
            <v>6</v>
          </cell>
        </row>
        <row r="82">
          <cell r="A82" t="str">
            <v>Eclysse F47 bte 5022réseau pro</v>
          </cell>
          <cell r="B82" t="str">
            <v>Eclysse F47 bte 50</v>
          </cell>
          <cell r="C82" t="str">
            <v>réseau pro</v>
          </cell>
          <cell r="D82">
            <v>22</v>
          </cell>
          <cell r="F82" t="str">
            <v>Bte</v>
          </cell>
          <cell r="G82">
            <v>6</v>
          </cell>
        </row>
        <row r="83">
          <cell r="A83" t="str">
            <v>Bande armé (rl de 30 ml)22réseau pro</v>
          </cell>
          <cell r="B83" t="str">
            <v>Bande armé (rl de 30 ml)</v>
          </cell>
          <cell r="C83" t="str">
            <v>réseau pro</v>
          </cell>
          <cell r="D83">
            <v>22</v>
          </cell>
          <cell r="F83" t="str">
            <v>Roul</v>
          </cell>
          <cell r="G83">
            <v>6</v>
          </cell>
        </row>
        <row r="84">
          <cell r="A84" t="str">
            <v>Appui optima 2 ajustable de 75 à 160 mm (bte de 40)22réseau pro</v>
          </cell>
          <cell r="B84" t="str">
            <v>Appui optima 2 ajustable de 75 à 160 mm (bte de 40)</v>
          </cell>
          <cell r="C84" t="str">
            <v>réseau pro</v>
          </cell>
          <cell r="D84">
            <v>22</v>
          </cell>
          <cell r="F84" t="str">
            <v>Bte</v>
          </cell>
          <cell r="G84">
            <v>6</v>
          </cell>
        </row>
        <row r="85">
          <cell r="A85" t="str">
            <v>Appui optima 2 75 mm (bte de 50)22réseau pro</v>
          </cell>
          <cell r="B85" t="str">
            <v>Appui optima 2 75 mm (bte de 50)</v>
          </cell>
          <cell r="C85" t="str">
            <v>réseau pro</v>
          </cell>
          <cell r="D85">
            <v>22</v>
          </cell>
          <cell r="F85" t="str">
            <v>Bte</v>
          </cell>
          <cell r="G85">
            <v>6</v>
          </cell>
        </row>
        <row r="86">
          <cell r="A86" t="str">
            <v>Appui optima 2 100 mm (bte de 50)22réseau pro</v>
          </cell>
          <cell r="B86" t="str">
            <v>Appui optima 2 100 mm (bte de 50)</v>
          </cell>
          <cell r="C86" t="str">
            <v>réseau pro</v>
          </cell>
          <cell r="D86">
            <v>22</v>
          </cell>
          <cell r="F86" t="str">
            <v>Bte</v>
          </cell>
          <cell r="G86">
            <v>6</v>
          </cell>
        </row>
        <row r="87">
          <cell r="A87" t="str">
            <v>Appui optima 2 120 mm (bte de 50)22réseau pro</v>
          </cell>
          <cell r="B87" t="str">
            <v>Appui optima 2 120 mm (bte de 50)</v>
          </cell>
          <cell r="C87" t="str">
            <v>réseau pro</v>
          </cell>
          <cell r="D87">
            <v>22</v>
          </cell>
          <cell r="F87" t="str">
            <v>Bte</v>
          </cell>
          <cell r="G87">
            <v>6</v>
          </cell>
        </row>
        <row r="88">
          <cell r="A88" t="str">
            <v>Appui optima 2 140 mm (bte e 50)22réseau pro</v>
          </cell>
          <cell r="B88" t="str">
            <v>Appui optima 2 140 mm (bte e 50)</v>
          </cell>
          <cell r="C88" t="str">
            <v>réseau pro</v>
          </cell>
          <cell r="D88">
            <v>22</v>
          </cell>
          <cell r="F88" t="str">
            <v>Bte</v>
          </cell>
          <cell r="G88">
            <v>6</v>
          </cell>
        </row>
        <row r="89">
          <cell r="A89" t="str">
            <v>Lisse clip en 3 ml22réseau pro</v>
          </cell>
          <cell r="B89" t="str">
            <v>Lisse clip en 3 ml</v>
          </cell>
          <cell r="C89" t="str">
            <v>réseau pro</v>
          </cell>
          <cell r="D89">
            <v>22</v>
          </cell>
          <cell r="F89" t="str">
            <v>ml</v>
          </cell>
          <cell r="G89">
            <v>6</v>
          </cell>
        </row>
        <row r="90">
          <cell r="A90" t="str">
            <v/>
          </cell>
        </row>
      </sheetData>
      <sheetData sheetId="2">
        <row r="3">
          <cell r="A3" t="str">
            <v>Sac de plâtre (25 kg) cercle rouge pour le montage et l'enduisage des cloisons</v>
          </cell>
          <cell r="B3" t="str">
            <v>U</v>
          </cell>
          <cell r="E3">
            <v>0</v>
          </cell>
        </row>
        <row r="4">
          <cell r="A4" t="str">
            <v>Sac de plâtre (40 kg) cercle rouge pour le montage et l'enduisage des cloisons</v>
          </cell>
          <cell r="B4" t="str">
            <v>U</v>
          </cell>
          <cell r="E4">
            <v>0</v>
          </cell>
        </row>
        <row r="5">
          <cell r="A5" t="str">
            <v>Sac de plâtre Lutèce 2000 C (33 kg) pour enduisage intérieur (murs et plafonds), prise courte 1h15</v>
          </cell>
          <cell r="B5" t="str">
            <v>U</v>
          </cell>
          <cell r="E5">
            <v>0</v>
          </cell>
        </row>
        <row r="6">
          <cell r="A6" t="str">
            <v>Sac de plâtre Lutèce 2000 L (33 kg) pour enduisage intérieur (murs et plafonds), prise courte 2h</v>
          </cell>
          <cell r="B6" t="str">
            <v>U</v>
          </cell>
          <cell r="E6">
            <v>0</v>
          </cell>
        </row>
        <row r="7">
          <cell r="A7" t="str">
            <v>Sac de plâtre Projection 33X (33 kg) pour enduisage intérieur (murs et plafonds)</v>
          </cell>
          <cell r="B7" t="str">
            <v>U</v>
          </cell>
          <cell r="E7">
            <v>0</v>
          </cell>
        </row>
        <row r="8">
          <cell r="A8" t="str">
            <v>Sac de plâtre Projection 33XPlus (33 kg) pour enduisage intérieur (murs et plafonds), rendement élévé</v>
          </cell>
          <cell r="B8" t="str">
            <v>U</v>
          </cell>
          <cell r="E8">
            <v>0</v>
          </cell>
        </row>
        <row r="9">
          <cell r="A9" t="str">
            <v>Sac de plâtre Projection 33XPERT (33 kg), pour enduisage intérieur parfait (murs et plafonds), rendement plus élévé</v>
          </cell>
          <cell r="B9" t="str">
            <v>U</v>
          </cell>
          <cell r="E9">
            <v>0</v>
          </cell>
        </row>
        <row r="10">
          <cell r="A10" t="str">
            <v>Protege angle galva standard en 2,50 ml</v>
          </cell>
          <cell r="B10" t="str">
            <v>U</v>
          </cell>
          <cell r="E10">
            <v>0</v>
          </cell>
        </row>
        <row r="11">
          <cell r="A11" t="str">
            <v>Protege angle alu en 2,50 ml</v>
          </cell>
          <cell r="B11" t="str">
            <v>U</v>
          </cell>
          <cell r="E11">
            <v>0</v>
          </cell>
        </row>
        <row r="12">
          <cell r="A12" t="str">
            <v>Colle Prégycolle 120 (25 kg) pour collage des complexes de doublages</v>
          </cell>
          <cell r="B12" t="str">
            <v>U</v>
          </cell>
          <cell r="E12">
            <v>0</v>
          </cell>
        </row>
        <row r="13">
          <cell r="A13" t="str">
            <v>Pregylys 45PN prise normale (enduit en poudre 25 kg) pour joints entre plaques de plâtre temps d'emploi 2 à 3 h</v>
          </cell>
          <cell r="B13" t="str">
            <v>U</v>
          </cell>
          <cell r="E13">
            <v>0</v>
          </cell>
        </row>
        <row r="14">
          <cell r="A14" t="str">
            <v>Pregylys 35PR prise rapide (enduit en poudre 25 kg) pour joints entre plaques de plâtre temps d'emploi 8 à 10 h</v>
          </cell>
          <cell r="B14" t="str">
            <v>U</v>
          </cell>
          <cell r="E14">
            <v>0</v>
          </cell>
        </row>
        <row r="15">
          <cell r="A15" t="str">
            <v>Placojoint PR1 (enduit en poudre 25 kg) pour jointoiement prise rapide 1 h</v>
          </cell>
          <cell r="B15" t="str">
            <v>U</v>
          </cell>
          <cell r="E15">
            <v>0</v>
          </cell>
        </row>
        <row r="16">
          <cell r="A16" t="str">
            <v>Placojoint PR2 (enduit en poudre 25 kg) pour réalisation des joints avec bande papier microperforée entre plaques</v>
          </cell>
          <cell r="B16" t="str">
            <v>U</v>
          </cell>
          <cell r="E16">
            <v>0</v>
          </cell>
        </row>
        <row r="17">
          <cell r="A17" t="str">
            <v>Enduit placojoint GDX (enduit à séchage 25kg) pour traitement manuel ou mécanique des joints</v>
          </cell>
          <cell r="B17" t="str">
            <v>U</v>
          </cell>
          <cell r="E17">
            <v>0</v>
          </cell>
        </row>
        <row r="18">
          <cell r="A18" t="str">
            <v>Enduit placomix (seau 25 kg prêt à l'emploi) pour traitement manuel ou mécanique des joints</v>
          </cell>
          <cell r="B18" t="str">
            <v>U</v>
          </cell>
          <cell r="E18">
            <v>0</v>
          </cell>
        </row>
        <row r="19">
          <cell r="B19">
            <v>0</v>
          </cell>
          <cell r="E19">
            <v>0</v>
          </cell>
        </row>
        <row r="20">
          <cell r="A20" t="str">
            <v>Plaques de plâtre :</v>
          </cell>
          <cell r="B20">
            <v>0</v>
          </cell>
          <cell r="E20">
            <v>0</v>
          </cell>
        </row>
        <row r="21">
          <cell r="A21" t="str">
            <v>Plaques BA13 250x120</v>
          </cell>
          <cell r="B21" t="str">
            <v>m²</v>
          </cell>
          <cell r="C21">
            <v>2.75</v>
          </cell>
          <cell r="D21">
            <v>2.42</v>
          </cell>
          <cell r="E21">
            <v>2.0166666666666666</v>
          </cell>
        </row>
        <row r="22">
          <cell r="A22" t="str">
            <v>Plaques BA13 260x120</v>
          </cell>
          <cell r="B22" t="str">
            <v>m²</v>
          </cell>
          <cell r="C22">
            <v>3.51</v>
          </cell>
          <cell r="D22">
            <v>3.2</v>
          </cell>
          <cell r="E22">
            <v>2.666666666666667</v>
          </cell>
        </row>
        <row r="23">
          <cell r="A23" t="str">
            <v>Plaques BA13 280x120</v>
          </cell>
          <cell r="B23" t="str">
            <v>m²</v>
          </cell>
          <cell r="D23">
            <v>3.2</v>
          </cell>
          <cell r="E23">
            <v>2.666666666666667</v>
          </cell>
        </row>
        <row r="24">
          <cell r="A24" t="str">
            <v>Plaques BA13 300x120</v>
          </cell>
          <cell r="B24" t="str">
            <v>m²</v>
          </cell>
          <cell r="C24">
            <v>3.86</v>
          </cell>
          <cell r="D24">
            <v>3.31</v>
          </cell>
          <cell r="E24">
            <v>2.7583333333333333</v>
          </cell>
        </row>
        <row r="25">
          <cell r="A25" t="str">
            <v>Plaques BA13 320x120</v>
          </cell>
          <cell r="B25" t="str">
            <v>m²</v>
          </cell>
          <cell r="E25">
            <v>0</v>
          </cell>
        </row>
        <row r="26">
          <cell r="A26" t="str">
            <v>Plaques hydrofuge BA13 250x120</v>
          </cell>
          <cell r="B26" t="str">
            <v>m²</v>
          </cell>
          <cell r="C26">
            <v>6.15</v>
          </cell>
          <cell r="E26">
            <v>5.1250000000000009</v>
          </cell>
        </row>
        <row r="27">
          <cell r="A27" t="str">
            <v>Plaques hydrofuge BA13 260x120</v>
          </cell>
          <cell r="B27" t="str">
            <v>m²</v>
          </cell>
          <cell r="C27">
            <v>6.35</v>
          </cell>
          <cell r="D27">
            <v>6.2</v>
          </cell>
          <cell r="E27">
            <v>5.166666666666667</v>
          </cell>
        </row>
        <row r="28">
          <cell r="A28" t="str">
            <v>Plaques hydrofuge BA13 300x120</v>
          </cell>
          <cell r="B28" t="str">
            <v>m²</v>
          </cell>
          <cell r="C28">
            <v>6.38</v>
          </cell>
        </row>
        <row r="29">
          <cell r="A29" t="str">
            <v>Plaques feu Mo BA13 250x120</v>
          </cell>
          <cell r="B29" t="str">
            <v>m²</v>
          </cell>
          <cell r="C29">
            <v>9</v>
          </cell>
          <cell r="E29">
            <v>7.5</v>
          </cell>
        </row>
        <row r="30">
          <cell r="B30">
            <v>0</v>
          </cell>
          <cell r="E30">
            <v>0</v>
          </cell>
        </row>
        <row r="31">
          <cell r="A31" t="str">
            <v>Rails (épaisseur 0,53 mm) :</v>
          </cell>
          <cell r="B31">
            <v>0</v>
          </cell>
        </row>
        <row r="32">
          <cell r="A32" t="str">
            <v>Rails 48 en 3 ml</v>
          </cell>
          <cell r="B32" t="str">
            <v>ml</v>
          </cell>
        </row>
        <row r="33">
          <cell r="A33" t="str">
            <v>Rails 70 en 3 ml</v>
          </cell>
          <cell r="B33" t="str">
            <v>ml</v>
          </cell>
        </row>
        <row r="34">
          <cell r="A34" t="str">
            <v>Rails 90 en 3 ml</v>
          </cell>
          <cell r="B34" t="str">
            <v>ml</v>
          </cell>
        </row>
        <row r="35">
          <cell r="B35">
            <v>0</v>
          </cell>
        </row>
        <row r="36">
          <cell r="A36" t="str">
            <v>Montants (épaisseur 0,59 mm) :</v>
          </cell>
          <cell r="B36">
            <v>0</v>
          </cell>
        </row>
        <row r="37">
          <cell r="A37" t="str">
            <v>Montants 48 en 2,50 ml</v>
          </cell>
          <cell r="B37" t="str">
            <v>ml</v>
          </cell>
        </row>
        <row r="38">
          <cell r="A38" t="str">
            <v>Montants 48 en 2,60 ml</v>
          </cell>
          <cell r="B38" t="str">
            <v>ml</v>
          </cell>
        </row>
        <row r="39">
          <cell r="A39" t="str">
            <v>Montants 48 en 2,70 ml</v>
          </cell>
          <cell r="B39" t="str">
            <v>ml</v>
          </cell>
        </row>
        <row r="40">
          <cell r="A40" t="str">
            <v>Montants 48 en 2,80 ml</v>
          </cell>
          <cell r="B40" t="str">
            <v>ml</v>
          </cell>
        </row>
        <row r="41">
          <cell r="A41" t="str">
            <v>Montants 48 en 3,00 ml</v>
          </cell>
          <cell r="B41" t="str">
            <v>ml</v>
          </cell>
        </row>
        <row r="42">
          <cell r="A42" t="str">
            <v>Montants 48 en 3,20 ml</v>
          </cell>
          <cell r="B42" t="str">
            <v>ml</v>
          </cell>
        </row>
        <row r="43">
          <cell r="A43" t="str">
            <v>Montants 48 en 3,40 ml</v>
          </cell>
          <cell r="B43" t="str">
            <v>ml</v>
          </cell>
        </row>
        <row r="44">
          <cell r="A44" t="str">
            <v>Montants 48 en 4,00 ml</v>
          </cell>
          <cell r="B44" t="str">
            <v>ml</v>
          </cell>
        </row>
        <row r="45">
          <cell r="A45" t="str">
            <v>Montants 48 en 6,00 ml</v>
          </cell>
          <cell r="B45" t="str">
            <v>ml</v>
          </cell>
        </row>
        <row r="46">
          <cell r="B46">
            <v>0</v>
          </cell>
        </row>
        <row r="47">
          <cell r="A47" t="str">
            <v>Montants 70 en 2,50 ml</v>
          </cell>
          <cell r="B47" t="str">
            <v>ml</v>
          </cell>
        </row>
        <row r="48">
          <cell r="A48" t="str">
            <v>Montants 70 en 2,60 ml</v>
          </cell>
          <cell r="B48" t="str">
            <v>ml</v>
          </cell>
        </row>
        <row r="49">
          <cell r="A49" t="str">
            <v>Montants 70 en 2,80 ml</v>
          </cell>
          <cell r="B49" t="str">
            <v>ml</v>
          </cell>
        </row>
        <row r="50">
          <cell r="A50" t="str">
            <v>Montants 70 en 3,00 ml</v>
          </cell>
          <cell r="B50" t="str">
            <v>ml</v>
          </cell>
        </row>
        <row r="51">
          <cell r="A51" t="str">
            <v>Montants 70 en 3,20 ml</v>
          </cell>
          <cell r="B51" t="str">
            <v>ml</v>
          </cell>
        </row>
        <row r="52">
          <cell r="A52" t="str">
            <v>Montants 70 en 3,60 ml</v>
          </cell>
          <cell r="B52" t="str">
            <v>ml</v>
          </cell>
        </row>
        <row r="53">
          <cell r="A53" t="str">
            <v>Montants 70 en 4,00 ml</v>
          </cell>
          <cell r="B53" t="str">
            <v>ml</v>
          </cell>
        </row>
        <row r="54">
          <cell r="B54">
            <v>0</v>
          </cell>
        </row>
        <row r="55">
          <cell r="A55" t="str">
            <v>Montants 90 en 2,50 ml</v>
          </cell>
          <cell r="B55" t="str">
            <v>ml</v>
          </cell>
        </row>
        <row r="56">
          <cell r="A56" t="str">
            <v>Montants 90 en 2,60 ml</v>
          </cell>
          <cell r="B56" t="str">
            <v>ml</v>
          </cell>
        </row>
        <row r="57">
          <cell r="A57" t="str">
            <v>Montants 90 en 2,80 ml</v>
          </cell>
          <cell r="B57" t="str">
            <v>ml</v>
          </cell>
        </row>
        <row r="58">
          <cell r="A58" t="str">
            <v>Montants 90 en 3,00 ml</v>
          </cell>
          <cell r="B58" t="str">
            <v>ml</v>
          </cell>
        </row>
        <row r="59">
          <cell r="A59" t="str">
            <v>Montants 90 en 3,20 ml</v>
          </cell>
          <cell r="B59" t="str">
            <v>ml</v>
          </cell>
        </row>
        <row r="60">
          <cell r="A60" t="str">
            <v>Montants 90 en 3,40 ml</v>
          </cell>
          <cell r="B60" t="str">
            <v>ml</v>
          </cell>
        </row>
        <row r="61">
          <cell r="A61" t="str">
            <v>Montants 90 en 4,00 ml</v>
          </cell>
          <cell r="B61" t="str">
            <v>ml</v>
          </cell>
        </row>
        <row r="62">
          <cell r="B62">
            <v>0</v>
          </cell>
        </row>
        <row r="63">
          <cell r="A63" t="str">
            <v>Vis :</v>
          </cell>
          <cell r="B63">
            <v>0</v>
          </cell>
        </row>
        <row r="64">
          <cell r="A64" t="str">
            <v>Vis de Pregy RT 421x9,5 (Bte 500 u)</v>
          </cell>
          <cell r="B64" t="str">
            <v>Bte</v>
          </cell>
        </row>
        <row r="65">
          <cell r="A65" t="str">
            <v>Vis de Pregy RT 421x13 (Bte 1000 u)</v>
          </cell>
          <cell r="B65" t="str">
            <v>Bte</v>
          </cell>
        </row>
        <row r="66">
          <cell r="A66" t="str">
            <v>Vis Pregy de 212x25 mm (Bte 1000 u)</v>
          </cell>
          <cell r="B66" t="str">
            <v>Bte</v>
          </cell>
        </row>
        <row r="67">
          <cell r="A67" t="str">
            <v>Vis Pregy de 212x35 mm (Bte 1000 u)</v>
          </cell>
          <cell r="B67" t="str">
            <v>Bte</v>
          </cell>
        </row>
        <row r="68">
          <cell r="A68" t="str">
            <v>Vis Pregy de 212x45 mm (Bte 1000 u)</v>
          </cell>
          <cell r="B68" t="str">
            <v>Bte</v>
          </cell>
        </row>
        <row r="69">
          <cell r="A69" t="str">
            <v>Vis Pregy de 212x55 mm (Bte 500 u)</v>
          </cell>
          <cell r="B69" t="str">
            <v>Bte</v>
          </cell>
        </row>
        <row r="70">
          <cell r="A70" t="str">
            <v>Vis à frapper 5-5/27 (bte 100p)</v>
          </cell>
          <cell r="B70" t="str">
            <v>Bte</v>
          </cell>
        </row>
        <row r="71">
          <cell r="B71">
            <v>0</v>
          </cell>
        </row>
        <row r="72">
          <cell r="A72" t="str">
            <v>Accessoires :</v>
          </cell>
          <cell r="B72">
            <v>0</v>
          </cell>
        </row>
        <row r="73">
          <cell r="A73" t="str">
            <v>Fourrures S47 en 5,25 m</v>
          </cell>
          <cell r="B73" t="str">
            <v>ml</v>
          </cell>
        </row>
        <row r="74">
          <cell r="A74" t="str">
            <v>Fourrures S47 en 3,00 m</v>
          </cell>
          <cell r="B74" t="str">
            <v>ml</v>
          </cell>
        </row>
        <row r="75">
          <cell r="A75" t="str">
            <v>Suspentes P11 95 mm (100 u)</v>
          </cell>
          <cell r="B75" t="str">
            <v>Bte</v>
          </cell>
        </row>
        <row r="76">
          <cell r="A76" t="str">
            <v>Suspentes P21 190 mm (100 u)</v>
          </cell>
          <cell r="B76" t="str">
            <v>Bte</v>
          </cell>
        </row>
        <row r="77">
          <cell r="A77" t="str">
            <v>Suspentes P31 300 mm (100 u)</v>
          </cell>
          <cell r="B77" t="str">
            <v>Bte</v>
          </cell>
        </row>
        <row r="78">
          <cell r="A78" t="str">
            <v>Suspentes P41 450 mm (100 u)</v>
          </cell>
          <cell r="B78" t="str">
            <v>Bte</v>
          </cell>
        </row>
        <row r="79">
          <cell r="A79" t="str">
            <v>Suspentes P61 630 mm (50 u)</v>
          </cell>
          <cell r="B79" t="str">
            <v>Bte</v>
          </cell>
        </row>
        <row r="80">
          <cell r="A80" t="str">
            <v>Pointes Galva (40 x 2,7 à 200 x 7)</v>
          </cell>
          <cell r="B80" t="str">
            <v>Bte</v>
          </cell>
        </row>
        <row r="81">
          <cell r="A81" t="str">
            <v>Bandes pour joints 150 ml</v>
          </cell>
          <cell r="B81" t="str">
            <v>Roul</v>
          </cell>
        </row>
        <row r="82">
          <cell r="A82" t="str">
            <v>Grille de verre adhésive, largeur 48 mm. Rouleau 45ml</v>
          </cell>
          <cell r="B82" t="str">
            <v>Roul</v>
          </cell>
        </row>
        <row r="83">
          <cell r="A83" t="str">
            <v>Eclysse F47 bte 50</v>
          </cell>
          <cell r="B83" t="str">
            <v>Bte</v>
          </cell>
        </row>
        <row r="84">
          <cell r="A84" t="str">
            <v>Bande armé (rl de 30 ml)</v>
          </cell>
          <cell r="B84" t="str">
            <v>Roul</v>
          </cell>
        </row>
        <row r="85">
          <cell r="A85" t="str">
            <v>Appui optima 2 ajustable de 75 à 160 mm (bte de 40)</v>
          </cell>
          <cell r="B85" t="str">
            <v>Bte</v>
          </cell>
        </row>
        <row r="86">
          <cell r="A86" t="str">
            <v>Appui optima 2 75 mm (bte de 50)</v>
          </cell>
          <cell r="B86" t="str">
            <v>Bte</v>
          </cell>
        </row>
        <row r="87">
          <cell r="A87" t="str">
            <v>Appui optima 2 100 mm (bte de 50)</v>
          </cell>
          <cell r="B87" t="str">
            <v>Bte</v>
          </cell>
        </row>
        <row r="88">
          <cell r="A88" t="str">
            <v>Appui optima 2 120 mm (bte de 50)</v>
          </cell>
          <cell r="B88" t="str">
            <v>Bte</v>
          </cell>
        </row>
        <row r="89">
          <cell r="A89" t="str">
            <v>Appui optima 2 140 mm (bte e 50)</v>
          </cell>
          <cell r="B89" t="str">
            <v>Bte</v>
          </cell>
        </row>
        <row r="90">
          <cell r="A90" t="str">
            <v>Lisse clip en 3 ml</v>
          </cell>
          <cell r="B90" t="str">
            <v>ml</v>
          </cell>
        </row>
        <row r="91">
          <cell r="B91">
            <v>0</v>
          </cell>
        </row>
        <row r="92">
          <cell r="A92" t="str">
            <v>Laine de verre :</v>
          </cell>
          <cell r="B92">
            <v>0</v>
          </cell>
        </row>
        <row r="93">
          <cell r="A93" t="str">
            <v>Laine de verre Par Confort 45 mm (pour cloison)</v>
          </cell>
          <cell r="B93" t="str">
            <v>m²</v>
          </cell>
        </row>
        <row r="94">
          <cell r="A94" t="str">
            <v>Laine de verre Par Confort 70 mm (pour cloison)</v>
          </cell>
          <cell r="B94" t="str">
            <v>m²</v>
          </cell>
        </row>
        <row r="95">
          <cell r="A95" t="str">
            <v>Panolène PB38 100 mm R=2,65 avec PV</v>
          </cell>
          <cell r="B95" t="str">
            <v>m²</v>
          </cell>
        </row>
        <row r="96">
          <cell r="A96" t="str">
            <v>Panolène PB38 120 mm R=3,20 avec PV</v>
          </cell>
          <cell r="B96" t="str">
            <v>m²</v>
          </cell>
        </row>
        <row r="97">
          <cell r="A97" t="str">
            <v>Panolène GR32 100 mm R=3,15 avec PV</v>
          </cell>
          <cell r="B97" t="str">
            <v>m²</v>
          </cell>
        </row>
        <row r="98">
          <cell r="A98" t="str">
            <v>Panolène GR32 120 mm R=3,75 avec PV</v>
          </cell>
          <cell r="B98" t="str">
            <v>m²</v>
          </cell>
        </row>
        <row r="99">
          <cell r="A99" t="str">
            <v>Panolène GR32 140 mm R=4,35 avec PV</v>
          </cell>
          <cell r="B99" t="str">
            <v>m²</v>
          </cell>
        </row>
        <row r="100">
          <cell r="A100" t="str">
            <v>Panolène GR32 160 mm R=5 avec PV</v>
          </cell>
          <cell r="B100" t="str">
            <v>m²</v>
          </cell>
        </row>
        <row r="101">
          <cell r="A101" t="str">
            <v>Monospace 35 100 mm R=2,75 avec PV</v>
          </cell>
          <cell r="B101" t="str">
            <v>m²</v>
          </cell>
        </row>
        <row r="102">
          <cell r="A102" t="str">
            <v>Laine de verre IBR 200 mm R=5 nu</v>
          </cell>
          <cell r="B102" t="str">
            <v>m²</v>
          </cell>
        </row>
        <row r="103">
          <cell r="A103" t="str">
            <v>Laine de verre IBR 200 mm R=5 avec PV</v>
          </cell>
          <cell r="B103" t="str">
            <v>m²</v>
          </cell>
        </row>
        <row r="104">
          <cell r="A104" t="str">
            <v>Laine de verre IBR 220 mm R=5,5 avec PV</v>
          </cell>
          <cell r="B104" t="str">
            <v>m²</v>
          </cell>
        </row>
        <row r="105">
          <cell r="A105" t="str">
            <v>Laine de verre IBR 240 mm R=6 avec PV</v>
          </cell>
          <cell r="B105" t="str">
            <v>m²</v>
          </cell>
        </row>
        <row r="106">
          <cell r="A106" t="str">
            <v>Laine de verre IBR 260 mm R=6,50 avec PV</v>
          </cell>
          <cell r="B106" t="str">
            <v>m²</v>
          </cell>
        </row>
        <row r="107">
          <cell r="A107" t="str">
            <v>Laine de verre IBR 300 mm R=7,50 avec PV</v>
          </cell>
          <cell r="B107" t="str">
            <v>m²</v>
          </cell>
        </row>
        <row r="108">
          <cell r="A108" t="str">
            <v>Laine de verre IBR 320 mm R=8 avec PV</v>
          </cell>
          <cell r="B108" t="str">
            <v>m²</v>
          </cell>
        </row>
        <row r="109">
          <cell r="A109" t="str">
            <v>Isoconfort 35 nu 60 mm R=1,70</v>
          </cell>
          <cell r="B109" t="str">
            <v>m²</v>
          </cell>
        </row>
        <row r="110">
          <cell r="A110" t="str">
            <v>Isoconfort 35 nu 80 mm R=2,25</v>
          </cell>
          <cell r="B110" t="str">
            <v>m²</v>
          </cell>
        </row>
        <row r="111">
          <cell r="A111" t="str">
            <v>Isoconfort 35 nu 120 mm R=3,40</v>
          </cell>
          <cell r="B111" t="str">
            <v>m²</v>
          </cell>
        </row>
        <row r="112">
          <cell r="A112" t="str">
            <v>Isoconfort 35 nu 140 mm R=4</v>
          </cell>
          <cell r="B112" t="str">
            <v>m²</v>
          </cell>
        </row>
        <row r="113">
          <cell r="A113" t="str">
            <v>Isoconfort 35 nu 160 mm R=4,55</v>
          </cell>
          <cell r="B113" t="str">
            <v>m²</v>
          </cell>
        </row>
        <row r="114">
          <cell r="A114" t="str">
            <v>Isoconfort 35 revetu kraft 160 mm R=4,55</v>
          </cell>
          <cell r="B114" t="str">
            <v>m²</v>
          </cell>
        </row>
        <row r="115">
          <cell r="A115" t="str">
            <v>Isoconfort 35 revetu kraft 200 mm R=5,70</v>
          </cell>
          <cell r="B115" t="str">
            <v>m²</v>
          </cell>
        </row>
        <row r="116">
          <cell r="A116" t="str">
            <v>Isoconfort 35 revetu kraft 220 mm R=6,25</v>
          </cell>
          <cell r="B116" t="str">
            <v>m²</v>
          </cell>
        </row>
        <row r="117">
          <cell r="A117" t="str">
            <v>Isoconfort 35 revetu kraft 240 mm R=6,85</v>
          </cell>
          <cell r="B117" t="str">
            <v>m²</v>
          </cell>
        </row>
        <row r="118">
          <cell r="A118" t="str">
            <v>Isomob35 145 mm R=4,10 avec PV</v>
          </cell>
          <cell r="B118" t="str">
            <v>sac</v>
          </cell>
        </row>
        <row r="119">
          <cell r="A119" t="str">
            <v>Comblissimo flocons (sac 17,30 kg) pour épandage mécanique</v>
          </cell>
          <cell r="B119" t="str">
            <v>U</v>
          </cell>
        </row>
        <row r="120">
          <cell r="A120" t="str">
            <v>Location machine à souffler</v>
          </cell>
          <cell r="B120" t="str">
            <v>U</v>
          </cell>
        </row>
        <row r="121">
          <cell r="B121">
            <v>0</v>
          </cell>
        </row>
        <row r="122">
          <cell r="A122" t="str">
            <v>Lainde de roche :</v>
          </cell>
          <cell r="B122">
            <v>0</v>
          </cell>
        </row>
        <row r="123">
          <cell r="A123" t="str">
            <v>Rockmur 45 mm R=1,20 nu</v>
          </cell>
          <cell r="B123" t="str">
            <v>m²</v>
          </cell>
        </row>
        <row r="124">
          <cell r="A124" t="str">
            <v>Rockmur 45 mm R=1,20 avec PV</v>
          </cell>
          <cell r="B124" t="str">
            <v>m²</v>
          </cell>
        </row>
        <row r="125">
          <cell r="A125" t="str">
            <v>Rockmur 60 mm R=1,60 nu</v>
          </cell>
          <cell r="B125" t="str">
            <v>m²</v>
          </cell>
        </row>
        <row r="126">
          <cell r="A126" t="str">
            <v>Rockmur 60 mm R=1,60 avec PV</v>
          </cell>
          <cell r="B126" t="str">
            <v>m²</v>
          </cell>
        </row>
        <row r="127">
          <cell r="A127" t="str">
            <v>Rockmur 75 mm R=2 nu</v>
          </cell>
          <cell r="B127" t="str">
            <v>m²</v>
          </cell>
        </row>
        <row r="128">
          <cell r="A128" t="str">
            <v>Rockmur 75 mm R=2 avec PV</v>
          </cell>
          <cell r="B128" t="str">
            <v>m²</v>
          </cell>
        </row>
        <row r="129">
          <cell r="A129" t="str">
            <v>Rockmur 100 mm R=2,7 nu</v>
          </cell>
          <cell r="B129" t="str">
            <v>m²</v>
          </cell>
        </row>
        <row r="130">
          <cell r="A130" t="str">
            <v>Rockmur 100 mm R=2,7 avec PV</v>
          </cell>
          <cell r="B130" t="str">
            <v>m²</v>
          </cell>
        </row>
        <row r="131">
          <cell r="A131" t="str">
            <v>Rockmur 120 mm R=3,20 nu</v>
          </cell>
          <cell r="B131" t="str">
            <v>m²</v>
          </cell>
        </row>
        <row r="132">
          <cell r="A132" t="str">
            <v>Rockmur 120 mm R=3,20 avec PV</v>
          </cell>
          <cell r="B132" t="str">
            <v>m²</v>
          </cell>
        </row>
        <row r="133">
          <cell r="A133" t="str">
            <v>Rockmur 140 mm R=3,75 nu</v>
          </cell>
          <cell r="B133" t="str">
            <v>m²</v>
          </cell>
        </row>
        <row r="134">
          <cell r="A134" t="str">
            <v>Rockmur 140 mm R=3,75 avec PV</v>
          </cell>
          <cell r="B134" t="str">
            <v>m²</v>
          </cell>
        </row>
        <row r="135">
          <cell r="A135" t="str">
            <v>Rockmur 160 mm R=4,30 avec PV</v>
          </cell>
          <cell r="B135" t="str">
            <v>m²</v>
          </cell>
        </row>
        <row r="136">
          <cell r="A136" t="str">
            <v>Rockmur 180 mm R=4,85 avec PV</v>
          </cell>
          <cell r="B136" t="str">
            <v>m²</v>
          </cell>
        </row>
        <row r="137">
          <cell r="A137" t="str">
            <v>Rockmur 200 mm R=5,40 avec PV</v>
          </cell>
          <cell r="B137" t="str">
            <v>m²</v>
          </cell>
        </row>
        <row r="138">
          <cell r="B138">
            <v>0</v>
          </cell>
        </row>
        <row r="139">
          <cell r="A139" t="str">
            <v>Roulrock 60 mm R=1,40 avec PV</v>
          </cell>
          <cell r="B139" t="str">
            <v>m²</v>
          </cell>
        </row>
        <row r="140">
          <cell r="A140" t="str">
            <v>Roulrock 80 mm R=1,90 avec PV</v>
          </cell>
          <cell r="B140" t="str">
            <v>m²</v>
          </cell>
        </row>
        <row r="141">
          <cell r="A141" t="str">
            <v>Roulrock 100 mm R=2,35 avec PV</v>
          </cell>
          <cell r="B141" t="str">
            <v>m²</v>
          </cell>
        </row>
        <row r="142">
          <cell r="A142" t="str">
            <v>Roulrock 120 mm R=2,85 avec PV</v>
          </cell>
          <cell r="B142" t="str">
            <v>m²</v>
          </cell>
        </row>
        <row r="143">
          <cell r="A143" t="str">
            <v>Roulrock 140 mm R=3,30 avec PV</v>
          </cell>
          <cell r="B143" t="str">
            <v>m²</v>
          </cell>
        </row>
        <row r="144">
          <cell r="A144" t="str">
            <v>Roulrock 160 mm R=3,80 avec PV</v>
          </cell>
          <cell r="B144" t="str">
            <v>m²</v>
          </cell>
        </row>
        <row r="145">
          <cell r="A145" t="str">
            <v>Roulrock 180 mm R=4,25 avec PV</v>
          </cell>
          <cell r="B145" t="str">
            <v>m²</v>
          </cell>
        </row>
        <row r="146">
          <cell r="A146" t="str">
            <v>Roulrock 200 mm R=5,1 avec PV</v>
          </cell>
          <cell r="B146" t="str">
            <v>sac</v>
          </cell>
        </row>
        <row r="147">
          <cell r="A147" t="str">
            <v>Le flocon 2 (sac de 25 kg) pour épandage manuel</v>
          </cell>
          <cell r="B147" t="str">
            <v>sac</v>
          </cell>
        </row>
        <row r="148">
          <cell r="A148" t="str">
            <v>Jetrock flocons (sac de 20 kg) pour épandage mécanique</v>
          </cell>
          <cell r="B148" t="str">
            <v>U</v>
          </cell>
        </row>
        <row r="149">
          <cell r="A149" t="str">
            <v>Location machine à souffler</v>
          </cell>
          <cell r="B149" t="str">
            <v>U</v>
          </cell>
        </row>
        <row r="150">
          <cell r="B150">
            <v>0</v>
          </cell>
        </row>
        <row r="151">
          <cell r="A151" t="str">
            <v>Laine de bois (Densité 55kg/m3) :</v>
          </cell>
          <cell r="B151">
            <v>0</v>
          </cell>
        </row>
        <row r="152">
          <cell r="A152" t="str">
            <v>Panneau laine de bois 40 mm</v>
          </cell>
          <cell r="B152" t="str">
            <v>m²</v>
          </cell>
        </row>
        <row r="153">
          <cell r="A153" t="str">
            <v>Panneau laine de bois 50 mm</v>
          </cell>
          <cell r="B153" t="str">
            <v>m²</v>
          </cell>
        </row>
        <row r="154">
          <cell r="A154" t="str">
            <v>Panneau laine de bois 60 mm</v>
          </cell>
          <cell r="B154" t="str">
            <v>m²</v>
          </cell>
        </row>
        <row r="155">
          <cell r="A155" t="str">
            <v>Panneau laine de bois 80 mm</v>
          </cell>
          <cell r="B155" t="str">
            <v>m²</v>
          </cell>
        </row>
        <row r="156">
          <cell r="A156" t="str">
            <v>Panneau laine de bois 100 mm</v>
          </cell>
          <cell r="B156" t="str">
            <v>m²</v>
          </cell>
        </row>
        <row r="157">
          <cell r="A157" t="str">
            <v>Panneau laine de bois 120 mm</v>
          </cell>
          <cell r="B157" t="str">
            <v>m²</v>
          </cell>
        </row>
        <row r="158">
          <cell r="A158" t="str">
            <v>Panneau laine de bois 140 mm</v>
          </cell>
          <cell r="B158" t="str">
            <v>m²</v>
          </cell>
        </row>
        <row r="159">
          <cell r="A159" t="str">
            <v>Panneau laine de bois 160 mm</v>
          </cell>
          <cell r="B159" t="str">
            <v>m²</v>
          </cell>
        </row>
        <row r="160">
          <cell r="A160" t="str">
            <v>Panneau laine de bois 180 mm</v>
          </cell>
          <cell r="B160" t="str">
            <v>m²</v>
          </cell>
        </row>
        <row r="161">
          <cell r="A161" t="str">
            <v>Panneau laine de bois 200 mm</v>
          </cell>
          <cell r="B161" t="str">
            <v>m²</v>
          </cell>
        </row>
        <row r="162">
          <cell r="A162" t="str">
            <v>Panneau laine de bois 220 mm</v>
          </cell>
          <cell r="B162" t="str">
            <v>m²</v>
          </cell>
        </row>
        <row r="163">
          <cell r="A163" t="str">
            <v>Panneau laine de bois 240 mm</v>
          </cell>
          <cell r="B163" t="str">
            <v>m²</v>
          </cell>
        </row>
        <row r="164">
          <cell r="B164">
            <v>0</v>
          </cell>
        </row>
        <row r="165">
          <cell r="A165" t="str">
            <v>Membranes :</v>
          </cell>
          <cell r="B165">
            <v>0</v>
          </cell>
        </row>
        <row r="166">
          <cell r="A166" t="str">
            <v>Vario Duplex  rlx 40x1,50 ml (60 m²)</v>
          </cell>
          <cell r="B166" t="str">
            <v>Roul</v>
          </cell>
        </row>
        <row r="167">
          <cell r="A167" t="str">
            <v>Stopvap rlx 40x1,50 ml (60 m²)</v>
          </cell>
          <cell r="B167" t="str">
            <v>Roul</v>
          </cell>
        </row>
        <row r="168">
          <cell r="A168" t="str">
            <v>Opt'air rlx 50x1,5 ml (75 m²)</v>
          </cell>
          <cell r="B168" t="str">
            <v>Roul</v>
          </cell>
        </row>
        <row r="169">
          <cell r="A169" t="str">
            <v>Adhésif KB1 Vario 40ml x 60mm</v>
          </cell>
          <cell r="B169" t="str">
            <v>U</v>
          </cell>
        </row>
        <row r="170">
          <cell r="A170" t="str">
            <v>Cartouche Mastic étanchéité Vario DS 310ml</v>
          </cell>
          <cell r="B170" t="str">
            <v>U</v>
          </cell>
        </row>
        <row r="171">
          <cell r="A171" t="str">
            <v>Passelec œillet adhésif (pqt 10)</v>
          </cell>
          <cell r="B171" t="str">
            <v>sac</v>
          </cell>
        </row>
        <row r="172">
          <cell r="A172" t="str">
            <v>Suspente intégra 2 12-16 (bte 50)</v>
          </cell>
          <cell r="B172" t="str">
            <v>Bte</v>
          </cell>
        </row>
        <row r="173">
          <cell r="A173" t="str">
            <v>Suspente intégra 2 20-24 (bte 50)</v>
          </cell>
          <cell r="B173" t="str">
            <v>Bte</v>
          </cell>
        </row>
        <row r="174">
          <cell r="B174">
            <v>0</v>
          </cell>
        </row>
        <row r="175">
          <cell r="A175" t="str">
            <v>Fermacell :</v>
          </cell>
          <cell r="B175">
            <v>0</v>
          </cell>
        </row>
        <row r="176">
          <cell r="A176" t="str">
            <v>Plaque Fermacell 2400x1200x12,5 MO bords droits</v>
          </cell>
          <cell r="B176" t="str">
            <v>m²</v>
          </cell>
        </row>
        <row r="177">
          <cell r="A177" t="str">
            <v>Plaque Fermacell 2500x1200x12,5 MO bords droits</v>
          </cell>
          <cell r="B177" t="str">
            <v>m²</v>
          </cell>
        </row>
        <row r="178">
          <cell r="A178" t="str">
            <v>Plaque Fermacell 2600x1200x12,5 MO bords droits</v>
          </cell>
          <cell r="B178" t="str">
            <v>m²</v>
          </cell>
        </row>
        <row r="179">
          <cell r="A179" t="str">
            <v>Plaque Fermacell 2800x1200x12,5 MO bords droits</v>
          </cell>
          <cell r="B179" t="str">
            <v>m²</v>
          </cell>
        </row>
        <row r="180">
          <cell r="A180" t="str">
            <v>Plaque Fermacell 3000x1200x12,5 MO bords droits</v>
          </cell>
          <cell r="B180" t="str">
            <v>m²</v>
          </cell>
        </row>
        <row r="181">
          <cell r="A181" t="str">
            <v>Plaque Fermacell 1500x1000x12,5 MO bords droits</v>
          </cell>
          <cell r="B181" t="str">
            <v>m²</v>
          </cell>
        </row>
        <row r="182">
          <cell r="A182" t="str">
            <v>Plaque Fermacell 2500x1200x12,5 MO bords amincis</v>
          </cell>
          <cell r="B182" t="str">
            <v>m²</v>
          </cell>
        </row>
        <row r="183">
          <cell r="A183" t="str">
            <v>Plaque Fermacell 2600x1200x12,5 MO bords amincis</v>
          </cell>
          <cell r="B183" t="str">
            <v>m²</v>
          </cell>
        </row>
        <row r="184">
          <cell r="A184" t="str">
            <v>Plaque Fermacell 2800x1200x12,5 MO bords amincis</v>
          </cell>
          <cell r="B184" t="str">
            <v>m²</v>
          </cell>
        </row>
        <row r="185">
          <cell r="A185" t="str">
            <v>Granulé égalisation (sac 50L)</v>
          </cell>
          <cell r="B185" t="str">
            <v>sac</v>
          </cell>
        </row>
        <row r="186">
          <cell r="A186" t="str">
            <v>Vis autoperceuse 3,9x19 mm (pqt 1000)</v>
          </cell>
          <cell r="B186" t="str">
            <v>Bte</v>
          </cell>
        </row>
        <row r="187">
          <cell r="A187" t="str">
            <v>Vis autoperceuse 3,9x22 mm (pqt 1000)</v>
          </cell>
          <cell r="B187" t="str">
            <v>Bte</v>
          </cell>
        </row>
        <row r="188">
          <cell r="A188" t="str">
            <v>Vis autoperceuse 3,9x30 mm (pqt 1000)</v>
          </cell>
          <cell r="B188" t="str">
            <v>Bte</v>
          </cell>
        </row>
        <row r="189">
          <cell r="A189" t="str">
            <v>Plaque de sol Fermacell 20 mm 1500x500</v>
          </cell>
          <cell r="B189" t="str">
            <v>m²</v>
          </cell>
        </row>
        <row r="190">
          <cell r="A190" t="str">
            <v>Plaque de sol Fermacell 25 mm 1500x500</v>
          </cell>
          <cell r="B190" t="str">
            <v>m²</v>
          </cell>
        </row>
        <row r="191">
          <cell r="A191" t="str">
            <v>Plaque de sol Fermacell 30 mm 1500x500</v>
          </cell>
          <cell r="B191" t="str">
            <v>m²</v>
          </cell>
        </row>
        <row r="192">
          <cell r="A192" t="str">
            <v>Colle pour plaque de sol (bouteille 1 kg)</v>
          </cell>
          <cell r="B192" t="str">
            <v>U</v>
          </cell>
        </row>
        <row r="193">
          <cell r="A193" t="str">
            <v>Bande armée en rouleau de 45 ml</v>
          </cell>
          <cell r="B193" t="str">
            <v>Roul</v>
          </cell>
        </row>
        <row r="194">
          <cell r="A194" t="str">
            <v>Enduit en sac de 5 kg</v>
          </cell>
          <cell r="B194" t="str">
            <v>U</v>
          </cell>
        </row>
        <row r="195">
          <cell r="B195">
            <v>0</v>
          </cell>
        </row>
        <row r="196">
          <cell r="A196" t="str">
            <v>Trappe de visite 60 x 60 non isolée</v>
          </cell>
          <cell r="B196" t="str">
            <v>U</v>
          </cell>
        </row>
        <row r="197">
          <cell r="A197" t="str">
            <v>Trappe de visite 60 x 60 isolée</v>
          </cell>
          <cell r="B197" t="str">
            <v>U</v>
          </cell>
        </row>
        <row r="198">
          <cell r="A198" t="str">
            <v>Transport</v>
          </cell>
          <cell r="B198" t="str">
            <v>U</v>
          </cell>
        </row>
        <row r="199">
          <cell r="B199">
            <v>0</v>
          </cell>
        </row>
        <row r="200">
          <cell r="B200">
            <v>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  <row r="403">
          <cell r="B403" t="str">
            <v/>
          </cell>
        </row>
        <row r="404">
          <cell r="B404" t="str">
            <v/>
          </cell>
        </row>
        <row r="405">
          <cell r="B405" t="str">
            <v/>
          </cell>
        </row>
        <row r="406">
          <cell r="B406" t="str">
            <v/>
          </cell>
        </row>
        <row r="407">
          <cell r="B407" t="str">
            <v/>
          </cell>
        </row>
        <row r="408">
          <cell r="B408" t="str">
            <v/>
          </cell>
        </row>
        <row r="409">
          <cell r="B409" t="str">
            <v/>
          </cell>
        </row>
        <row r="410">
          <cell r="B410" t="str">
            <v/>
          </cell>
        </row>
        <row r="411">
          <cell r="B411" t="str">
            <v/>
          </cell>
        </row>
        <row r="412">
          <cell r="B412" t="str">
            <v/>
          </cell>
        </row>
        <row r="413">
          <cell r="B413" t="str">
            <v/>
          </cell>
        </row>
        <row r="414">
          <cell r="B414" t="str">
            <v/>
          </cell>
        </row>
        <row r="415">
          <cell r="B415" t="str">
            <v/>
          </cell>
        </row>
        <row r="416">
          <cell r="B416" t="str">
            <v/>
          </cell>
        </row>
        <row r="417">
          <cell r="B417" t="str">
            <v/>
          </cell>
        </row>
        <row r="418">
          <cell r="B418" t="str">
            <v/>
          </cell>
        </row>
        <row r="419">
          <cell r="B419" t="str">
            <v/>
          </cell>
        </row>
        <row r="420">
          <cell r="B420" t="str">
            <v/>
          </cell>
        </row>
        <row r="421">
          <cell r="B421" t="str">
            <v/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 t="str">
            <v/>
          </cell>
        </row>
        <row r="467">
          <cell r="B467" t="str">
            <v/>
          </cell>
        </row>
        <row r="468">
          <cell r="B468" t="str">
            <v/>
          </cell>
        </row>
        <row r="469">
          <cell r="B469" t="str">
            <v/>
          </cell>
        </row>
        <row r="470">
          <cell r="B470" t="str">
            <v/>
          </cell>
        </row>
        <row r="471">
          <cell r="B471" t="str">
            <v/>
          </cell>
        </row>
        <row r="472">
          <cell r="B472" t="str">
            <v/>
          </cell>
        </row>
        <row r="473">
          <cell r="B473" t="str">
            <v/>
          </cell>
        </row>
        <row r="474">
          <cell r="B474" t="str">
            <v/>
          </cell>
        </row>
        <row r="475">
          <cell r="B475" t="str">
            <v/>
          </cell>
        </row>
        <row r="476">
          <cell r="B476" t="str">
            <v/>
          </cell>
        </row>
        <row r="477">
          <cell r="B477" t="str">
            <v/>
          </cell>
        </row>
        <row r="478">
          <cell r="B478" t="str">
            <v/>
          </cell>
        </row>
        <row r="479">
          <cell r="B479" t="str">
            <v/>
          </cell>
        </row>
        <row r="480">
          <cell r="B480" t="str">
            <v/>
          </cell>
        </row>
        <row r="481">
          <cell r="B481" t="str">
            <v/>
          </cell>
        </row>
        <row r="482">
          <cell r="B482" t="str">
            <v/>
          </cell>
        </row>
        <row r="483">
          <cell r="B483" t="str">
            <v/>
          </cell>
        </row>
        <row r="484">
          <cell r="B484" t="str">
            <v/>
          </cell>
        </row>
        <row r="485">
          <cell r="B485" t="str">
            <v/>
          </cell>
        </row>
        <row r="486">
          <cell r="B486" t="str">
            <v/>
          </cell>
        </row>
        <row r="487">
          <cell r="B487" t="str">
            <v/>
          </cell>
        </row>
        <row r="488">
          <cell r="B488" t="str">
            <v/>
          </cell>
        </row>
        <row r="489">
          <cell r="B489" t="str">
            <v/>
          </cell>
        </row>
        <row r="490">
          <cell r="B490" t="str">
            <v/>
          </cell>
        </row>
        <row r="491">
          <cell r="B491" t="str">
            <v/>
          </cell>
        </row>
        <row r="492">
          <cell r="B492" t="str">
            <v/>
          </cell>
        </row>
        <row r="493">
          <cell r="B493" t="str">
            <v/>
          </cell>
        </row>
        <row r="494">
          <cell r="B494" t="str">
            <v/>
          </cell>
        </row>
        <row r="495">
          <cell r="B495" t="str">
            <v/>
          </cell>
        </row>
        <row r="496">
          <cell r="B496" t="str">
            <v/>
          </cell>
        </row>
        <row r="497">
          <cell r="B497" t="str">
            <v/>
          </cell>
        </row>
        <row r="498">
          <cell r="B498" t="str">
            <v/>
          </cell>
        </row>
        <row r="499">
          <cell r="B499" t="str">
            <v/>
          </cell>
        </row>
        <row r="500">
          <cell r="B500" t="str">
            <v/>
          </cell>
        </row>
        <row r="501">
          <cell r="B501" t="str">
            <v/>
          </cell>
        </row>
      </sheetData>
      <sheetData sheetId="3">
        <row r="2">
          <cell r="A2" t="str">
            <v>LOT PLATRERIE</v>
          </cell>
        </row>
        <row r="3">
          <cell r="A3" t="str">
            <v>Sac de plâtre (25 kg) cercle rouge pour le montage et l'enduisage des cloisons</v>
          </cell>
        </row>
        <row r="4">
          <cell r="A4" t="str">
            <v>Sac de plâtre (40 kg) cercle rouge pour le montage et l'enduisage des cloisons</v>
          </cell>
        </row>
        <row r="5">
          <cell r="A5" t="str">
            <v>Sac de plâtre Lutèce 2000 C (33 kg) pour enduisage intérieur (murs et plafonds), prise courte 1h15</v>
          </cell>
        </row>
        <row r="6">
          <cell r="A6" t="str">
            <v>Sac de plâtre Lutèce 2000 L (33 kg) pour enduisage intérieur (murs et plafonds), prise courte 2h</v>
          </cell>
        </row>
        <row r="7">
          <cell r="A7" t="str">
            <v>Sac de plâtre Projection 33X (33 kg) pour enduisage intérieur (murs et plafonds)</v>
          </cell>
        </row>
        <row r="8">
          <cell r="A8" t="str">
            <v>Sac de plâtre Projection 33XPlus (33 kg) pour enduisage intérieur (murs et plafonds), rendement élévé</v>
          </cell>
        </row>
        <row r="9">
          <cell r="A9" t="str">
            <v>Sac de plâtre Projection 33XPERT (33 kg), pour enduisage intérieur parfait (murs et plafonds), rendement plus élévé</v>
          </cell>
        </row>
        <row r="10">
          <cell r="A10" t="str">
            <v>Protege angle galva standard en 2,50 ml</v>
          </cell>
        </row>
        <row r="11">
          <cell r="A11" t="str">
            <v>Protege angle alu en 2,50 ml</v>
          </cell>
        </row>
        <row r="12">
          <cell r="A12" t="str">
            <v>Colle Prégycolle 120 (25 kg) pour collage des complexes de doublages</v>
          </cell>
        </row>
        <row r="13">
          <cell r="A13" t="str">
            <v>Pregylys 45PN prise normale (enduit en poudre 25 kg) pour joints entre plaques de plâtre temps d'emploi 2 à 3 h</v>
          </cell>
        </row>
        <row r="14">
          <cell r="A14" t="str">
            <v>Pregylys 35PR prise rapide (enduit en poudre 25 kg) pour joints entre plaques de plâtre temps d'emploi 8 à 10 h</v>
          </cell>
        </row>
        <row r="15">
          <cell r="A15" t="str">
            <v>Placojoint PR1 (enduit en poudre 25 kg) pour jointoiement prise rapide 1 h</v>
          </cell>
        </row>
        <row r="16">
          <cell r="A16" t="str">
            <v>Placojoint PR2 (enduit en poudre 25 kg) pour réalisation des joints avec bande papier microperforée entre plaques</v>
          </cell>
        </row>
        <row r="17">
          <cell r="A17" t="str">
            <v>Enduit placojoint GDX (enduit à séchage 25kg) pour traitement manuel ou mécanique des joints</v>
          </cell>
        </row>
        <row r="18">
          <cell r="A18" t="str">
            <v>Enduit placomix (seau 25 kg prêt à l'emploi) pour traitement manuel ou mécanique des joints</v>
          </cell>
        </row>
        <row r="20">
          <cell r="A20" t="str">
            <v>Plaques de plâtre :</v>
          </cell>
        </row>
        <row r="21">
          <cell r="A21" t="str">
            <v>Plaques BA13 250x120</v>
          </cell>
        </row>
        <row r="22">
          <cell r="A22" t="str">
            <v>Plaques BA13 260x120</v>
          </cell>
        </row>
        <row r="23">
          <cell r="A23" t="str">
            <v>Plaques BA13 280x120</v>
          </cell>
        </row>
        <row r="24">
          <cell r="A24" t="str">
            <v>Plaques BA13 300x120</v>
          </cell>
        </row>
        <row r="25">
          <cell r="A25" t="str">
            <v>Plaques BA13 320x120</v>
          </cell>
        </row>
        <row r="26">
          <cell r="A26" t="str">
            <v>Plaques hydrofuge BA13 250x120</v>
          </cell>
        </row>
        <row r="27">
          <cell r="A27" t="str">
            <v>Plaques hydrofuge BA13 260x120</v>
          </cell>
        </row>
        <row r="28">
          <cell r="A28" t="str">
            <v>Plaques hydrofuge BA13 300x120</v>
          </cell>
        </row>
        <row r="29">
          <cell r="A29" t="str">
            <v>Plaques feu Mo BA13 250x120</v>
          </cell>
        </row>
        <row r="31">
          <cell r="A31" t="str">
            <v>Rails (épaisseur 0,53 mm) :</v>
          </cell>
        </row>
        <row r="32">
          <cell r="A32" t="str">
            <v>Rails 48 en 3 ml</v>
          </cell>
        </row>
        <row r="33">
          <cell r="A33" t="str">
            <v>Rails 70 en 3 ml</v>
          </cell>
        </row>
        <row r="34">
          <cell r="A34" t="str">
            <v>Rails 90 en 3 ml</v>
          </cell>
        </row>
        <row r="36">
          <cell r="A36" t="str">
            <v>Montants (épaisseur 0,59 mm) :</v>
          </cell>
        </row>
        <row r="37">
          <cell r="A37" t="str">
            <v>Montants 48 en 2,50 ml</v>
          </cell>
        </row>
        <row r="38">
          <cell r="A38" t="str">
            <v>Montants 48 en 2,60 ml</v>
          </cell>
        </row>
        <row r="39">
          <cell r="A39" t="str">
            <v>Montants 48 en 2,70 ml</v>
          </cell>
        </row>
        <row r="40">
          <cell r="A40" t="str">
            <v>Montants 48 en 2,80 ml</v>
          </cell>
        </row>
        <row r="41">
          <cell r="A41" t="str">
            <v>Montants 48 en 3,00 ml</v>
          </cell>
        </row>
        <row r="42">
          <cell r="A42" t="str">
            <v>Montants 48 en 3,20 ml</v>
          </cell>
        </row>
        <row r="43">
          <cell r="A43" t="str">
            <v>Montants 48 en 3,40 ml</v>
          </cell>
        </row>
        <row r="44">
          <cell r="A44" t="str">
            <v>Montants 48 en 4,00 ml</v>
          </cell>
        </row>
        <row r="45">
          <cell r="A45" t="str">
            <v>Montants 48 en 6,00 ml</v>
          </cell>
        </row>
        <row r="47">
          <cell r="A47" t="str">
            <v>Montants 70 en 2,50 ml</v>
          </cell>
        </row>
        <row r="48">
          <cell r="A48" t="str">
            <v>Montants 70 en 2,60 ml</v>
          </cell>
        </row>
        <row r="49">
          <cell r="A49" t="str">
            <v>Montants 70 en 2,80 ml</v>
          </cell>
        </row>
        <row r="50">
          <cell r="A50" t="str">
            <v>Montants 70 en 3,00 ml</v>
          </cell>
        </row>
        <row r="51">
          <cell r="A51" t="str">
            <v>Montants 70 en 3,20 ml</v>
          </cell>
        </row>
        <row r="52">
          <cell r="A52" t="str">
            <v>Montants 70 en 3,60 ml</v>
          </cell>
        </row>
        <row r="53">
          <cell r="A53" t="str">
            <v>Montants 70 en 4,00 ml</v>
          </cell>
        </row>
        <row r="55">
          <cell r="A55" t="str">
            <v>Montants 90 en 2,50 ml</v>
          </cell>
        </row>
        <row r="56">
          <cell r="A56" t="str">
            <v>Montants 90 en 2,60 ml</v>
          </cell>
        </row>
        <row r="57">
          <cell r="A57" t="str">
            <v>Montants 90 en 2,80 ml</v>
          </cell>
        </row>
        <row r="58">
          <cell r="A58" t="str">
            <v>Montants 90 en 3,00 ml</v>
          </cell>
        </row>
        <row r="59">
          <cell r="A59" t="str">
            <v>Montants 90 en 3,20 ml</v>
          </cell>
        </row>
        <row r="60">
          <cell r="A60" t="str">
            <v>Montants 90 en 3,40 ml</v>
          </cell>
        </row>
        <row r="61">
          <cell r="A61" t="str">
            <v>Montants 90 en 4,00 ml</v>
          </cell>
        </row>
        <row r="63">
          <cell r="A63" t="str">
            <v>Vis :</v>
          </cell>
        </row>
        <row r="64">
          <cell r="A64" t="str">
            <v>Vis de Pregy RT 421x9,5 (Bte 500 u)</v>
          </cell>
        </row>
        <row r="65">
          <cell r="A65" t="str">
            <v>Vis de Pregy RT 421x13 (Bte 1000 u)</v>
          </cell>
        </row>
        <row r="66">
          <cell r="A66" t="str">
            <v>Vis Pregy de 212x25 mm (Bte 1000 u)</v>
          </cell>
        </row>
        <row r="67">
          <cell r="A67" t="str">
            <v>Vis Pregy de 212x35 mm (Bte 1000 u)</v>
          </cell>
        </row>
        <row r="68">
          <cell r="A68" t="str">
            <v>Vis Pregy de 212x45 mm (Bte 1000 u)</v>
          </cell>
        </row>
        <row r="69">
          <cell r="A69" t="str">
            <v>Vis Pregy de 212x55 mm (Bte 500 u)</v>
          </cell>
        </row>
        <row r="70">
          <cell r="A70" t="str">
            <v>Vis à frapper 5-5/27 (bte 100p)</v>
          </cell>
        </row>
        <row r="72">
          <cell r="A72" t="str">
            <v>Accessoires :</v>
          </cell>
        </row>
        <row r="73">
          <cell r="A73" t="str">
            <v>Fourrures S47 en 5,25 m</v>
          </cell>
        </row>
        <row r="74">
          <cell r="A74" t="str">
            <v>Fourrures S47 en 3,00 m</v>
          </cell>
        </row>
        <row r="75">
          <cell r="A75" t="str">
            <v>Suspentes P11 95 mm (100 u)</v>
          </cell>
        </row>
        <row r="76">
          <cell r="A76" t="str">
            <v>Suspentes P21 190 mm (100 u)</v>
          </cell>
        </row>
        <row r="77">
          <cell r="A77" t="str">
            <v>Suspentes P31 300 mm (100 u)</v>
          </cell>
        </row>
        <row r="78">
          <cell r="A78" t="str">
            <v>Suspentes P41 450 mm (100 u)</v>
          </cell>
        </row>
        <row r="79">
          <cell r="A79" t="str">
            <v>Suspentes P61 630 mm (50 u)</v>
          </cell>
        </row>
        <row r="80">
          <cell r="A80" t="str">
            <v>Pointes Galva (40 x 2,7 à 200 x 7)</v>
          </cell>
        </row>
        <row r="81">
          <cell r="A81" t="str">
            <v>Bandes pour joints 150 ml</v>
          </cell>
        </row>
        <row r="82">
          <cell r="A82" t="str">
            <v>Grille de verre adhésive, largeur 48 mm. Rouleau 45ml</v>
          </cell>
        </row>
        <row r="83">
          <cell r="A83" t="str">
            <v>Eclysse F47 bte 50</v>
          </cell>
        </row>
        <row r="84">
          <cell r="A84" t="str">
            <v>Bande armé (rl de 30 ml)</v>
          </cell>
        </row>
        <row r="85">
          <cell r="A85" t="str">
            <v>Appui optima 2 ajustable de 75 à 160 mm (bte de 40)</v>
          </cell>
        </row>
        <row r="86">
          <cell r="A86" t="str">
            <v>Appui optima 2 75 mm (bte de 50)</v>
          </cell>
        </row>
        <row r="87">
          <cell r="A87" t="str">
            <v>Appui optima 2 100 mm (bte de 50)</v>
          </cell>
        </row>
        <row r="88">
          <cell r="A88" t="str">
            <v>Appui optima 2 120 mm (bte de 50)</v>
          </cell>
        </row>
        <row r="89">
          <cell r="A89" t="str">
            <v>Appui optima 2 140 mm (bte e 50)</v>
          </cell>
        </row>
        <row r="90">
          <cell r="A90" t="str">
            <v>Lisse clip en 3 ml</v>
          </cell>
        </row>
        <row r="92">
          <cell r="A92" t="str">
            <v>Laine de verre :</v>
          </cell>
        </row>
        <row r="93">
          <cell r="A93" t="str">
            <v>Laine de verre Par Confort 45 mm (pour cloison)</v>
          </cell>
        </row>
        <row r="94">
          <cell r="A94" t="str">
            <v>Laine de verre Par Confort 70 mm (pour cloison)</v>
          </cell>
        </row>
        <row r="95">
          <cell r="A95" t="str">
            <v>Panolène PB38 100 mm R=2,65 avec PV</v>
          </cell>
        </row>
        <row r="96">
          <cell r="A96" t="str">
            <v>Panolène PB38 120 mm R=3,20 avec PV</v>
          </cell>
        </row>
        <row r="97">
          <cell r="A97" t="str">
            <v>Panolène GR32 100 mm R=3,15 avec PV</v>
          </cell>
        </row>
        <row r="98">
          <cell r="A98" t="str">
            <v>Panolène GR32 120 mm R=3,75 avec PV</v>
          </cell>
        </row>
        <row r="99">
          <cell r="A99" t="str">
            <v>Panolène GR32 140 mm R=4,35 avec PV</v>
          </cell>
        </row>
        <row r="100">
          <cell r="A100" t="str">
            <v>Panolène GR32 160 mm R=5 avec PV</v>
          </cell>
        </row>
        <row r="101">
          <cell r="A101" t="str">
            <v>Monospace 35 100 mm R=2,75 avec PV</v>
          </cell>
        </row>
        <row r="102">
          <cell r="A102" t="str">
            <v>Laine de verre IBR 200 mm R=5 nu</v>
          </cell>
        </row>
        <row r="103">
          <cell r="A103" t="str">
            <v>Laine de verre IBR 200 mm R=5 avec PV</v>
          </cell>
        </row>
        <row r="104">
          <cell r="A104" t="str">
            <v>Laine de verre IBR 220 mm R=5,5 avec PV</v>
          </cell>
        </row>
        <row r="105">
          <cell r="A105" t="str">
            <v>Laine de verre IBR 240 mm R=6 avec PV</v>
          </cell>
        </row>
        <row r="106">
          <cell r="A106" t="str">
            <v>Laine de verre IBR 260 mm R=6,50 avec PV</v>
          </cell>
        </row>
        <row r="107">
          <cell r="A107" t="str">
            <v>Laine de verre IBR 300 mm R=7,50 avec PV</v>
          </cell>
        </row>
        <row r="108">
          <cell r="A108" t="str">
            <v>Laine de verre IBR 320 mm R=8 avec PV</v>
          </cell>
        </row>
        <row r="109">
          <cell r="A109" t="str">
            <v>Isoconfort 35 nu 60 mm R=1,70</v>
          </cell>
        </row>
        <row r="110">
          <cell r="A110" t="str">
            <v>Isoconfort 35 nu 80 mm R=2,25</v>
          </cell>
        </row>
        <row r="111">
          <cell r="A111" t="str">
            <v>Isoconfort 35 nu 120 mm R=3,40</v>
          </cell>
        </row>
        <row r="112">
          <cell r="A112" t="str">
            <v>Isoconfort 35 nu 140 mm R=4</v>
          </cell>
        </row>
        <row r="113">
          <cell r="A113" t="str">
            <v>Isoconfort 35 nu 160 mm R=4,55</v>
          </cell>
        </row>
        <row r="114">
          <cell r="A114" t="str">
            <v>Isoconfort 35 revetu kraft 160 mm R=4,55</v>
          </cell>
        </row>
        <row r="115">
          <cell r="A115" t="str">
            <v>Isoconfort 35 revetu kraft 200 mm R=5,70</v>
          </cell>
        </row>
        <row r="116">
          <cell r="A116" t="str">
            <v>Isoconfort 35 revetu kraft 220 mm R=6,25</v>
          </cell>
        </row>
        <row r="117">
          <cell r="A117" t="str">
            <v>Isoconfort 35 revetu kraft 240 mm R=6,85</v>
          </cell>
        </row>
        <row r="118">
          <cell r="A118" t="str">
            <v>Isomob35 145 mm R=4,10 avec PV</v>
          </cell>
        </row>
        <row r="119">
          <cell r="A119" t="str">
            <v>Comblissimo flocons (sac 17,30 kg) pour épandage mécanique</v>
          </cell>
        </row>
        <row r="120">
          <cell r="A120" t="str">
            <v>Location machine à souffler</v>
          </cell>
        </row>
        <row r="122">
          <cell r="A122" t="str">
            <v>Lainde de roche :</v>
          </cell>
        </row>
        <row r="123">
          <cell r="A123" t="str">
            <v>Rockmur 45 mm R=1,20 nu</v>
          </cell>
        </row>
        <row r="124">
          <cell r="A124" t="str">
            <v>Rockmur 45 mm R=1,20 avec PV</v>
          </cell>
        </row>
        <row r="125">
          <cell r="A125" t="str">
            <v>Rockmur 60 mm R=1,60 nu</v>
          </cell>
        </row>
        <row r="126">
          <cell r="A126" t="str">
            <v>Rockmur 60 mm R=1,60 avec PV</v>
          </cell>
        </row>
        <row r="127">
          <cell r="A127" t="str">
            <v>Rockmur 75 mm R=2 nu</v>
          </cell>
        </row>
        <row r="128">
          <cell r="A128" t="str">
            <v>Rockmur 75 mm R=2 avec PV</v>
          </cell>
        </row>
        <row r="129">
          <cell r="A129" t="str">
            <v>Rockmur 100 mm R=2,7 nu</v>
          </cell>
        </row>
        <row r="130">
          <cell r="A130" t="str">
            <v>Rockmur 100 mm R=2,7 avec PV</v>
          </cell>
        </row>
        <row r="131">
          <cell r="A131" t="str">
            <v>Rockmur 120 mm R=3,20 nu</v>
          </cell>
        </row>
        <row r="132">
          <cell r="A132" t="str">
            <v>Rockmur 120 mm R=3,20 avec PV</v>
          </cell>
        </row>
        <row r="133">
          <cell r="A133" t="str">
            <v>Rockmur 140 mm R=3,75 nu</v>
          </cell>
        </row>
        <row r="134">
          <cell r="A134" t="str">
            <v>Rockmur 140 mm R=3,75 avec PV</v>
          </cell>
        </row>
        <row r="135">
          <cell r="A135" t="str">
            <v>Rockmur 160 mm R=4,30 avec PV</v>
          </cell>
        </row>
        <row r="136">
          <cell r="A136" t="str">
            <v>Rockmur 180 mm R=4,85 avec PV</v>
          </cell>
        </row>
        <row r="137">
          <cell r="A137" t="str">
            <v>Rockmur 200 mm R=5,40 avec PV</v>
          </cell>
        </row>
        <row r="139">
          <cell r="A139" t="str">
            <v>Roulrock 60 mm R=1,40 avec PV</v>
          </cell>
        </row>
        <row r="140">
          <cell r="A140" t="str">
            <v>Roulrock 80 mm R=1,90 avec PV</v>
          </cell>
        </row>
        <row r="141">
          <cell r="A141" t="str">
            <v>Roulrock 100 mm R=2,35 avec PV</v>
          </cell>
        </row>
        <row r="142">
          <cell r="A142" t="str">
            <v>Roulrock 120 mm R=2,85 avec PV</v>
          </cell>
        </row>
        <row r="143">
          <cell r="A143" t="str">
            <v>Roulrock 140 mm R=3,30 avec PV</v>
          </cell>
        </row>
        <row r="144">
          <cell r="A144" t="str">
            <v>Roulrock 160 mm R=3,80 avec PV</v>
          </cell>
        </row>
        <row r="145">
          <cell r="A145" t="str">
            <v>Roulrock 180 mm R=4,25 avec PV</v>
          </cell>
        </row>
        <row r="146">
          <cell r="A146" t="str">
            <v>Roulrock 200 mm R=5,1 avec PV</v>
          </cell>
        </row>
        <row r="147">
          <cell r="A147" t="str">
            <v>Le flocon 2 (sac de 25 kg) pour épandage manuel</v>
          </cell>
        </row>
        <row r="148">
          <cell r="A148" t="str">
            <v>Jetrock flocons (sac de 20 kg) pour épandage mécanique</v>
          </cell>
        </row>
        <row r="149">
          <cell r="A149" t="str">
            <v>Location machine à souffler</v>
          </cell>
        </row>
        <row r="151">
          <cell r="A151" t="str">
            <v>Laine de bois (Densité 55kg/m3) :</v>
          </cell>
        </row>
        <row r="152">
          <cell r="A152" t="str">
            <v>Panneau laine de bois 40 mm</v>
          </cell>
        </row>
        <row r="153">
          <cell r="A153" t="str">
            <v>Panneau laine de bois 50 mm</v>
          </cell>
        </row>
        <row r="154">
          <cell r="A154" t="str">
            <v>Panneau laine de bois 60 mm</v>
          </cell>
        </row>
        <row r="155">
          <cell r="A155" t="str">
            <v>Panneau laine de bois 80 mm</v>
          </cell>
        </row>
        <row r="156">
          <cell r="A156" t="str">
            <v>Panneau laine de bois 100 mm</v>
          </cell>
        </row>
        <row r="157">
          <cell r="A157" t="str">
            <v>Panneau laine de bois 120 mm</v>
          </cell>
        </row>
        <row r="158">
          <cell r="A158" t="str">
            <v>Panneau laine de bois 140 mm</v>
          </cell>
        </row>
        <row r="159">
          <cell r="A159" t="str">
            <v>Panneau laine de bois 160 mm</v>
          </cell>
        </row>
        <row r="160">
          <cell r="A160" t="str">
            <v>Panneau laine de bois 180 mm</v>
          </cell>
        </row>
        <row r="161">
          <cell r="A161" t="str">
            <v>Panneau laine de bois 200 mm</v>
          </cell>
        </row>
        <row r="162">
          <cell r="A162" t="str">
            <v>Panneau laine de bois 220 mm</v>
          </cell>
        </row>
        <row r="163">
          <cell r="A163" t="str">
            <v>Panneau laine de bois 240 mm</v>
          </cell>
        </row>
        <row r="165">
          <cell r="A165" t="str">
            <v>Membranes :</v>
          </cell>
        </row>
        <row r="166">
          <cell r="A166" t="str">
            <v>Vario Duplex  rlx 40x1,50 ml (60 m²)</v>
          </cell>
        </row>
        <row r="167">
          <cell r="A167" t="str">
            <v>Stopvap rlx 40x1,50 ml (60 m²)</v>
          </cell>
        </row>
        <row r="168">
          <cell r="A168" t="str">
            <v>Opt'air rlx 50x1,5 ml (75 m²)</v>
          </cell>
        </row>
        <row r="169">
          <cell r="A169" t="str">
            <v>Adhésif KB1 Vario 40ml x 60mm</v>
          </cell>
        </row>
        <row r="170">
          <cell r="A170" t="str">
            <v>Cartouche Mastic étanchéité Vario DS 310ml</v>
          </cell>
        </row>
        <row r="171">
          <cell r="A171" t="str">
            <v>Passelec œillet adhésif (pqt 10)</v>
          </cell>
        </row>
        <row r="172">
          <cell r="A172" t="str">
            <v>Suspente intégra 2 12-16 (bte 50)</v>
          </cell>
        </row>
        <row r="173">
          <cell r="A173" t="str">
            <v>Suspente intégra 2 20-24 (bte 50)</v>
          </cell>
        </row>
        <row r="175">
          <cell r="A175" t="str">
            <v>Fermacell :</v>
          </cell>
        </row>
        <row r="176">
          <cell r="A176" t="str">
            <v>Plaque Fermacell 2400x1200x12,5 MO bords droits</v>
          </cell>
        </row>
        <row r="177">
          <cell r="A177" t="str">
            <v>Plaque Fermacell 2500x1200x12,5 MO bords droits</v>
          </cell>
        </row>
        <row r="178">
          <cell r="A178" t="str">
            <v>Plaque Fermacell 2600x1200x12,5 MO bords droits</v>
          </cell>
        </row>
        <row r="179">
          <cell r="A179" t="str">
            <v>Plaque Fermacell 2800x1200x12,5 MO bords droits</v>
          </cell>
        </row>
        <row r="180">
          <cell r="A180" t="str">
            <v>Plaque Fermacell 3000x1200x12,5 MO bords droits</v>
          </cell>
        </row>
        <row r="181">
          <cell r="A181" t="str">
            <v>Plaque Fermacell 1500x1000x12,5 MO bords droits</v>
          </cell>
        </row>
        <row r="182">
          <cell r="A182" t="str">
            <v>Plaque Fermacell 2500x1200x12,5 MO bords amincis</v>
          </cell>
        </row>
        <row r="183">
          <cell r="A183" t="str">
            <v>Plaque Fermacell 2600x1200x12,5 MO bords amincis</v>
          </cell>
        </row>
        <row r="184">
          <cell r="A184" t="str">
            <v>Plaque Fermacell 2800x1200x12,5 MO bords amincis</v>
          </cell>
        </row>
        <row r="185">
          <cell r="A185" t="str">
            <v>Granulé égalisation (sac 50L)</v>
          </cell>
        </row>
        <row r="186">
          <cell r="A186" t="str">
            <v>Vis autoperceuse 3,9x19 mm (pqt 1000)</v>
          </cell>
        </row>
        <row r="187">
          <cell r="A187" t="str">
            <v>Vis autoperceuse 3,9x22 mm (pqt 1000)</v>
          </cell>
        </row>
        <row r="188">
          <cell r="A188" t="str">
            <v>Vis autoperceuse 3,9x30 mm (pqt 1000)</v>
          </cell>
        </row>
        <row r="189">
          <cell r="A189" t="str">
            <v>Plaque de sol Fermacell 20 mm 1500x500</v>
          </cell>
        </row>
        <row r="190">
          <cell r="A190" t="str">
            <v>Plaque de sol Fermacell 25 mm 1500x500</v>
          </cell>
        </row>
        <row r="191">
          <cell r="A191" t="str">
            <v>Plaque de sol Fermacell 30 mm 1500x500</v>
          </cell>
        </row>
        <row r="192">
          <cell r="A192" t="str">
            <v>Colle pour plaque de sol (bouteille 1 kg)</v>
          </cell>
        </row>
        <row r="193">
          <cell r="A193" t="str">
            <v>Bande armée en rouleau de 45 ml</v>
          </cell>
        </row>
        <row r="194">
          <cell r="A194" t="str">
            <v>Enduit en sac de 5 kg</v>
          </cell>
        </row>
        <row r="196">
          <cell r="A196" t="str">
            <v>Trappe de visite 60 x 60 non isolée</v>
          </cell>
        </row>
        <row r="197">
          <cell r="A197" t="str">
            <v>Trappe de visite 60 x 60 isolée</v>
          </cell>
        </row>
        <row r="198">
          <cell r="A198" t="str">
            <v>Transport</v>
          </cell>
        </row>
      </sheetData>
      <sheetData sheetId="4">
        <row r="3">
          <cell r="A3" t="str">
            <v>Berthault</v>
          </cell>
        </row>
        <row r="4">
          <cell r="A4" t="str">
            <v>CMA</v>
          </cell>
        </row>
        <row r="5">
          <cell r="A5" t="str">
            <v>Point P</v>
          </cell>
        </row>
        <row r="6">
          <cell r="A6" t="str">
            <v>Reseau Pro</v>
          </cell>
        </row>
      </sheetData>
      <sheetData sheetId="5">
        <row r="3">
          <cell r="A3" t="str">
            <v>17</v>
          </cell>
        </row>
        <row r="4">
          <cell r="A4" t="str">
            <v>22</v>
          </cell>
        </row>
        <row r="5">
          <cell r="A5" t="str">
            <v>29</v>
          </cell>
        </row>
        <row r="6">
          <cell r="A6" t="str">
            <v>35</v>
          </cell>
        </row>
        <row r="7">
          <cell r="A7" t="str">
            <v>37</v>
          </cell>
        </row>
        <row r="8">
          <cell r="A8" t="str">
            <v>44</v>
          </cell>
        </row>
        <row r="9">
          <cell r="A9" t="str">
            <v>49</v>
          </cell>
        </row>
        <row r="10">
          <cell r="A10" t="str">
            <v>53</v>
          </cell>
        </row>
        <row r="11">
          <cell r="A11" t="str">
            <v>56</v>
          </cell>
        </row>
        <row r="12">
          <cell r="A12" t="str">
            <v>72</v>
          </cell>
        </row>
        <row r="13">
          <cell r="A13" t="str">
            <v>79</v>
          </cell>
        </row>
        <row r="14">
          <cell r="A14" t="str">
            <v>85</v>
          </cell>
        </row>
        <row r="15">
          <cell r="A15" t="str">
            <v>99</v>
          </cell>
        </row>
        <row r="16">
          <cell r="A16" t="str">
            <v>Bretagne</v>
          </cell>
        </row>
        <row r="17">
          <cell r="A17" t="str">
            <v>Pays de Loire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T21"/>
  <sheetViews>
    <sheetView tabSelected="1" zoomScaleNormal="100" workbookViewId="0">
      <selection activeCell="I9" sqref="I9"/>
    </sheetView>
  </sheetViews>
  <sheetFormatPr baseColWidth="10" defaultRowHeight="15" x14ac:dyDescent="0.25"/>
  <cols>
    <col min="1" max="1" width="74.28515625" customWidth="1"/>
    <col min="2" max="2" width="9.28515625" customWidth="1"/>
    <col min="3" max="3" width="7.140625" customWidth="1"/>
    <col min="4" max="4" width="20" customWidth="1"/>
    <col min="5" max="5" width="10" customWidth="1"/>
    <col min="7" max="7" width="10" customWidth="1"/>
    <col min="9" max="9" width="10" customWidth="1"/>
    <col min="11" max="11" width="10.7109375" customWidth="1"/>
    <col min="13" max="13" width="10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5" spans="1:20" ht="21.75" customHeight="1" x14ac:dyDescent="0.35">
      <c r="I5" s="38" t="s">
        <v>24</v>
      </c>
      <c r="J5" s="35" t="s">
        <v>19</v>
      </c>
      <c r="K5" s="3"/>
      <c r="L5" s="38" t="s">
        <v>20</v>
      </c>
      <c r="M5" s="35" t="s">
        <v>21</v>
      </c>
    </row>
    <row r="6" spans="1:20" ht="15.75" thickBot="1" x14ac:dyDescent="0.3">
      <c r="I6" s="51" t="s">
        <v>2</v>
      </c>
      <c r="J6" s="52">
        <v>37</v>
      </c>
      <c r="K6" s="51" t="s">
        <v>2</v>
      </c>
      <c r="L6" s="52">
        <v>17</v>
      </c>
      <c r="M6" s="51" t="s">
        <v>2</v>
      </c>
      <c r="N6" s="52">
        <v>22</v>
      </c>
      <c r="Q6" s="4"/>
      <c r="R6" s="3"/>
      <c r="S6" s="4"/>
      <c r="T6" s="3"/>
    </row>
    <row r="7" spans="1:20" ht="26.25" thickTop="1" x14ac:dyDescent="0.25">
      <c r="A7" s="5" t="s">
        <v>3</v>
      </c>
      <c r="B7" s="6" t="s">
        <v>4</v>
      </c>
      <c r="C7" s="7" t="s">
        <v>5</v>
      </c>
      <c r="D7" s="7" t="s">
        <v>6</v>
      </c>
      <c r="E7" s="36" t="s">
        <v>7</v>
      </c>
      <c r="F7" s="37"/>
      <c r="G7" s="36" t="s">
        <v>8</v>
      </c>
      <c r="H7" s="37"/>
      <c r="I7" s="49" t="s">
        <v>9</v>
      </c>
      <c r="J7" s="50"/>
      <c r="K7" s="49" t="s">
        <v>9</v>
      </c>
      <c r="L7" s="50"/>
      <c r="M7" s="49" t="s">
        <v>17</v>
      </c>
      <c r="N7" s="50"/>
    </row>
    <row r="8" spans="1:20" ht="15.75" thickBot="1" x14ac:dyDescent="0.3">
      <c r="A8" s="8"/>
      <c r="B8" s="9"/>
      <c r="C8" s="10"/>
      <c r="D8" s="11"/>
      <c r="E8" s="12" t="s">
        <v>10</v>
      </c>
      <c r="F8" s="13" t="s">
        <v>11</v>
      </c>
      <c r="G8" s="12" t="s">
        <v>10</v>
      </c>
      <c r="H8" s="13" t="s">
        <v>11</v>
      </c>
      <c r="I8" s="12" t="s">
        <v>10</v>
      </c>
      <c r="J8" s="13" t="s">
        <v>11</v>
      </c>
      <c r="K8" s="12" t="s">
        <v>10</v>
      </c>
      <c r="L8" s="13" t="s">
        <v>11</v>
      </c>
      <c r="M8" s="12" t="s">
        <v>10</v>
      </c>
      <c r="N8" s="13" t="s">
        <v>11</v>
      </c>
    </row>
    <row r="9" spans="1:20" ht="15.75" thickTop="1" x14ac:dyDescent="0.25">
      <c r="A9" s="14" t="s">
        <v>12</v>
      </c>
      <c r="B9" s="15">
        <v>5</v>
      </c>
      <c r="C9" s="16" t="str">
        <f>IFERROR(IF(AND($A9&lt;&gt;" ",$B9&lt;&gt;""),VLOOKUP($A9,[1]prix!$B$2:$G$90,5,FALSE),0),"non créé")</f>
        <v>m²</v>
      </c>
      <c r="D9" s="17"/>
      <c r="E9" s="18">
        <f>IFERROR(IF($A9&lt;&gt;" ",VLOOKUP($A9,[1]GSB!$A$2:$E$501,5,FALSE),0),IF($A9=""," ","non créé"))</f>
        <v>2.0166666666666666</v>
      </c>
      <c r="F9" s="19">
        <f>IF(OR(E9="non créé",E9=""),0,IF($B9&gt;0,E9*$B9,0))</f>
        <v>10.083333333333332</v>
      </c>
      <c r="G9" s="18" t="str">
        <f>IFERROR(IF($A9&lt;&gt;" ",VLOOKUP(CONCATENATE($A9,$B$7,G$8),[1]prix!$A$2:$G$90,5,FALSE),0),IF($A9="","","non créé"))</f>
        <v>non créé</v>
      </c>
      <c r="H9" s="19">
        <f>IF(OR(G9="non créé",G9=""),0,IF($B9&gt;0,G9*$B9,0))</f>
        <v>0</v>
      </c>
      <c r="I9" s="27">
        <f ca="1">IFERROR(INDEX(INDIRECT(VLOOKUP(I$7,nom_liste,3,0)),MATCH(A9,INDIRECT(VLOOKUP(I$7,nom_liste,4,0)),0),MATCH(J$6,INDIRECT(VLOOKUP(I$7,nom_liste,2,0)),0)+2),"")</f>
        <v>3</v>
      </c>
      <c r="J9" s="19">
        <f ca="1">IF(OR(I9="non créé",I9=""),0,IF($B9&gt;0,I9*$B9,0))</f>
        <v>15</v>
      </c>
      <c r="K9" s="27">
        <f ca="1">IFERROR(INDEX(INDIRECT(VLOOKUP(K$7,nom_liste,3,0)),MATCH(A9,INDIRECT(VLOOKUP(K$7,nom_liste,4,0)),0),MATCH(L$6,INDIRECT(VLOOKUP(K$7,nom_liste,2,0)),0)+2),"")</f>
        <v>2</v>
      </c>
      <c r="L9" s="19">
        <f ca="1">IF(OR(K9="non créé",K9=""),0,IF($B9&gt;0,K9*$B9,0))</f>
        <v>10</v>
      </c>
      <c r="M9" s="27">
        <f ca="1">IFERROR(INDEX(INDIRECT(VLOOKUP(M$7,nom_liste,3,0)),MATCH(A9,INDIRECT(VLOOKUP(M$7,nom_liste,4,0)),0),MATCH(N$6,INDIRECT(VLOOKUP(M$7,nom_liste,2,0)),0)+2),"")</f>
        <v>2.5</v>
      </c>
      <c r="N9" s="19">
        <f ca="1">IF(OR(M9="non créé",M9=""),0,IF($B9&gt;0,M9*$B9,0))</f>
        <v>12.5</v>
      </c>
    </row>
    <row r="10" spans="1:20" x14ac:dyDescent="0.25">
      <c r="A10" s="28" t="s">
        <v>0</v>
      </c>
      <c r="B10" s="21">
        <v>6</v>
      </c>
      <c r="C10" s="16" t="str">
        <f>IFERROR(IF(AND($A10&lt;&gt;" ",$B10&lt;&gt;""),VLOOKUP($A10,[1]prix!$B$2:$G$90,5,FALSE),0),"non créé")</f>
        <v>U</v>
      </c>
      <c r="D10" s="22"/>
      <c r="E10" s="23">
        <f>IFERROR(IF($A10&lt;&gt;" ",VLOOKUP($A10,[1]GSB!$A$2:$E$501,5,FALSE),0),IF($A10=""," ","non créé"))</f>
        <v>0</v>
      </c>
      <c r="F10" s="24">
        <f t="shared" ref="F10:F21" si="0">IF(OR(E10="non créé",E10=""),0,IF($B10&gt;0,E10*$B10,0))</f>
        <v>0</v>
      </c>
      <c r="G10" s="23" t="str">
        <f>IFERROR(IF($A10&lt;&gt;" ",VLOOKUP(CONCATENATE($A10,$B$7,G$8),[1]prix!$A$2:$G$90,5,FALSE),0),IF($A10="","","non créé"))</f>
        <v>non créé</v>
      </c>
      <c r="H10" s="24">
        <f t="shared" ref="H10:H21" si="1">IF(OR(G10="non créé",G10=""),0,IF($B10&gt;0,G10*$B10,0))</f>
        <v>0</v>
      </c>
      <c r="I10" s="27">
        <f ca="1">IFERROR(INDEX(INDIRECT(VLOOKUP(I$7,nom_liste,3,0)),MATCH(A10,INDIRECT(VLOOKUP(I$7,nom_liste,4,0)),0),MATCH(J$6,INDIRECT(VLOOKUP(I$7,nom_liste,2,0)),0)+2),"")</f>
        <v>15</v>
      </c>
      <c r="J10" s="24"/>
      <c r="K10" s="27">
        <f ca="1">IFERROR(INDEX(INDIRECT(VLOOKUP(K$7,nom_liste,3,0)),MATCH(A10,INDIRECT(VLOOKUP(K$7,nom_liste,4,0)),0),MATCH(L$6,INDIRECT(VLOOKUP(K$7,nom_liste,2,0)),0)+2),"")</f>
        <v>12</v>
      </c>
      <c r="L10" s="24"/>
      <c r="M10" s="27">
        <f ca="1">IFERROR(INDEX(INDIRECT(VLOOKUP(M$7,nom_liste,3,0)),MATCH(A10,INDIRECT(VLOOKUP(M$7,nom_liste,4,0)),0),MATCH(N$6,INDIRECT(VLOOKUP(M$7,nom_liste,2,0)),0)+2),"")</f>
        <v>12.5</v>
      </c>
      <c r="N10" s="24"/>
    </row>
    <row r="11" spans="1:20" x14ac:dyDescent="0.25">
      <c r="A11" s="20" t="s">
        <v>13</v>
      </c>
      <c r="B11" s="21"/>
      <c r="C11" s="16">
        <f>IFERROR(IF(AND($A11&lt;&gt;" ",$B11&lt;&gt;""),VLOOKUP($A11,[1]prix!$B$2:$G$90,5,FALSE),0),"non créé")</f>
        <v>0</v>
      </c>
      <c r="D11" s="22"/>
      <c r="E11" s="23">
        <f>IFERROR(IF($A11&lt;&gt;" ",VLOOKUP($A11,[1]GSB!$A$2:$E$501,5,FALSE),0),IF($A11=""," ","non créé"))</f>
        <v>0</v>
      </c>
      <c r="F11" s="24">
        <f t="shared" si="0"/>
        <v>0</v>
      </c>
      <c r="G11" s="23" t="str">
        <f>IFERROR(IF($A11&lt;&gt;" ",VLOOKUP(CONCATENATE($A11,$B$7,G$8),[1]prix!$A$2:$G$90,5,FALSE),0),IF($A11="","","non créé"))</f>
        <v>non créé</v>
      </c>
      <c r="H11" s="24">
        <f t="shared" si="1"/>
        <v>0</v>
      </c>
      <c r="I11" s="27">
        <f ca="1">IFERROR(INDEX(INDIRECT(VLOOKUP(I$7,nom_liste,3,0)),MATCH(A11,INDIRECT(VLOOKUP(I$7,nom_liste,4,0)),0),MATCH(J$6,INDIRECT(VLOOKUP(I$7,nom_liste,2,0)),0)+2),"")</f>
        <v>28</v>
      </c>
      <c r="J11" s="24">
        <f t="shared" ref="J11:J21" ca="1" si="2">IF(OR(I11="non créé",I11=""),0,IF($B11&gt;0,I11*$B11,0))</f>
        <v>0</v>
      </c>
      <c r="K11" s="27">
        <f ca="1">IFERROR(INDEX(INDIRECT(VLOOKUP(K$7,nom_liste,3,0)),MATCH(A11,INDIRECT(VLOOKUP(K$7,nom_liste,4,0)),0),MATCH(L$6,INDIRECT(VLOOKUP(K$7,nom_liste,2,0)),0)+2),"")</f>
        <v>22</v>
      </c>
      <c r="L11" s="24">
        <f t="shared" ref="L11:L21" ca="1" si="3">IF(OR(K11="non créé",K11=""),0,IF($B11&gt;0,K11*$B11,0))</f>
        <v>0</v>
      </c>
      <c r="M11" s="27">
        <f ca="1">IFERROR(INDEX(INDIRECT(VLOOKUP(M$7,nom_liste,3,0)),MATCH(A11,INDIRECT(VLOOKUP(M$7,nom_liste,4,0)),0),MATCH(N$6,INDIRECT(VLOOKUP(M$7,nom_liste,2,0)),0)+2),"")</f>
        <v>21.5</v>
      </c>
      <c r="N11" s="24">
        <f t="shared" ref="N11:N21" ca="1" si="4">IF(OR(M11="non créé",M11=""),0,IF($B11&gt;0,M11*$B11,0))</f>
        <v>0</v>
      </c>
    </row>
    <row r="12" spans="1:20" x14ac:dyDescent="0.25">
      <c r="A12" s="20"/>
      <c r="B12" s="21"/>
      <c r="C12" s="16">
        <f>IFERROR(IF(AND($A12&lt;&gt;" ",$B12&lt;&gt;""),VLOOKUP($A12,[1]prix!$B$2:$G$90,5,FALSE),0),"non créé")</f>
        <v>0</v>
      </c>
      <c r="D12" s="22"/>
      <c r="E12" s="23" t="str">
        <f>IFERROR(IF($A12&lt;&gt;" ",VLOOKUP($A12,[1]GSB!$A$2:$E$501,5,FALSE),0),IF($A12=""," ","non créé"))</f>
        <v xml:space="preserve"> </v>
      </c>
      <c r="F12" s="24">
        <f t="shared" si="0"/>
        <v>0</v>
      </c>
      <c r="G12" s="23" t="str">
        <f>IFERROR(IF($A12&lt;&gt;" ",VLOOKUP(CONCATENATE($A12,$B$7,G$8),[1]prix!$A$2:$G$90,5,FALSE),0),IF($A12="","","non créé"))</f>
        <v/>
      </c>
      <c r="H12" s="24">
        <f t="shared" si="1"/>
        <v>0</v>
      </c>
      <c r="I12" s="27" t="str">
        <f ca="1">IFERROR(INDEX(INDIRECT(VLOOKUP(I$7,nom_liste,3,0)),MATCH(A12,INDIRECT(VLOOKUP(I$7,nom_liste,4,0)),0),MATCH(J$6,INDIRECT(VLOOKUP(I$7,nom_liste,2,0)),0)+2),"")</f>
        <v/>
      </c>
      <c r="J12" s="24">
        <f t="shared" ca="1" si="2"/>
        <v>0</v>
      </c>
      <c r="K12" s="27" t="str">
        <f ca="1">IFERROR(INDEX(INDIRECT(VLOOKUP(K$7,nom_liste,3,0)),MATCH(A12,INDIRECT(VLOOKUP(K$7,nom_liste,4,0)),0),MATCH(L$6,INDIRECT(VLOOKUP(K$7,nom_liste,2,0)),0)+2),"")</f>
        <v/>
      </c>
      <c r="L12" s="24">
        <f t="shared" ca="1" si="3"/>
        <v>0</v>
      </c>
      <c r="M12" s="27" t="str">
        <f ca="1">IFERROR(INDEX(INDIRECT(VLOOKUP(M$7,nom_liste,3,0)),MATCH(A12,INDIRECT(VLOOKUP(M$7,nom_liste,4,0)),0),MATCH(N$6,INDIRECT(VLOOKUP(M$7,nom_liste,2,0)),0)+2),"")</f>
        <v/>
      </c>
      <c r="N12" s="24">
        <f t="shared" ca="1" si="4"/>
        <v>0</v>
      </c>
    </row>
    <row r="13" spans="1:20" x14ac:dyDescent="0.25">
      <c r="A13" s="20"/>
      <c r="B13" s="21"/>
      <c r="C13" s="16">
        <f>IFERROR(IF(AND($A13&lt;&gt;" ",$B13&lt;&gt;""),VLOOKUP($A13,[1]prix!$B$2:$G$90,5,FALSE),0),"non créé")</f>
        <v>0</v>
      </c>
      <c r="D13" s="22"/>
      <c r="E13" s="23" t="str">
        <f>IFERROR(IF($A13&lt;&gt;" ",VLOOKUP($A13,[1]GSB!$A$2:$E$501,5,FALSE),0),IF($A13=""," ","non créé"))</f>
        <v xml:space="preserve"> </v>
      </c>
      <c r="F13" s="24">
        <f t="shared" si="0"/>
        <v>0</v>
      </c>
      <c r="G13" s="23" t="str">
        <f>IFERROR(IF($A13&lt;&gt;" ",VLOOKUP(CONCATENATE($A13,$B$7,G$8),[1]prix!$A$2:$G$90,5,FALSE),0),IF($A13="","","non créé"))</f>
        <v/>
      </c>
      <c r="H13" s="24">
        <f t="shared" si="1"/>
        <v>0</v>
      </c>
      <c r="I13" s="27" t="str">
        <f ca="1">IFERROR(INDEX(INDIRECT(VLOOKUP(I$7,nom_liste,3,0)),MATCH(A13,INDIRECT(VLOOKUP(I$7,nom_liste,4,0)),0),MATCH(J$6,INDIRECT(VLOOKUP(I$7,nom_liste,2,0)),0)+2),"")</f>
        <v/>
      </c>
      <c r="J13" s="24">
        <f t="shared" ca="1" si="2"/>
        <v>0</v>
      </c>
      <c r="K13" s="27" t="str">
        <f ca="1">IFERROR(INDEX(INDIRECT(VLOOKUP(K$7,nom_liste,3,0)),MATCH(A13,INDIRECT(VLOOKUP(K$7,nom_liste,4,0)),0),MATCH(L$6,INDIRECT(VLOOKUP(K$7,nom_liste,2,0)),0)+2),"")</f>
        <v/>
      </c>
      <c r="L13" s="24">
        <f t="shared" ca="1" si="3"/>
        <v>0</v>
      </c>
      <c r="M13" s="27" t="str">
        <f ca="1">IFERROR(INDEX(INDIRECT(VLOOKUP(M$7,nom_liste,3,0)),MATCH(A13,INDIRECT(VLOOKUP(M$7,nom_liste,4,0)),0),MATCH(N$6,INDIRECT(VLOOKUP(M$7,nom_liste,2,0)),0)+2),"")</f>
        <v/>
      </c>
      <c r="N13" s="24">
        <f t="shared" ca="1" si="4"/>
        <v>0</v>
      </c>
    </row>
    <row r="14" spans="1:20" x14ac:dyDescent="0.25">
      <c r="A14" s="20"/>
      <c r="B14" s="21"/>
      <c r="C14" s="16">
        <f>IFERROR(IF(AND($A14&lt;&gt;" ",$B14&lt;&gt;""),VLOOKUP($A14,[1]prix!$B$2:$G$90,5,FALSE),0),"non créé")</f>
        <v>0</v>
      </c>
      <c r="D14" s="22"/>
      <c r="E14" s="23" t="str">
        <f>IFERROR(IF($A14&lt;&gt;" ",VLOOKUP($A14,[1]GSB!$A$2:$E$501,5,FALSE),0),IF($A14=""," ","non créé"))</f>
        <v xml:space="preserve"> </v>
      </c>
      <c r="F14" s="24">
        <f t="shared" si="0"/>
        <v>0</v>
      </c>
      <c r="G14" s="23" t="str">
        <f>IFERROR(IF($A14&lt;&gt;" ",VLOOKUP(CONCATENATE($A14,$B$7,G$8),[1]prix!$A$2:$G$90,5,FALSE),0),IF($A14="","","non créé"))</f>
        <v/>
      </c>
      <c r="H14" s="24">
        <f t="shared" si="1"/>
        <v>0</v>
      </c>
      <c r="I14" s="27" t="str">
        <f ca="1">IFERROR(INDEX(INDIRECT(VLOOKUP(I$7,nom_liste,3,0)),MATCH(A14,INDIRECT(VLOOKUP(I$7,nom_liste,4,0)),0),MATCH(J$6,INDIRECT(VLOOKUP(I$7,nom_liste,2,0)),0)+2),"")</f>
        <v/>
      </c>
      <c r="J14" s="24">
        <f t="shared" ca="1" si="2"/>
        <v>0</v>
      </c>
      <c r="K14" s="27" t="str">
        <f ca="1">IFERROR(INDEX(INDIRECT(VLOOKUP(K$7,nom_liste,3,0)),MATCH(A14,INDIRECT(VLOOKUP(K$7,nom_liste,4,0)),0),MATCH(L$6,INDIRECT(VLOOKUP(K$7,nom_liste,2,0)),0)+2),"")</f>
        <v/>
      </c>
      <c r="L14" s="24">
        <f t="shared" ca="1" si="3"/>
        <v>0</v>
      </c>
      <c r="M14" s="27" t="str">
        <f ca="1">IFERROR(INDEX(INDIRECT(VLOOKUP(M$7,nom_liste,3,0)),MATCH(A14,INDIRECT(VLOOKUP(M$7,nom_liste,4,0)),0),MATCH(N$6,INDIRECT(VLOOKUP(M$7,nom_liste,2,0)),0)+2),"")</f>
        <v/>
      </c>
      <c r="N14" s="24">
        <f t="shared" ca="1" si="4"/>
        <v>0</v>
      </c>
    </row>
    <row r="15" spans="1:20" x14ac:dyDescent="0.25">
      <c r="A15" s="20"/>
      <c r="B15" s="21"/>
      <c r="C15" s="16">
        <f>IFERROR(IF(AND($A15&lt;&gt;" ",$B15&lt;&gt;""),VLOOKUP($A15,[1]prix!$B$2:$G$90,5,FALSE),0),"non créé")</f>
        <v>0</v>
      </c>
      <c r="D15" s="22"/>
      <c r="E15" s="23" t="str">
        <f>IFERROR(IF($A15&lt;&gt;" ",VLOOKUP($A15,[1]GSB!$A$2:$E$501,5,FALSE),0),IF($A15=""," ","non créé"))</f>
        <v xml:space="preserve"> </v>
      </c>
      <c r="F15" s="24">
        <f t="shared" si="0"/>
        <v>0</v>
      </c>
      <c r="G15" s="23" t="str">
        <f>IFERROR(IF($A15&lt;&gt;" ",VLOOKUP(CONCATENATE($A15,$B$7,G$8),[1]prix!$A$2:$G$90,5,FALSE),0),IF($A15="","","non créé"))</f>
        <v/>
      </c>
      <c r="H15" s="24">
        <f t="shared" si="1"/>
        <v>0</v>
      </c>
      <c r="I15" s="27" t="str">
        <f ca="1">IFERROR(INDEX(INDIRECT(VLOOKUP(I$7,nom_liste,3,0)),MATCH(A15,INDIRECT(VLOOKUP(I$7,nom_liste,4,0)),0),MATCH(J$6,INDIRECT(VLOOKUP(I$7,nom_liste,2,0)),0)+2),"")</f>
        <v/>
      </c>
      <c r="J15" s="24">
        <f t="shared" ca="1" si="2"/>
        <v>0</v>
      </c>
      <c r="K15" s="27" t="str">
        <f ca="1">IFERROR(INDEX(INDIRECT(VLOOKUP(K$7,nom_liste,3,0)),MATCH(A15,INDIRECT(VLOOKUP(K$7,nom_liste,4,0)),0),MATCH(L$6,INDIRECT(VLOOKUP(K$7,nom_liste,2,0)),0)+2),"")</f>
        <v/>
      </c>
      <c r="L15" s="24">
        <f t="shared" ca="1" si="3"/>
        <v>0</v>
      </c>
      <c r="M15" s="27" t="str">
        <f ca="1">IFERROR(INDEX(INDIRECT(VLOOKUP(M$7,nom_liste,3,0)),MATCH(A15,INDIRECT(VLOOKUP(M$7,nom_liste,4,0)),0),MATCH(N$6,INDIRECT(VLOOKUP(M$7,nom_liste,2,0)),0)+2),"")</f>
        <v/>
      </c>
      <c r="N15" s="24">
        <f t="shared" ca="1" si="4"/>
        <v>0</v>
      </c>
    </row>
    <row r="16" spans="1:20" x14ac:dyDescent="0.25">
      <c r="A16" s="20"/>
      <c r="B16" s="21"/>
      <c r="C16" s="16">
        <f>IFERROR(IF(AND($A16&lt;&gt;" ",$B16&lt;&gt;""),VLOOKUP($A16,[1]prix!$B$2:$G$90,5,FALSE),0),"non créé")</f>
        <v>0</v>
      </c>
      <c r="D16" s="22"/>
      <c r="E16" s="23" t="str">
        <f>IFERROR(IF($A16&lt;&gt;" ",VLOOKUP($A16,[1]GSB!$A$2:$E$501,5,FALSE),0),IF($A16=""," ","non créé"))</f>
        <v xml:space="preserve"> </v>
      </c>
      <c r="F16" s="24">
        <f t="shared" si="0"/>
        <v>0</v>
      </c>
      <c r="G16" s="23" t="str">
        <f>IFERROR(IF($A16&lt;&gt;" ",VLOOKUP(CONCATENATE($A16,$B$7,G$8),[1]prix!$A$2:$G$90,5,FALSE),0),IF($A16="","","non créé"))</f>
        <v/>
      </c>
      <c r="H16" s="24">
        <f t="shared" si="1"/>
        <v>0</v>
      </c>
      <c r="I16" s="27" t="str">
        <f ca="1">IFERROR(INDEX(INDIRECT(VLOOKUP(I$7,nom_liste,3,0)),MATCH(A16,INDIRECT(VLOOKUP(I$7,nom_liste,4,0)),0),MATCH(J$6,INDIRECT(VLOOKUP(I$7,nom_liste,2,0)),0)+2),"")</f>
        <v/>
      </c>
      <c r="J16" s="24">
        <f t="shared" ca="1" si="2"/>
        <v>0</v>
      </c>
      <c r="K16" s="27" t="str">
        <f ca="1">IFERROR(INDEX(INDIRECT(VLOOKUP(K$7,nom_liste,3,0)),MATCH(A16,INDIRECT(VLOOKUP(K$7,nom_liste,4,0)),0),MATCH(L$6,INDIRECT(VLOOKUP(K$7,nom_liste,2,0)),0)+2),"")</f>
        <v/>
      </c>
      <c r="L16" s="24">
        <f t="shared" ca="1" si="3"/>
        <v>0</v>
      </c>
      <c r="M16" s="27" t="str">
        <f ca="1">IFERROR(INDEX(INDIRECT(VLOOKUP(M$7,nom_liste,3,0)),MATCH(A16,INDIRECT(VLOOKUP(M$7,nom_liste,4,0)),0),MATCH(N$6,INDIRECT(VLOOKUP(M$7,nom_liste,2,0)),0)+2),"")</f>
        <v/>
      </c>
      <c r="N16" s="24">
        <f t="shared" ca="1" si="4"/>
        <v>0</v>
      </c>
    </row>
    <row r="17" spans="1:14" x14ac:dyDescent="0.25">
      <c r="A17" s="20" t="s">
        <v>14</v>
      </c>
      <c r="B17" s="21">
        <v>100</v>
      </c>
      <c r="C17" s="16" t="str">
        <f>IFERROR(IF(AND($A17&lt;&gt;" ",$B17&lt;&gt;""),VLOOKUP($A17,[1]prix!$B$2:$G$90,5,FALSE),0),"non créé")</f>
        <v>m²</v>
      </c>
      <c r="D17" s="22"/>
      <c r="E17" s="23">
        <f>IFERROR(IF($A17&lt;&gt;" ",VLOOKUP($A17,[1]GSB!$A$2:$E$501,5,FALSE),0),IF($A17=""," ","non créé"))</f>
        <v>2.7583333333333333</v>
      </c>
      <c r="F17" s="24">
        <f t="shared" si="0"/>
        <v>275.83333333333331</v>
      </c>
      <c r="G17" s="23" t="str">
        <f>IFERROR(IF($A17&lt;&gt;" ",VLOOKUP(CONCATENATE($A17,$B$7,G$8),[1]prix!$A$2:$G$90,5,FALSE),0),IF($A17="","","non créé"))</f>
        <v>non créé</v>
      </c>
      <c r="H17" s="24">
        <f t="shared" si="1"/>
        <v>0</v>
      </c>
      <c r="I17" s="27" t="str">
        <f ca="1">IFERROR(INDEX(INDIRECT(VLOOKUP(I$7,nom_liste,3,0)),MATCH(A17,INDIRECT(VLOOKUP(I$7,nom_liste,4,0)),0),MATCH(J$6,INDIRECT(VLOOKUP(I$7,nom_liste,2,0)),0)+2),"")</f>
        <v/>
      </c>
      <c r="J17" s="24">
        <f t="shared" ca="1" si="2"/>
        <v>0</v>
      </c>
      <c r="K17" s="27" t="str">
        <f ca="1">IFERROR(INDEX(INDIRECT(VLOOKUP(K$7,nom_liste,3,0)),MATCH(A17,INDIRECT(VLOOKUP(K$7,nom_liste,4,0)),0),MATCH(L$6,INDIRECT(VLOOKUP(K$7,nom_liste,2,0)),0)+2),"")</f>
        <v/>
      </c>
      <c r="L17" s="24">
        <f t="shared" ca="1" si="3"/>
        <v>0</v>
      </c>
      <c r="M17" s="27" t="str">
        <f ca="1">IFERROR(INDEX(INDIRECT(VLOOKUP(M$7,nom_liste,3,0)),MATCH(A17,INDIRECT(VLOOKUP(M$7,nom_liste,4,0)),0),MATCH(N$6,INDIRECT(VLOOKUP(M$7,nom_liste,2,0)),0)+2),"")</f>
        <v/>
      </c>
      <c r="N17" s="24">
        <f t="shared" ca="1" si="4"/>
        <v>0</v>
      </c>
    </row>
    <row r="18" spans="1:14" x14ac:dyDescent="0.25">
      <c r="A18" s="20"/>
      <c r="B18" s="21"/>
      <c r="C18" s="16">
        <f>IFERROR(IF(AND($A18&lt;&gt;" ",$B18&lt;&gt;""),VLOOKUP($A18,[1]prix!$B$2:$G$90,5,FALSE),0),"non créé")</f>
        <v>0</v>
      </c>
      <c r="D18" s="22"/>
      <c r="E18" s="23" t="str">
        <f>IFERROR(IF($A18&lt;&gt;" ",VLOOKUP($A18,[1]GSB!$A$2:$E$501,5,FALSE),0),IF($A18=""," ","non créé"))</f>
        <v xml:space="preserve"> </v>
      </c>
      <c r="F18" s="24">
        <f t="shared" si="0"/>
        <v>0</v>
      </c>
      <c r="G18" s="23" t="str">
        <f>IFERROR(IF($A18&lt;&gt;" ",VLOOKUP(CONCATENATE($A18,$B$7,G$8),[1]prix!$A$2:$G$90,5,FALSE),0),IF($A18="","","non créé"))</f>
        <v/>
      </c>
      <c r="H18" s="24">
        <f t="shared" si="1"/>
        <v>0</v>
      </c>
      <c r="I18" s="27" t="str">
        <f ca="1">IFERROR(INDEX(INDIRECT(VLOOKUP(I$7,nom_liste,3,0)),MATCH(A18,INDIRECT(VLOOKUP(I$7,nom_liste,4,0)),0),MATCH(J$6,INDIRECT(VLOOKUP(I$7,nom_liste,2,0)),0)+2),"")</f>
        <v/>
      </c>
      <c r="J18" s="24">
        <f t="shared" ca="1" si="2"/>
        <v>0</v>
      </c>
      <c r="K18" s="27" t="str">
        <f ca="1">IFERROR(INDEX(INDIRECT(VLOOKUP(K$7,nom_liste,3,0)),MATCH(A18,INDIRECT(VLOOKUP(K$7,nom_liste,4,0)),0),MATCH(L$6,INDIRECT(VLOOKUP(K$7,nom_liste,2,0)),0)+2),"")</f>
        <v/>
      </c>
      <c r="L18" s="24">
        <f t="shared" ca="1" si="3"/>
        <v>0</v>
      </c>
      <c r="M18" s="27" t="str">
        <f ca="1">IFERROR(INDEX(INDIRECT(VLOOKUP(M$7,nom_liste,3,0)),MATCH(A18,INDIRECT(VLOOKUP(M$7,nom_liste,4,0)),0),MATCH(N$6,INDIRECT(VLOOKUP(M$7,nom_liste,2,0)),0)+2),"")</f>
        <v/>
      </c>
      <c r="N18" s="24">
        <f t="shared" ca="1" si="4"/>
        <v>0</v>
      </c>
    </row>
    <row r="19" spans="1:14" x14ac:dyDescent="0.25">
      <c r="A19" s="20"/>
      <c r="B19" s="21"/>
      <c r="C19" s="16">
        <f>IFERROR(IF(AND($A19&lt;&gt;" ",$B19&lt;&gt;""),VLOOKUP($A19,[1]prix!$B$2:$G$90,5,FALSE),0),"non créé")</f>
        <v>0</v>
      </c>
      <c r="D19" s="22"/>
      <c r="E19" s="23" t="str">
        <f>IFERROR(IF($A19&lt;&gt;" ",VLOOKUP($A19,[1]GSB!$A$2:$E$501,5,FALSE),0),IF($A19=""," ","non créé"))</f>
        <v xml:space="preserve"> </v>
      </c>
      <c r="F19" s="24">
        <f t="shared" si="0"/>
        <v>0</v>
      </c>
      <c r="G19" s="23" t="str">
        <f>IFERROR(IF($A19&lt;&gt;" ",VLOOKUP(CONCATENATE($A19,$B$7,G$8),[1]prix!$A$2:$G$90,5,FALSE),0),IF($A19="","","non créé"))</f>
        <v/>
      </c>
      <c r="H19" s="24">
        <f t="shared" si="1"/>
        <v>0</v>
      </c>
      <c r="I19" s="27" t="str">
        <f ca="1">IFERROR(INDEX(INDIRECT(VLOOKUP(I$7,nom_liste,3,0)),MATCH(A19,INDIRECT(VLOOKUP(I$7,nom_liste,4,0)),0),MATCH(J$6,INDIRECT(VLOOKUP(I$7,nom_liste,2,0)),0)+2),"")</f>
        <v/>
      </c>
      <c r="J19" s="24">
        <f t="shared" ca="1" si="2"/>
        <v>0</v>
      </c>
      <c r="K19" s="27" t="str">
        <f ca="1">IFERROR(INDEX(INDIRECT(VLOOKUP(K$7,nom_liste,3,0)),MATCH(A19,INDIRECT(VLOOKUP(K$7,nom_liste,4,0)),0),MATCH(L$6,INDIRECT(VLOOKUP(K$7,nom_liste,2,0)),0)+2),"")</f>
        <v/>
      </c>
      <c r="L19" s="24">
        <f t="shared" ca="1" si="3"/>
        <v>0</v>
      </c>
      <c r="M19" s="27" t="str">
        <f ca="1">IFERROR(INDEX(INDIRECT(VLOOKUP(M$7,nom_liste,3,0)),MATCH(A19,INDIRECT(VLOOKUP(M$7,nom_liste,4,0)),0),MATCH(N$6,INDIRECT(VLOOKUP(M$7,nom_liste,2,0)),0)+2),"")</f>
        <v/>
      </c>
      <c r="N19" s="24">
        <f t="shared" ca="1" si="4"/>
        <v>0</v>
      </c>
    </row>
    <row r="20" spans="1:14" x14ac:dyDescent="0.25">
      <c r="A20" s="20"/>
      <c r="B20" s="21"/>
      <c r="C20" s="16">
        <f>IFERROR(IF(AND($A20&lt;&gt;" ",$B20&lt;&gt;""),VLOOKUP($A20,[1]prix!$B$2:$G$90,5,FALSE),0),"non créé")</f>
        <v>0</v>
      </c>
      <c r="D20" s="22"/>
      <c r="E20" s="23" t="str">
        <f>IFERROR(IF($A20&lt;&gt;" ",VLOOKUP($A20,[1]GSB!$A$2:$E$501,5,FALSE),0),IF($A20=""," ","non créé"))</f>
        <v xml:space="preserve"> </v>
      </c>
      <c r="F20" s="24">
        <f t="shared" si="0"/>
        <v>0</v>
      </c>
      <c r="G20" s="23" t="str">
        <f>IFERROR(IF($A20&lt;&gt;" ",VLOOKUP(CONCATENATE($A20,$B$7,G$8),[1]prix!$A$2:$G$90,5,FALSE),0),IF($A20="","","non créé"))</f>
        <v/>
      </c>
      <c r="H20" s="24">
        <f t="shared" si="1"/>
        <v>0</v>
      </c>
      <c r="I20" s="27" t="str">
        <f ca="1">IFERROR(INDEX(INDIRECT(VLOOKUP(I$7,nom_liste,3,0)),MATCH(A20,INDIRECT(VLOOKUP(I$7,nom_liste,4,0)),0),MATCH(J$6,INDIRECT(VLOOKUP(I$7,nom_liste,2,0)),0)+2),"")</f>
        <v/>
      </c>
      <c r="J20" s="24">
        <f t="shared" ca="1" si="2"/>
        <v>0</v>
      </c>
      <c r="K20" s="27" t="str">
        <f ca="1">IFERROR(INDEX(INDIRECT(VLOOKUP(K$7,nom_liste,3,0)),MATCH(A20,INDIRECT(VLOOKUP(K$7,nom_liste,4,0)),0),MATCH(L$6,INDIRECT(VLOOKUP(K$7,nom_liste,2,0)),0)+2),"")</f>
        <v/>
      </c>
      <c r="L20" s="24">
        <f t="shared" ca="1" si="3"/>
        <v>0</v>
      </c>
      <c r="M20" s="27" t="str">
        <f ca="1">IFERROR(INDEX(INDIRECT(VLOOKUP(M$7,nom_liste,3,0)),MATCH(A20,INDIRECT(VLOOKUP(M$7,nom_liste,4,0)),0),MATCH(N$6,INDIRECT(VLOOKUP(M$7,nom_liste,2,0)),0)+2),"")</f>
        <v/>
      </c>
      <c r="N20" s="24">
        <f t="shared" ca="1" si="4"/>
        <v>0</v>
      </c>
    </row>
    <row r="21" spans="1:14" x14ac:dyDescent="0.25">
      <c r="A21" s="20"/>
      <c r="B21" s="21"/>
      <c r="C21" s="16">
        <f>IFERROR(IF(AND($A21&lt;&gt;" ",$B21&lt;&gt;""),VLOOKUP($A21,[1]prix!$B$2:$G$90,5,FALSE),0),"non créé")</f>
        <v>0</v>
      </c>
      <c r="D21" s="22"/>
      <c r="E21" s="23" t="str">
        <f>IFERROR(IF($A21&lt;&gt;" ",VLOOKUP($A21,[1]GSB!$A$2:$E$501,5,FALSE),0),IF($A21=""," ","non créé"))</f>
        <v xml:space="preserve"> </v>
      </c>
      <c r="F21" s="24">
        <f t="shared" si="0"/>
        <v>0</v>
      </c>
      <c r="G21" s="23" t="str">
        <f>IFERROR(IF($A21&lt;&gt;" ",VLOOKUP(CONCATENATE($A21,$B$7,G$8),[1]prix!$A$2:$G$90,5,FALSE),0),IF($A21="","","non créé"))</f>
        <v/>
      </c>
      <c r="H21" s="24">
        <f t="shared" si="1"/>
        <v>0</v>
      </c>
      <c r="I21" s="27" t="str">
        <f ca="1">IFERROR(INDEX(INDIRECT(VLOOKUP(I$7,nom_liste,3,0)),MATCH(A21,INDIRECT(VLOOKUP(I$7,nom_liste,4,0)),0),MATCH(J$6,INDIRECT(VLOOKUP(I$7,nom_liste,2,0)),0)+2),"")</f>
        <v/>
      </c>
      <c r="J21" s="24">
        <f t="shared" ca="1" si="2"/>
        <v>0</v>
      </c>
      <c r="K21" s="27" t="str">
        <f ca="1">IFERROR(INDEX(INDIRECT(VLOOKUP(K$7,nom_liste,3,0)),MATCH(A21,INDIRECT(VLOOKUP(K$7,nom_liste,4,0)),0),MATCH(L$6,INDIRECT(VLOOKUP(K$7,nom_liste,2,0)),0)+2),"")</f>
        <v/>
      </c>
      <c r="L21" s="24">
        <f t="shared" ca="1" si="3"/>
        <v>0</v>
      </c>
      <c r="M21" s="27" t="str">
        <f ca="1">IFERROR(INDEX(INDIRECT(VLOOKUP(M$7,nom_liste,3,0)),MATCH(A21,INDIRECT(VLOOKUP(M$7,nom_liste,4,0)),0),MATCH(N$6,INDIRECT(VLOOKUP(M$7,nom_liste,2,0)),0)+2),"")</f>
        <v/>
      </c>
      <c r="N21" s="24">
        <f t="shared" ca="1" si="4"/>
        <v>0</v>
      </c>
    </row>
  </sheetData>
  <mergeCells count="5">
    <mergeCell ref="E7:F7"/>
    <mergeCell ref="G7:H7"/>
    <mergeCell ref="I7:J7"/>
    <mergeCell ref="K7:L7"/>
    <mergeCell ref="M7:N7"/>
  </mergeCells>
  <conditionalFormatting sqref="E9:J21">
    <cfRule type="cellIs" dxfId="27" priority="40" stopIfTrue="1" operator="equal">
      <formula>0</formula>
    </cfRule>
  </conditionalFormatting>
  <conditionalFormatting sqref="E9:E21">
    <cfRule type="cellIs" dxfId="26" priority="39" stopIfTrue="1" operator="equal">
      <formula>#N/A</formula>
    </cfRule>
  </conditionalFormatting>
  <conditionalFormatting sqref="G9:G21">
    <cfRule type="cellIs" dxfId="25" priority="38" stopIfTrue="1" operator="equal">
      <formula>#N/A</formula>
    </cfRule>
  </conditionalFormatting>
  <conditionalFormatting sqref="I9:I21">
    <cfRule type="cellIs" dxfId="24" priority="37" stopIfTrue="1" operator="equal">
      <formula>#N/A</formula>
    </cfRule>
  </conditionalFormatting>
  <conditionalFormatting sqref="C9:C21">
    <cfRule type="cellIs" dxfId="23" priority="36" stopIfTrue="1" operator="equal">
      <formula>0</formula>
    </cfRule>
  </conditionalFormatting>
  <conditionalFormatting sqref="I9:I21">
    <cfRule type="cellIs" dxfId="22" priority="35" stopIfTrue="1" operator="equal">
      <formula>#N/A</formula>
    </cfRule>
  </conditionalFormatting>
  <conditionalFormatting sqref="G9:G21">
    <cfRule type="cellIs" dxfId="21" priority="34" stopIfTrue="1" operator="equal">
      <formula>#N/A</formula>
    </cfRule>
  </conditionalFormatting>
  <conditionalFormatting sqref="G9:G21">
    <cfRule type="cellIs" dxfId="20" priority="33" stopIfTrue="1" operator="equal">
      <formula>#N/A</formula>
    </cfRule>
  </conditionalFormatting>
  <conditionalFormatting sqref="I9:I21">
    <cfRule type="cellIs" dxfId="19" priority="32" stopIfTrue="1" operator="equal">
      <formula>#N/A</formula>
    </cfRule>
  </conditionalFormatting>
  <conditionalFormatting sqref="I9:I21">
    <cfRule type="cellIs" dxfId="18" priority="31" stopIfTrue="1" operator="equal">
      <formula>#N/A</formula>
    </cfRule>
  </conditionalFormatting>
  <conditionalFormatting sqref="I9:I21">
    <cfRule type="cellIs" dxfId="17" priority="30" stopIfTrue="1" operator="equal">
      <formula>#N/A</formula>
    </cfRule>
  </conditionalFormatting>
  <conditionalFormatting sqref="I9:I21">
    <cfRule type="cellIs" dxfId="16" priority="29" stopIfTrue="1" operator="equal">
      <formula>#N/A</formula>
    </cfRule>
  </conditionalFormatting>
  <conditionalFormatting sqref="L9:L21">
    <cfRule type="cellIs" dxfId="15" priority="28" stopIfTrue="1" operator="equal">
      <formula>0</formula>
    </cfRule>
  </conditionalFormatting>
  <conditionalFormatting sqref="N9:N21">
    <cfRule type="cellIs" dxfId="14" priority="21" stopIfTrue="1" operator="equal">
      <formula>0</formula>
    </cfRule>
  </conditionalFormatting>
  <conditionalFormatting sqref="K9:K21">
    <cfRule type="cellIs" dxfId="13" priority="14" stopIfTrue="1" operator="equal">
      <formula>0</formula>
    </cfRule>
  </conditionalFormatting>
  <conditionalFormatting sqref="K9:K21">
    <cfRule type="cellIs" dxfId="12" priority="13" stopIfTrue="1" operator="equal">
      <formula>#N/A</formula>
    </cfRule>
  </conditionalFormatting>
  <conditionalFormatting sqref="K9:K21">
    <cfRule type="cellIs" dxfId="11" priority="12" stopIfTrue="1" operator="equal">
      <formula>#N/A</formula>
    </cfRule>
  </conditionalFormatting>
  <conditionalFormatting sqref="K9:K21">
    <cfRule type="cellIs" dxfId="10" priority="11" stopIfTrue="1" operator="equal">
      <formula>#N/A</formula>
    </cfRule>
  </conditionalFormatting>
  <conditionalFormatting sqref="K9:K21">
    <cfRule type="cellIs" dxfId="9" priority="10" stopIfTrue="1" operator="equal">
      <formula>#N/A</formula>
    </cfRule>
  </conditionalFormatting>
  <conditionalFormatting sqref="K9:K21">
    <cfRule type="cellIs" dxfId="8" priority="9" stopIfTrue="1" operator="equal">
      <formula>#N/A</formula>
    </cfRule>
  </conditionalFormatting>
  <conditionalFormatting sqref="K9:K21">
    <cfRule type="cellIs" dxfId="7" priority="8" stopIfTrue="1" operator="equal">
      <formula>#N/A</formula>
    </cfRule>
  </conditionalFormatting>
  <conditionalFormatting sqref="M9:M21">
    <cfRule type="cellIs" dxfId="6" priority="7" stopIfTrue="1" operator="equal">
      <formula>0</formula>
    </cfRule>
  </conditionalFormatting>
  <conditionalFormatting sqref="M9:M21">
    <cfRule type="cellIs" dxfId="5" priority="6" stopIfTrue="1" operator="equal">
      <formula>#N/A</formula>
    </cfRule>
  </conditionalFormatting>
  <conditionalFormatting sqref="M9:M21">
    <cfRule type="cellIs" dxfId="4" priority="5" stopIfTrue="1" operator="equal">
      <formula>#N/A</formula>
    </cfRule>
  </conditionalFormatting>
  <conditionalFormatting sqref="M9:M21">
    <cfRule type="cellIs" dxfId="3" priority="4" stopIfTrue="1" operator="equal">
      <formula>#N/A</formula>
    </cfRule>
  </conditionalFormatting>
  <conditionalFormatting sqref="M9:M21">
    <cfRule type="cellIs" dxfId="2" priority="3" stopIfTrue="1" operator="equal">
      <formula>#N/A</formula>
    </cfRule>
  </conditionalFormatting>
  <conditionalFormatting sqref="M9:M21">
    <cfRule type="cellIs" dxfId="1" priority="2" stopIfTrue="1" operator="equal">
      <formula>#N/A</formula>
    </cfRule>
  </conditionalFormatting>
  <conditionalFormatting sqref="M9:M21">
    <cfRule type="cellIs" dxfId="0" priority="1" stopIfTrue="1" operator="equal">
      <formula>#N/A</formula>
    </cfRule>
  </conditionalFormatting>
  <dataValidations count="5">
    <dataValidation type="list" allowBlank="1" showInputMessage="1" showErrorMessage="1" sqref="N6">
      <formula1>IF($M$7="Reseau Pro",ResProAg,IF($M$7="Point P",PtPAg,IF($M$7="CMA",CMAAg,0)))</formula1>
    </dataValidation>
    <dataValidation type="list" allowBlank="1" showInputMessage="1" showErrorMessage="1" sqref="A9:A21">
      <formula1>articles</formula1>
    </dataValidation>
    <dataValidation type="list" allowBlank="1" showInputMessage="1" showErrorMessage="1" sqref="I7:N7">
      <formula1>listefournisseur</formula1>
    </dataValidation>
    <dataValidation type="list" allowBlank="1" showInputMessage="1" showErrorMessage="1" sqref="J6">
      <formula1>INDIRECT(VLOOKUP(I7,nom_liste,2,0))</formula1>
    </dataValidation>
    <dataValidation type="list" allowBlank="1" showInputMessage="1" showErrorMessage="1" sqref="L6">
      <formula1>IF($K$7="Reseau Pro",ResProAg,IF($K$7="Point P",PtPAg,IF($K$7="CMA",CMAAg,0)))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6"/>
  <sheetViews>
    <sheetView workbookViewId="0">
      <selection activeCell="B8" sqref="B8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5" t="s">
        <v>16</v>
      </c>
      <c r="B2" t="s">
        <v>15</v>
      </c>
      <c r="C2" s="44">
        <f>Feuil2!E4</f>
        <v>17</v>
      </c>
      <c r="D2" s="44">
        <f>Feuil2!F4</f>
        <v>37</v>
      </c>
      <c r="E2" s="44">
        <f>Feuil2!G4</f>
        <v>44</v>
      </c>
      <c r="F2" s="44">
        <f>Feuil2!H4</f>
        <v>49</v>
      </c>
      <c r="G2" s="44">
        <f>Feuil2!I4</f>
        <v>72</v>
      </c>
      <c r="H2" s="44">
        <f>Feuil2!J4</f>
        <v>0</v>
      </c>
      <c r="I2" t="s">
        <v>40</v>
      </c>
      <c r="J2" s="55" t="s">
        <v>41</v>
      </c>
    </row>
    <row r="3" spans="1:10" x14ac:dyDescent="0.25">
      <c r="J3" s="55" t="s">
        <v>39</v>
      </c>
    </row>
    <row r="4" spans="1:10" x14ac:dyDescent="0.25">
      <c r="A4" s="32" t="s">
        <v>12</v>
      </c>
      <c r="B4" s="1" t="s">
        <v>1</v>
      </c>
      <c r="C4" s="26">
        <v>2</v>
      </c>
      <c r="D4" s="26">
        <v>3</v>
      </c>
      <c r="E4" s="26">
        <v>6</v>
      </c>
      <c r="F4" s="26">
        <v>4</v>
      </c>
      <c r="G4" s="26">
        <v>5</v>
      </c>
      <c r="H4" s="26"/>
      <c r="J4" s="55" t="s">
        <v>43</v>
      </c>
    </row>
    <row r="5" spans="1:10" x14ac:dyDescent="0.25">
      <c r="A5" s="33" t="s">
        <v>0</v>
      </c>
      <c r="B5" s="2" t="s">
        <v>1</v>
      </c>
      <c r="C5" s="26">
        <v>12</v>
      </c>
      <c r="D5" s="26">
        <v>15</v>
      </c>
      <c r="E5" s="26">
        <v>14</v>
      </c>
      <c r="F5" s="34">
        <v>11</v>
      </c>
      <c r="G5" s="26">
        <v>19</v>
      </c>
      <c r="H5" s="26"/>
      <c r="J5" s="55" t="s">
        <v>42</v>
      </c>
    </row>
    <row r="6" spans="1:10" x14ac:dyDescent="0.25">
      <c r="A6" s="33" t="s">
        <v>13</v>
      </c>
      <c r="B6" s="2" t="s">
        <v>1</v>
      </c>
      <c r="C6" s="26">
        <v>22</v>
      </c>
      <c r="D6" s="26">
        <v>28</v>
      </c>
      <c r="E6" s="26">
        <v>21</v>
      </c>
      <c r="F6" s="26">
        <v>29</v>
      </c>
      <c r="G6" s="26">
        <v>24</v>
      </c>
      <c r="H6" s="26"/>
      <c r="I6" s="31"/>
      <c r="J6" s="31"/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6"/>
  <sheetViews>
    <sheetView workbookViewId="0">
      <selection activeCell="B8" sqref="B8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5" t="s">
        <v>16</v>
      </c>
      <c r="B2" t="s">
        <v>15</v>
      </c>
      <c r="C2" s="44">
        <f>Feuil2!E5</f>
        <v>22</v>
      </c>
      <c r="D2" s="44">
        <f>Feuil2!F5</f>
        <v>35</v>
      </c>
      <c r="E2" s="44">
        <f>Feuil2!G5</f>
        <v>38</v>
      </c>
      <c r="F2" s="44">
        <f>Feuil2!H5</f>
        <v>42</v>
      </c>
      <c r="G2" s="44">
        <f>Feuil2!I5</f>
        <v>55</v>
      </c>
      <c r="H2" s="44">
        <f>Feuil2!J5</f>
        <v>0</v>
      </c>
    </row>
    <row r="4" spans="1:10" x14ac:dyDescent="0.25">
      <c r="A4" s="32" t="s">
        <v>12</v>
      </c>
      <c r="B4" s="1" t="s">
        <v>1</v>
      </c>
      <c r="C4" s="26">
        <v>2.5</v>
      </c>
      <c r="D4" s="26">
        <v>3.5</v>
      </c>
      <c r="E4" s="26">
        <v>6.5</v>
      </c>
      <c r="F4" s="26">
        <v>4.5</v>
      </c>
      <c r="G4" s="26">
        <v>5.5</v>
      </c>
      <c r="H4" s="26"/>
    </row>
    <row r="5" spans="1:10" x14ac:dyDescent="0.25">
      <c r="A5" s="33" t="s">
        <v>0</v>
      </c>
      <c r="B5" s="2" t="s">
        <v>1</v>
      </c>
      <c r="C5" s="26">
        <v>12.5</v>
      </c>
      <c r="D5" s="26">
        <v>15.5</v>
      </c>
      <c r="E5" s="26">
        <v>14.5</v>
      </c>
      <c r="F5" s="34">
        <v>11.5</v>
      </c>
      <c r="G5" s="26">
        <v>19.5</v>
      </c>
      <c r="H5" s="26"/>
    </row>
    <row r="6" spans="1:10" x14ac:dyDescent="0.25">
      <c r="A6" s="33" t="s">
        <v>13</v>
      </c>
      <c r="B6" s="2" t="s">
        <v>1</v>
      </c>
      <c r="C6" s="26">
        <v>21.5</v>
      </c>
      <c r="D6" s="26">
        <v>27.5</v>
      </c>
      <c r="E6" s="26">
        <v>20.5</v>
      </c>
      <c r="F6" s="26">
        <v>28.5</v>
      </c>
      <c r="G6" s="26">
        <v>23.5</v>
      </c>
      <c r="H6" s="26"/>
      <c r="I6" s="31"/>
      <c r="J6" s="31"/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"/>
  <sheetViews>
    <sheetView workbookViewId="0">
      <selection activeCell="B8" sqref="B8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5" t="s">
        <v>16</v>
      </c>
      <c r="B2" t="s">
        <v>15</v>
      </c>
      <c r="C2" s="44">
        <f>Feuil2!E6</f>
        <v>14</v>
      </c>
      <c r="D2" s="44">
        <f>Feuil2!F6</f>
        <v>19</v>
      </c>
      <c r="E2" s="44">
        <f>Feuil2!G6</f>
        <v>37</v>
      </c>
      <c r="F2" s="44">
        <f>Feuil2!H6</f>
        <v>49</v>
      </c>
      <c r="G2" s="44">
        <f>Feuil2!I6</f>
        <v>55</v>
      </c>
      <c r="H2" s="44">
        <f>Feuil2!J6</f>
        <v>0</v>
      </c>
    </row>
    <row r="4" spans="1:10" x14ac:dyDescent="0.25">
      <c r="A4" s="32" t="s">
        <v>12</v>
      </c>
      <c r="B4" s="1" t="s">
        <v>1</v>
      </c>
      <c r="C4" s="26">
        <v>2.75</v>
      </c>
      <c r="D4" s="26">
        <v>3.75</v>
      </c>
      <c r="E4" s="26">
        <v>6.75</v>
      </c>
      <c r="F4" s="26">
        <v>4.75</v>
      </c>
      <c r="G4" s="26">
        <v>5.75</v>
      </c>
      <c r="H4" s="26"/>
    </row>
    <row r="5" spans="1:10" x14ac:dyDescent="0.25">
      <c r="A5" s="33" t="s">
        <v>0</v>
      </c>
      <c r="B5" s="2" t="s">
        <v>1</v>
      </c>
      <c r="C5" s="26">
        <v>12.75</v>
      </c>
      <c r="D5" s="26">
        <v>15.75</v>
      </c>
      <c r="E5" s="26">
        <v>14.75</v>
      </c>
      <c r="F5" s="34">
        <v>11.75</v>
      </c>
      <c r="G5" s="26">
        <v>19.75</v>
      </c>
      <c r="H5" s="26"/>
    </row>
    <row r="6" spans="1:10" x14ac:dyDescent="0.25">
      <c r="A6" s="33" t="s">
        <v>13</v>
      </c>
      <c r="B6" s="2" t="s">
        <v>1</v>
      </c>
      <c r="C6" s="26">
        <v>21.25</v>
      </c>
      <c r="D6" s="26">
        <v>27.25</v>
      </c>
      <c r="E6" s="26">
        <v>20.25</v>
      </c>
      <c r="F6" s="26">
        <v>28.25</v>
      </c>
      <c r="G6" s="26">
        <v>23.25</v>
      </c>
      <c r="H6" s="26"/>
      <c r="I6" s="31"/>
      <c r="J6" s="31"/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7"/>
  <sheetViews>
    <sheetView workbookViewId="0">
      <selection activeCell="J1" sqref="J1:J1048576"/>
    </sheetView>
  </sheetViews>
  <sheetFormatPr baseColWidth="10" defaultRowHeight="15" x14ac:dyDescent="0.25"/>
  <cols>
    <col min="1" max="1" width="20" customWidth="1"/>
    <col min="2" max="4" width="13.7109375" customWidth="1"/>
  </cols>
  <sheetData>
    <row r="3" spans="1:10" x14ac:dyDescent="0.25">
      <c r="A3" s="41" t="s">
        <v>23</v>
      </c>
      <c r="B3" s="47" t="s">
        <v>30</v>
      </c>
      <c r="C3" s="47" t="s">
        <v>31</v>
      </c>
      <c r="D3" s="47" t="s">
        <v>36</v>
      </c>
      <c r="E3" s="40" t="s">
        <v>22</v>
      </c>
      <c r="F3" s="39"/>
      <c r="G3" s="39"/>
      <c r="H3" s="39"/>
      <c r="I3" s="39"/>
      <c r="J3" s="53"/>
    </row>
    <row r="4" spans="1:10" x14ac:dyDescent="0.25">
      <c r="A4" s="45" t="s">
        <v>9</v>
      </c>
      <c r="B4" s="48" t="s">
        <v>27</v>
      </c>
      <c r="C4" s="48" t="s">
        <v>32</v>
      </c>
      <c r="D4" s="48" t="s">
        <v>35</v>
      </c>
      <c r="E4" s="29">
        <v>17</v>
      </c>
      <c r="F4" s="30">
        <v>37</v>
      </c>
      <c r="G4" s="30">
        <v>44</v>
      </c>
      <c r="H4" s="30">
        <v>49</v>
      </c>
      <c r="I4" s="30">
        <v>72</v>
      </c>
      <c r="J4" s="54"/>
    </row>
    <row r="5" spans="1:10" x14ac:dyDescent="0.25">
      <c r="A5" s="45" t="s">
        <v>17</v>
      </c>
      <c r="B5" s="48" t="s">
        <v>28</v>
      </c>
      <c r="C5" s="48" t="s">
        <v>33</v>
      </c>
      <c r="D5" s="48" t="s">
        <v>37</v>
      </c>
      <c r="E5" s="29">
        <v>22</v>
      </c>
      <c r="F5" s="30">
        <v>35</v>
      </c>
      <c r="G5" s="30">
        <v>38</v>
      </c>
      <c r="H5" s="30">
        <v>42</v>
      </c>
      <c r="I5" s="30">
        <v>55</v>
      </c>
      <c r="J5" s="54"/>
    </row>
    <row r="6" spans="1:10" x14ac:dyDescent="0.25">
      <c r="A6" s="45" t="s">
        <v>18</v>
      </c>
      <c r="B6" s="48" t="s">
        <v>29</v>
      </c>
      <c r="C6" s="48" t="s">
        <v>34</v>
      </c>
      <c r="D6" s="48" t="s">
        <v>38</v>
      </c>
      <c r="E6" s="29">
        <v>14</v>
      </c>
      <c r="F6" s="30">
        <v>19</v>
      </c>
      <c r="G6" s="30">
        <v>37</v>
      </c>
      <c r="H6" s="30">
        <v>49</v>
      </c>
      <c r="I6" s="30">
        <v>55</v>
      </c>
      <c r="J6" s="54"/>
    </row>
    <row r="7" spans="1:10" x14ac:dyDescent="0.25">
      <c r="A7" s="42"/>
    </row>
    <row r="8" spans="1:10" x14ac:dyDescent="0.25">
      <c r="A8" s="42"/>
    </row>
    <row r="9" spans="1:10" x14ac:dyDescent="0.25">
      <c r="A9" s="42"/>
    </row>
    <row r="10" spans="1:10" x14ac:dyDescent="0.25">
      <c r="A10" s="42"/>
    </row>
    <row r="11" spans="1:10" x14ac:dyDescent="0.25">
      <c r="A11" s="43"/>
      <c r="B11" t="s">
        <v>26</v>
      </c>
    </row>
    <row r="12" spans="1:10" x14ac:dyDescent="0.25">
      <c r="A12" s="46"/>
    </row>
    <row r="13" spans="1:10" x14ac:dyDescent="0.25">
      <c r="A13" s="46"/>
    </row>
    <row r="14" spans="1:10" x14ac:dyDescent="0.25">
      <c r="A14" s="46"/>
    </row>
    <row r="15" spans="1:10" x14ac:dyDescent="0.25">
      <c r="A15" s="46"/>
    </row>
    <row r="16" spans="1:10" x14ac:dyDescent="0.25">
      <c r="A16" s="46"/>
    </row>
    <row r="17" spans="1:2" x14ac:dyDescent="0.25">
      <c r="A17" s="26"/>
      <c r="B17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Feuil1</vt:lpstr>
      <vt:lpstr>reseau pro</vt:lpstr>
      <vt:lpstr>Point P</vt:lpstr>
      <vt:lpstr>CMA</vt:lpstr>
      <vt:lpstr>Feuil2</vt:lpstr>
      <vt:lpstr>CMAAg</vt:lpstr>
      <vt:lpstr>CMAArt</vt:lpstr>
      <vt:lpstr>CMATab</vt:lpstr>
      <vt:lpstr>Fourn_liste</vt:lpstr>
      <vt:lpstr>listefournisseur</vt:lpstr>
      <vt:lpstr>nom_liste</vt:lpstr>
      <vt:lpstr>PtPAg</vt:lpstr>
      <vt:lpstr>PtPArt</vt:lpstr>
      <vt:lpstr>PtPTab</vt:lpstr>
      <vt:lpstr>ResProAg</vt:lpstr>
      <vt:lpstr>ResProArt</vt:lpstr>
      <vt:lpstr>ResProTab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 LE</dc:creator>
  <cp:lastModifiedBy>T</cp:lastModifiedBy>
  <dcterms:created xsi:type="dcterms:W3CDTF">2015-06-11T17:34:23Z</dcterms:created>
  <dcterms:modified xsi:type="dcterms:W3CDTF">2015-06-17T21:15:06Z</dcterms:modified>
</cp:coreProperties>
</file>