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355" activeTab="1"/>
  </bookViews>
  <sheets>
    <sheet name="surfaces" sheetId="1" r:id="rId1"/>
    <sheet name="prix" sheetId="2" r:id="rId2"/>
  </sheets>
  <definedNames>
    <definedName name="AbsMax">MAX(ABS(surfaces!$G$5),ABS(surfaces!$G$7))</definedName>
    <definedName name="AbsMin">MIN(ABS(surfaces!$G$5),ABS(surfaces!$G$7))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14" i="2" s="1"/>
  <c r="H14" i="2" s="1"/>
  <c r="F7" i="1"/>
  <c r="G7" i="1" s="1"/>
  <c r="F8" i="1"/>
  <c r="G13" i="2" s="1"/>
  <c r="H13" i="2" s="1"/>
  <c r="F10" i="1"/>
  <c r="F6" i="1"/>
  <c r="F5" i="1"/>
  <c r="G5" i="1" l="1"/>
  <c r="G6" i="1" l="1"/>
  <c r="H5" i="1" s="1"/>
  <c r="G10" i="2" s="1"/>
  <c r="H10" i="2" s="1"/>
  <c r="G11" i="2"/>
  <c r="H11" i="2" s="1"/>
  <c r="H7" i="1" l="1"/>
  <c r="G12" i="2" s="1"/>
  <c r="H12" i="2" s="1"/>
</calcChain>
</file>

<file path=xl/sharedStrings.xml><?xml version="1.0" encoding="utf-8"?>
<sst xmlns="http://schemas.openxmlformats.org/spreadsheetml/2006/main" count="55" uniqueCount="44">
  <si>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</si>
  <si>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</si>
  <si>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</si>
  <si>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</si>
  <si>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</si>
  <si>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</si>
  <si>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</si>
  <si>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</si>
  <si>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</si>
  <si>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>surface  habitable ( maison PP)</t>
  </si>
  <si>
    <t xml:space="preserve">entre 600 et 1000 € le m²                                                       + 1000 € de forfait au-delà de 10 m² </t>
  </si>
  <si>
    <t xml:space="preserve">transformation de surface annexe &lt;-&gt; habitable </t>
  </si>
  <si>
    <t xml:space="preserve">+ ou - 405 € </t>
  </si>
  <si>
    <t>m² de</t>
  </si>
  <si>
    <t>surface auvent sur console ou poteau bois</t>
  </si>
  <si>
    <t xml:space="preserve">m² de </t>
  </si>
  <si>
    <t>SURFACES ET AGRANDISSEMENTS - ETUDE</t>
  </si>
  <si>
    <t>UNITE</t>
  </si>
  <si>
    <t xml:space="preserve">HT </t>
  </si>
  <si>
    <t xml:space="preserve">TVA </t>
  </si>
  <si>
    <t xml:space="preserve">TTC </t>
  </si>
  <si>
    <t>QTE</t>
  </si>
  <si>
    <t xml:space="preserve">PRIX </t>
  </si>
  <si>
    <t>si j'agrandis en m² annexes le prix est de 500 € /m²</t>
  </si>
  <si>
    <t>si je transforme des m² annexes en habitables le prix est de + 405 € /m²</t>
  </si>
  <si>
    <t>si je transforme des m² habitables en m² annexes le prix est de - 405 € /m²</t>
  </si>
  <si>
    <t>si j'agrandis en m² habitables le prix est de 600 € les 5 premiers m² 750 € les m² entre 5 et 10; 1000 € entre 10 et 15 m² et impossible au delà</t>
  </si>
  <si>
    <t>si j'ai un solde positif de m² non transformés il faut que j’applique le tarif agrandissement</t>
  </si>
  <si>
    <t>( par exemple si j'ai 8 m² de garage en moins et 12 m² de habitable en plus alors j'ai 8 m² transformés en hab et 4 m² à 600 €</t>
  </si>
  <si>
    <t>par contre si j'ai un solde négatif le prix du m² est divisé par 2 (600/2 pour de l'habitable et 500/2 pour de l'annexe)</t>
  </si>
  <si>
    <t xml:space="preserve">surface de garage maçonné </t>
  </si>
  <si>
    <t xml:space="preserve">surface  de sous-sol maçonné </t>
  </si>
  <si>
    <r>
      <t>Bases discrimin</t>
    </r>
    <r>
      <rPr>
        <vertAlign val="superscript"/>
        <sz val="11"/>
        <color theme="1"/>
        <rFont val="Calibri"/>
        <family val="2"/>
        <scheme val="minor"/>
      </rPr>
      <t>t</t>
    </r>
    <r>
      <rPr>
        <vertAlign val="superscript"/>
        <sz val="11"/>
        <color theme="1"/>
        <rFont val="Calibri"/>
        <family val="2"/>
      </rPr>
      <t>n</t>
    </r>
  </si>
  <si>
    <t>ok</t>
  </si>
  <si>
    <t>TEXTE ??</t>
  </si>
  <si>
    <r>
      <t xml:space="preserve">mais si on a 8 m² de garage en moins et 15 m² de habitable en plus alors j'ai 8 m² transformés en hab et </t>
    </r>
    <r>
      <rPr>
        <strike/>
        <sz val="11"/>
        <color rgb="FFFF0000"/>
        <rFont val="Calibri"/>
        <family val="2"/>
        <scheme val="minor"/>
      </rPr>
      <t>6</t>
    </r>
    <r>
      <rPr>
        <sz val="11"/>
        <color rgb="FF0070C0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7</t>
    </r>
    <r>
      <rPr>
        <sz val="11"/>
        <color rgb="FF0070C0"/>
        <rFont val="Calibri"/>
        <family val="2"/>
        <scheme val="minor"/>
      </rPr>
      <t xml:space="preserve"> m² à 600 € les 5 premiers m² et 750 e les 2 suivants)</t>
    </r>
  </si>
  <si>
    <r>
      <t xml:space="preserve">pour corser le tout je dois reporter le résultat de mes m² obtenus selon qu'ils sont agrandis ou transformés </t>
    </r>
    <r>
      <rPr>
        <sz val="11"/>
        <color rgb="FFFF0000"/>
        <rFont val="Calibri"/>
        <family val="2"/>
        <scheme val="minor"/>
      </rPr>
      <t>pour en générer un texte</t>
    </r>
    <r>
      <rPr>
        <sz val="11"/>
        <color rgb="FF0070C0"/>
        <rFont val="Calibri"/>
        <family val="2"/>
        <scheme val="minor"/>
      </rPr>
      <t xml:space="preserve"> ( dans le tableau joint ils doivent se retrouver en feuille PRIX colonne G cellule 10 à 14 )</t>
    </r>
  </si>
  <si>
    <t>Le principe de calcul commence par la détermination des bonnes quantités résiduelles, selon les polarités de variations (voir encadré Bases en feuille Surfaces)</t>
  </si>
  <si>
    <r>
      <t xml:space="preserve">Un chiffre converti en </t>
    </r>
    <r>
      <rPr>
        <sz val="11"/>
        <color rgb="FFFF0000"/>
        <rFont val="Calibri"/>
        <family val="2"/>
      </rPr>
      <t>texte</t>
    </r>
    <r>
      <rPr>
        <sz val="11"/>
        <rFont val="Calibri"/>
        <family val="2"/>
        <scheme val="minor"/>
      </rPr>
      <t xml:space="preserve"> ne peut plus servir d'élément de calcul, sauf par cellule-tampon dédiée aux deux principes (affichage et calculs).</t>
    </r>
  </si>
  <si>
    <t>VRAI si transform</t>
  </si>
  <si>
    <r>
      <t xml:space="preserve">H5 </t>
    </r>
    <r>
      <rPr>
        <sz val="11"/>
        <color theme="0" tint="-0.34998626667073579"/>
        <rFont val="Calibri"/>
        <family val="2"/>
        <scheme val="minor"/>
      </rPr>
      <t>&amp;</t>
    </r>
    <r>
      <rPr>
        <sz val="11"/>
        <color rgb="FF92D050"/>
        <rFont val="Calibri"/>
        <family val="2"/>
        <scheme val="minor"/>
      </rPr>
      <t xml:space="preserve"> </t>
    </r>
    <r>
      <rPr>
        <sz val="11"/>
        <color rgb="FF00B0F0"/>
        <rFont val="Calibri"/>
        <family val="2"/>
      </rPr>
      <t>H7</t>
    </r>
    <r>
      <rPr>
        <sz val="11"/>
        <color rgb="FF92D050"/>
        <rFont val="Calibri"/>
        <family val="2"/>
        <scheme val="minor"/>
      </rPr>
      <t xml:space="preserve"> </t>
    </r>
    <r>
      <rPr>
        <sz val="11"/>
        <color theme="0" tint="-0.34998626667073579"/>
        <rFont val="Calibri"/>
        <family val="2"/>
        <scheme val="minor"/>
      </rPr>
      <t xml:space="preserve">: val résiduelles après </t>
    </r>
    <r>
      <rPr>
        <sz val="11"/>
        <color theme="5" tint="0.39997558519241921"/>
        <rFont val="Calibri"/>
        <family val="2"/>
        <scheme val="minor"/>
      </rPr>
      <t>transform</t>
    </r>
    <r>
      <rPr>
        <sz val="11"/>
        <color theme="0" tint="-0.34998626667073579"/>
        <rFont val="Calibri"/>
        <family val="2"/>
        <scheme val="minor"/>
      </rPr>
      <t xml:space="preserve"> éventuelle</t>
    </r>
  </si>
  <si>
    <t>Principes de base:Toute suppression d'option entraine une moins value à hauteur de 50% de la prestation.
Le remplacement d'une prestation par une autre dans le même poste (ou même catégorie), est valorisé au coût réel.</t>
  </si>
  <si>
    <t>Les suppléments pour agrandissement ne comprennent ni création de pièce supplémentaire ni surface vitrée supplémentaire.
L'agrandissement de la pièce de vie au détriment des chambres  doit faire l'objet des plus-values adéquates (carrelage additionnel…)
Pour tout agrandissement, ajouter les prestations vendues en sus tels que débords de toit, parasismique…</t>
  </si>
  <si>
    <t>non concernés par transfo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</si>
</sst>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rgb="FF92D05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B0F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0" fillId="0" borderId="0" xfId="0" applyFill="1" applyAlignment="1">
      <alignment vertical="center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4" fillId="0" borderId="0" xfId="0" applyFont="1"/>
    <xf numFmtId="0" fontId="6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7" fillId="0" borderId="0" xfId="0" applyFont="1"/>
    <xf numFmtId="39" fontId="0" fillId="0" borderId="0" xfId="0" applyNumberFormat="1" applyAlignment="1">
      <alignment horizontal="center"/>
    </xf>
    <xf numFmtId="4" fontId="0" fillId="2" borderId="0" xfId="0" applyNumberFormat="1" applyFill="1" applyAlignment="1">
      <alignment horizontal="center"/>
    </xf>
    <xf numFmtId="4" fontId="0" fillId="4" borderId="0" xfId="0" applyNumberFormat="1" applyFill="1" applyAlignment="1">
      <alignment horizontal="center"/>
    </xf>
    <xf numFmtId="4" fontId="0" fillId="3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1" fillId="0" borderId="0" xfId="0" applyFont="1"/>
    <xf numFmtId="0" fontId="0" fillId="0" borderId="0" xfId="0" applyAlignment="1">
      <alignment horizontal="centerContinuous" wrapText="1"/>
    </xf>
    <xf numFmtId="0" fontId="0" fillId="0" borderId="0" xfId="0" applyAlignment="1">
      <alignment horizontal="centerContinuous"/>
    </xf>
    <xf numFmtId="0" fontId="0" fillId="0" borderId="7" xfId="0" applyBorder="1" applyAlignment="1">
      <alignment horizontal="center"/>
    </xf>
    <xf numFmtId="0" fontId="0" fillId="2" borderId="7" xfId="0" applyFill="1" applyBorder="1"/>
    <xf numFmtId="0" fontId="0" fillId="3" borderId="7" xfId="0" applyFill="1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</cellXfs>
  <cellStyles count="3">
    <cellStyle name="Normal" xfId="0" builtinId="0"/>
    <cellStyle name="Normal 11 2" xfId="2"/>
    <cellStyle name="Normal 12" xfId="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5</xdr:row>
      <xdr:rowOff>85725</xdr:rowOff>
    </xdr:from>
    <xdr:to>
      <xdr:col>8</xdr:col>
      <xdr:colOff>657225</xdr:colOff>
      <xdr:row>5</xdr:row>
      <xdr:rowOff>95250</xdr:rowOff>
    </xdr:to>
    <xdr:cxnSp macro="">
      <xdr:nvCxnSpPr>
        <xdr:cNvPr id="7" name="Connecteur droit avec flèche 6"/>
        <xdr:cNvCxnSpPr/>
      </xdr:nvCxnSpPr>
      <xdr:spPr>
        <a:xfrm flipH="1" flipV="1">
          <a:off x="5972175" y="1076325"/>
          <a:ext cx="781050" cy="9525"/>
        </a:xfrm>
        <a:prstGeom prst="straightConnector1">
          <a:avLst/>
        </a:prstGeom>
        <a:ln w="12700">
          <a:solidFill>
            <a:schemeClr val="accent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12</xdr:row>
      <xdr:rowOff>19050</xdr:rowOff>
    </xdr:from>
    <xdr:to>
      <xdr:col>10</xdr:col>
      <xdr:colOff>9525</xdr:colOff>
      <xdr:row>13</xdr:row>
      <xdr:rowOff>171450</xdr:rowOff>
    </xdr:to>
    <xdr:sp macro="" textlink="">
      <xdr:nvSpPr>
        <xdr:cNvPr id="2" name="Accolade fermante 1"/>
        <xdr:cNvSpPr/>
      </xdr:nvSpPr>
      <xdr:spPr>
        <a:xfrm>
          <a:off x="9972675" y="2838450"/>
          <a:ext cx="190500" cy="342900"/>
        </a:xfrm>
        <a:prstGeom prst="rightBrace">
          <a:avLst>
            <a:gd name="adj1" fmla="val 17708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0"/>
  <sheetViews>
    <sheetView workbookViewId="0">
      <selection activeCell="J9" sqref="J9"/>
    </sheetView>
  </sheetViews>
  <sheetFormatPr baseColWidth="10" defaultRowHeight="15" x14ac:dyDescent="0.25"/>
  <sheetData>
    <row r="3" spans="2:10" ht="15.75" thickBot="1" x14ac:dyDescent="0.3"/>
    <row r="4" spans="2:10" ht="17.25" x14ac:dyDescent="0.25">
      <c r="B4" s="4" t="s">
        <v>0</v>
      </c>
      <c r="C4" s="4"/>
      <c r="D4" s="30" t="s">
        <v>1</v>
      </c>
      <c r="E4" s="34"/>
      <c r="F4" s="4" t="s">
        <v>2</v>
      </c>
      <c r="G4" s="14" t="s">
        <v>32</v>
      </c>
      <c r="H4" s="15"/>
    </row>
    <row r="5" spans="2:10" x14ac:dyDescent="0.25">
      <c r="B5" s="2" t="s">
        <v>3</v>
      </c>
      <c r="C5" s="4">
        <v>89.65</v>
      </c>
      <c r="D5" s="31" t="s">
        <v>3</v>
      </c>
      <c r="E5" s="34">
        <v>99.65</v>
      </c>
      <c r="F5" s="4">
        <f>+E5-C5</f>
        <v>10</v>
      </c>
      <c r="G5" s="9">
        <f>SUM(F5:F6)</f>
        <v>10</v>
      </c>
      <c r="H5" s="10">
        <f>IF(ABS(G5)&gt;ABS(G7),(ABS(G5)-IF(G6,ABS(G7),0))*(G5/ABS(G5)),IF(G6=FALSE,G5,0))</f>
        <v>10</v>
      </c>
      <c r="J5" s="27" t="s">
        <v>40</v>
      </c>
    </row>
    <row r="6" spans="2:10" x14ac:dyDescent="0.25">
      <c r="B6" s="2" t="s">
        <v>4</v>
      </c>
      <c r="C6" s="4">
        <v>0</v>
      </c>
      <c r="D6" s="31" t="s">
        <v>4</v>
      </c>
      <c r="E6" s="34">
        <v>0</v>
      </c>
      <c r="F6" s="4">
        <f>+E6-C6</f>
        <v>0</v>
      </c>
      <c r="G6" s="35" t="b">
        <f>IF(OR(G5=0,G7=0),0,(G5/ABS(G5))&lt;&gt;(G7/ABS(G7)))</f>
        <v>0</v>
      </c>
      <c r="H6" s="11"/>
      <c r="J6" s="16" t="s">
        <v>39</v>
      </c>
    </row>
    <row r="7" spans="2:10" ht="15.75" thickBot="1" x14ac:dyDescent="0.3">
      <c r="B7" s="3" t="s">
        <v>5</v>
      </c>
      <c r="C7" s="4">
        <v>26.8</v>
      </c>
      <c r="D7" s="32" t="s">
        <v>5</v>
      </c>
      <c r="E7" s="34">
        <v>38.799999999999997</v>
      </c>
      <c r="F7" s="4">
        <f t="shared" ref="F7:F10" si="0">+E7-C7</f>
        <v>11.999999999999996</v>
      </c>
      <c r="G7" s="12">
        <f>F7</f>
        <v>11.999999999999996</v>
      </c>
      <c r="H7" s="13">
        <f>IF(ABS(G7)&gt;ABS(G5),(ABS(G7)-IF(G6,ABS(G5),0))*(G7/ABS(G7)),IF(G6=FALSE,G7,0))</f>
        <v>11.999999999999996</v>
      </c>
    </row>
    <row r="8" spans="2:10" x14ac:dyDescent="0.25">
      <c r="B8" t="s">
        <v>6</v>
      </c>
      <c r="C8" s="4">
        <v>0</v>
      </c>
      <c r="D8" s="33" t="s">
        <v>6</v>
      </c>
      <c r="E8" s="34">
        <v>0</v>
      </c>
      <c r="F8" s="4">
        <f t="shared" si="0"/>
        <v>0</v>
      </c>
      <c r="G8" s="1"/>
    </row>
    <row r="9" spans="2:10" x14ac:dyDescent="0.25">
      <c r="B9" t="s">
        <v>7</v>
      </c>
      <c r="C9" s="4">
        <v>0</v>
      </c>
      <c r="D9" s="33"/>
      <c r="E9" s="34">
        <v>0</v>
      </c>
      <c r="F9" s="4">
        <f t="shared" si="0"/>
        <v>0</v>
      </c>
      <c r="G9" s="1"/>
    </row>
    <row r="10" spans="2:10" x14ac:dyDescent="0.25">
      <c r="B10" t="s">
        <v>8</v>
      </c>
      <c r="C10" s="4">
        <v>0</v>
      </c>
      <c r="D10" s="33" t="s">
        <v>8</v>
      </c>
      <c r="E10" s="34">
        <v>0</v>
      </c>
      <c r="F10" s="4">
        <f t="shared" si="0"/>
        <v>0</v>
      </c>
      <c r="G10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K29"/>
  <sheetViews>
    <sheetView tabSelected="1" workbookViewId="0">
      <selection activeCell="J16" sqref="J16"/>
    </sheetView>
  </sheetViews>
  <sheetFormatPr baseColWidth="10" defaultRowHeight="15" x14ac:dyDescent="0.25"/>
  <cols>
    <col min="1" max="1" width="11.5703125" customWidth="1"/>
    <col min="2" max="2" width="49.28515625" customWidth="1"/>
  </cols>
  <sheetData>
    <row r="6" spans="2:11" x14ac:dyDescent="0.25">
      <c r="B6" t="s">
        <v>16</v>
      </c>
    </row>
    <row r="7" spans="2:11" ht="30" x14ac:dyDescent="0.25">
      <c r="B7" s="28" t="s">
        <v>41</v>
      </c>
      <c r="C7" s="29"/>
      <c r="D7" s="29"/>
      <c r="E7" s="29"/>
      <c r="F7" s="29"/>
      <c r="G7" s="29"/>
      <c r="H7" s="29"/>
    </row>
    <row r="8" spans="2:11" ht="43.5" customHeight="1" x14ac:dyDescent="0.25">
      <c r="B8" s="28" t="s">
        <v>42</v>
      </c>
      <c r="C8" s="29"/>
      <c r="D8" s="29"/>
      <c r="E8" s="29"/>
      <c r="F8" s="29"/>
      <c r="G8" s="29"/>
      <c r="H8" s="29"/>
    </row>
    <row r="9" spans="2:11" x14ac:dyDescent="0.25">
      <c r="C9" s="4" t="s">
        <v>17</v>
      </c>
      <c r="D9" s="4" t="s">
        <v>18</v>
      </c>
      <c r="E9" s="4" t="s">
        <v>19</v>
      </c>
      <c r="F9" s="4" t="s">
        <v>20</v>
      </c>
      <c r="G9" s="4" t="s">
        <v>21</v>
      </c>
      <c r="H9" s="4" t="s">
        <v>22</v>
      </c>
    </row>
    <row r="10" spans="2:11" x14ac:dyDescent="0.25">
      <c r="B10" s="2" t="s">
        <v>9</v>
      </c>
      <c r="C10" s="2" t="s">
        <v>10</v>
      </c>
      <c r="D10" s="6"/>
      <c r="E10" s="6"/>
      <c r="F10" s="6"/>
      <c r="G10" s="21">
        <f>surfaces!H5</f>
        <v>10</v>
      </c>
      <c r="H10" s="22">
        <f>(IF(ABS(G10)&gt;10,1000*(MIN(ABS(G10),15)-10),0)+IF(ABS(G10)&gt;5,750*(MIN(ABS(G10),10)-5),0)+IF(ABS(G10)&gt;0,600*MIN(ABS(G10),5),0))*(IF(G10&gt;0,1,-0.5))</f>
        <v>6750</v>
      </c>
    </row>
    <row r="11" spans="2:11" x14ac:dyDescent="0.25">
      <c r="B11" s="5" t="s">
        <v>11</v>
      </c>
      <c r="C11" s="7" t="s">
        <v>12</v>
      </c>
      <c r="D11" s="7"/>
      <c r="E11" s="7"/>
      <c r="F11" s="7">
        <v>405</v>
      </c>
      <c r="G11" s="21">
        <f>IF(AND(surfaces!G5&gt;0,surfaces!G7&lt;0),AbsMin,IF(AND(surfaces!G5&lt;0,surfaces!G7&gt;0),AbsMin*-1,0))</f>
        <v>0</v>
      </c>
      <c r="H11" s="23">
        <f>G11*F11</f>
        <v>0</v>
      </c>
    </row>
    <row r="12" spans="2:11" x14ac:dyDescent="0.25">
      <c r="B12" s="3" t="s">
        <v>30</v>
      </c>
      <c r="C12" s="8" t="s">
        <v>13</v>
      </c>
      <c r="D12" s="8"/>
      <c r="E12" s="8"/>
      <c r="F12" s="8">
        <v>500</v>
      </c>
      <c r="G12" s="21">
        <f>surfaces!H7</f>
        <v>11.999999999999996</v>
      </c>
      <c r="H12" s="24">
        <f>G12*F12*IF(G12&lt;0,0.5,1)</f>
        <v>5999.9999999999982</v>
      </c>
    </row>
    <row r="13" spans="2:11" x14ac:dyDescent="0.25">
      <c r="B13" t="s">
        <v>31</v>
      </c>
      <c r="C13" s="4" t="s">
        <v>13</v>
      </c>
      <c r="D13" s="4"/>
      <c r="E13" s="4"/>
      <c r="F13" s="4">
        <v>304</v>
      </c>
      <c r="G13" s="21">
        <f>surfaces!F8</f>
        <v>0</v>
      </c>
      <c r="H13" s="25">
        <f t="shared" ref="H13:H14" si="0">G13*F13</f>
        <v>0</v>
      </c>
      <c r="K13" s="20" t="s">
        <v>43</v>
      </c>
    </row>
    <row r="14" spans="2:11" x14ac:dyDescent="0.25">
      <c r="B14" t="s">
        <v>14</v>
      </c>
      <c r="C14" s="4" t="s">
        <v>15</v>
      </c>
      <c r="D14" s="4"/>
      <c r="E14" s="4"/>
      <c r="F14" s="4">
        <v>254</v>
      </c>
      <c r="G14" s="21">
        <f>surfaces!F9</f>
        <v>0</v>
      </c>
      <c r="H14" s="25">
        <f t="shared" si="0"/>
        <v>0</v>
      </c>
    </row>
    <row r="17" spans="1:6" x14ac:dyDescent="0.25">
      <c r="A17" s="18"/>
      <c r="B17" s="18"/>
      <c r="C17" s="18"/>
      <c r="D17" s="18"/>
      <c r="E17" s="18"/>
      <c r="F17" s="18"/>
    </row>
    <row r="18" spans="1:6" x14ac:dyDescent="0.25">
      <c r="A18" s="19" t="s">
        <v>33</v>
      </c>
      <c r="B18" s="20" t="s">
        <v>23</v>
      </c>
      <c r="C18" s="18"/>
      <c r="D18" s="18"/>
      <c r="E18" s="18"/>
      <c r="F18" s="18"/>
    </row>
    <row r="19" spans="1:6" x14ac:dyDescent="0.25">
      <c r="A19" s="19" t="s">
        <v>33</v>
      </c>
      <c r="B19" s="20" t="s">
        <v>24</v>
      </c>
      <c r="C19" s="18"/>
      <c r="D19" s="18"/>
      <c r="E19" s="18"/>
      <c r="F19" s="18"/>
    </row>
    <row r="20" spans="1:6" x14ac:dyDescent="0.25">
      <c r="A20" s="19" t="s">
        <v>33</v>
      </c>
      <c r="B20" s="20" t="s">
        <v>25</v>
      </c>
      <c r="C20" s="18"/>
      <c r="D20" s="18"/>
      <c r="E20" s="18"/>
      <c r="F20" s="18"/>
    </row>
    <row r="21" spans="1:6" x14ac:dyDescent="0.25">
      <c r="A21" s="19" t="s">
        <v>33</v>
      </c>
      <c r="B21" s="20" t="s">
        <v>26</v>
      </c>
      <c r="C21" s="18"/>
      <c r="D21" s="18"/>
      <c r="E21" s="18"/>
      <c r="F21" s="18"/>
    </row>
    <row r="22" spans="1:6" x14ac:dyDescent="0.25">
      <c r="A22" s="19" t="s">
        <v>33</v>
      </c>
      <c r="B22" s="20" t="s">
        <v>27</v>
      </c>
      <c r="C22" s="18"/>
      <c r="D22" s="18"/>
      <c r="E22" s="18"/>
      <c r="F22" s="18"/>
    </row>
    <row r="23" spans="1:6" x14ac:dyDescent="0.25">
      <c r="A23" s="19"/>
      <c r="B23" s="20" t="s">
        <v>28</v>
      </c>
      <c r="C23" s="18"/>
      <c r="D23" s="18"/>
      <c r="E23" s="18"/>
      <c r="F23" s="18"/>
    </row>
    <row r="24" spans="1:6" x14ac:dyDescent="0.25">
      <c r="A24" s="19"/>
      <c r="B24" s="20" t="s">
        <v>35</v>
      </c>
      <c r="C24" s="18"/>
      <c r="D24" s="18"/>
      <c r="E24" s="18"/>
      <c r="F24" s="18"/>
    </row>
    <row r="25" spans="1:6" x14ac:dyDescent="0.25">
      <c r="A25" s="19" t="s">
        <v>33</v>
      </c>
      <c r="B25" s="20" t="s">
        <v>29</v>
      </c>
      <c r="C25" s="18"/>
      <c r="D25" s="18"/>
      <c r="E25" s="18"/>
      <c r="F25" s="18"/>
    </row>
    <row r="26" spans="1:6" x14ac:dyDescent="0.25">
      <c r="A26" s="26" t="s">
        <v>34</v>
      </c>
      <c r="B26" s="20" t="s">
        <v>36</v>
      </c>
      <c r="C26" s="18"/>
      <c r="D26" s="18"/>
      <c r="E26" s="18"/>
      <c r="F26" s="18"/>
    </row>
    <row r="27" spans="1:6" x14ac:dyDescent="0.25">
      <c r="A27" s="18"/>
      <c r="B27" s="17" t="s">
        <v>37</v>
      </c>
      <c r="C27" s="18"/>
      <c r="D27" s="18"/>
      <c r="E27" s="18"/>
      <c r="F27" s="18"/>
    </row>
    <row r="28" spans="1:6" x14ac:dyDescent="0.25">
      <c r="A28" s="18"/>
      <c r="B28" s="17" t="s">
        <v>38</v>
      </c>
      <c r="C28" s="18"/>
      <c r="D28" s="18"/>
      <c r="E28" s="18"/>
      <c r="F28" s="18"/>
    </row>
    <row r="29" spans="1:6" x14ac:dyDescent="0.25">
      <c r="A29" s="18"/>
      <c r="B29" s="18"/>
      <c r="C29" s="18"/>
      <c r="D29" s="18"/>
      <c r="E29" s="18"/>
      <c r="F29" s="18"/>
    </row>
  </sheetData>
  <pageMargins left="0.7" right="0.7" top="0.75" bottom="0.75" header="0.3" footer="0.3"/>
  <pageSetup paperSize="9" orientation="portrait" horizontalDpi="0" verticalDpi="0" r:id="rId1"/>
  <ignoredErrors>
    <ignoredError sqref="H12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surfaces</vt:lpstr>
      <vt:lpstr>prix</vt:lpstr>
    </vt:vector>
  </TitlesOfParts>
  <Company>AST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T</cp:lastModifiedBy>
  <dcterms:created xsi:type="dcterms:W3CDTF">2019-12-20T12:18:52Z</dcterms:created>
  <dcterms:modified xsi:type="dcterms:W3CDTF">2019-12-23T09:45:28Z</dcterms:modified>
</cp:coreProperties>
</file>