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240" yWindow="60" windowWidth="18795" windowHeight="7935" activeTab="1"/>
  </bookViews>
  <sheets>
    <sheet name="TTLycee" sheetId="1" r:id="rId1"/>
    <sheet name="BG" sheetId="2" r:id="rId2"/>
  </sheets>
  <definedNames>
    <definedName name="_xlnm._FilterDatabase" localSheetId="0" hidden="1">TTLycee!$A$1:$M$1</definedName>
  </definedNames>
  <calcPr calcId="125725"/>
</workbook>
</file>

<file path=xl/calcChain.xml><?xml version="1.0" encoding="utf-8"?>
<calcChain xmlns="http://schemas.openxmlformats.org/spreadsheetml/2006/main">
  <c r="C81" i="2" a="1"/>
  <c r="C81" s="1"/>
  <c r="D81" a="1"/>
  <c r="D81" s="1"/>
  <c r="G81" s="1"/>
  <c r="H81" s="1"/>
  <c r="C82" a="1"/>
  <c r="C82" s="1"/>
  <c r="D82" a="1"/>
  <c r="D82" s="1"/>
  <c r="G82" s="1"/>
  <c r="H82" s="1"/>
  <c r="C83" a="1"/>
  <c r="C83" s="1"/>
  <c r="D83" a="1"/>
  <c r="D83" s="1"/>
  <c r="G83" s="1"/>
  <c r="H83" s="1"/>
  <c r="C84" a="1"/>
  <c r="C84" s="1"/>
  <c r="D84" a="1"/>
  <c r="D84" s="1"/>
  <c r="G84" s="1"/>
  <c r="H84" s="1"/>
  <c r="C85" a="1"/>
  <c r="C85" s="1"/>
  <c r="D85" a="1"/>
  <c r="D85" s="1"/>
  <c r="C86" a="1"/>
  <c r="C86" s="1"/>
  <c r="D86" a="1"/>
  <c r="D86" s="1"/>
  <c r="C87" a="1"/>
  <c r="C87" s="1"/>
  <c r="D87" a="1"/>
  <c r="D87" s="1"/>
  <c r="C88" a="1"/>
  <c r="C88" s="1"/>
  <c r="D88" a="1"/>
  <c r="D88" s="1"/>
  <c r="C89" a="1"/>
  <c r="C89" s="1"/>
  <c r="D89" a="1"/>
  <c r="D89" s="1"/>
  <c r="C90" a="1"/>
  <c r="C90" s="1"/>
  <c r="D90" a="1"/>
  <c r="D90" s="1"/>
  <c r="C91" a="1"/>
  <c r="C91" s="1"/>
  <c r="D91" a="1"/>
  <c r="D91" s="1"/>
  <c r="G91" s="1"/>
  <c r="H91" s="1"/>
  <c r="B82" a="1"/>
  <c r="B82" s="1"/>
  <c r="B83" a="1"/>
  <c r="B83" s="1"/>
  <c r="B84" a="1"/>
  <c r="B84" s="1"/>
  <c r="B85" a="1"/>
  <c r="B85" s="1"/>
  <c r="B86" a="1"/>
  <c r="B86" s="1"/>
  <c r="B87" a="1"/>
  <c r="B87" s="1"/>
  <c r="B88" a="1"/>
  <c r="B88" s="1"/>
  <c r="B89" a="1"/>
  <c r="B89" s="1"/>
  <c r="B90" a="1"/>
  <c r="B90" s="1"/>
  <c r="B91" a="1"/>
  <c r="B91" s="1"/>
  <c r="O91" s="1"/>
  <c r="B81" a="1"/>
  <c r="B81" s="1"/>
  <c r="D74" a="1"/>
  <c r="D74" s="1"/>
  <c r="G74" s="1"/>
  <c r="H74" s="1"/>
  <c r="C74" a="1"/>
  <c r="C74" s="1"/>
  <c r="D73" a="1"/>
  <c r="D73" s="1"/>
  <c r="C73" a="1"/>
  <c r="C73" s="1"/>
  <c r="D72" a="1"/>
  <c r="D72" s="1"/>
  <c r="C72" a="1"/>
  <c r="C72" s="1"/>
  <c r="D71" a="1"/>
  <c r="D71" s="1"/>
  <c r="C71" a="1"/>
  <c r="C71" s="1"/>
  <c r="D70" a="1"/>
  <c r="D70" s="1"/>
  <c r="C70" a="1"/>
  <c r="C70" s="1"/>
  <c r="D69" a="1"/>
  <c r="D69" s="1"/>
  <c r="C69" a="1"/>
  <c r="C69" s="1"/>
  <c r="D68" a="1"/>
  <c r="D68" s="1"/>
  <c r="C68" a="1"/>
  <c r="C68" s="1"/>
  <c r="D67" a="1"/>
  <c r="D67" s="1"/>
  <c r="G67" s="1"/>
  <c r="C67" a="1"/>
  <c r="C67" s="1"/>
  <c r="D66" a="1"/>
  <c r="D66" s="1"/>
  <c r="G66" s="1"/>
  <c r="C66" a="1"/>
  <c r="C66" s="1"/>
  <c r="D65" a="1"/>
  <c r="D65" s="1"/>
  <c r="G65" s="1"/>
  <c r="C65" a="1"/>
  <c r="C65" s="1"/>
  <c r="D64" a="1"/>
  <c r="D64" s="1"/>
  <c r="G64" s="1"/>
  <c r="C64" a="1"/>
  <c r="C64" s="1"/>
  <c r="B74" a="1"/>
  <c r="B74" s="1"/>
  <c r="B73" a="1"/>
  <c r="B73" s="1"/>
  <c r="B72" a="1"/>
  <c r="B72" s="1"/>
  <c r="B71" a="1"/>
  <c r="B71" s="1"/>
  <c r="B70" a="1"/>
  <c r="B70" s="1"/>
  <c r="B69" a="1"/>
  <c r="B69" s="1"/>
  <c r="B68" a="1"/>
  <c r="B68" s="1"/>
  <c r="B67" a="1"/>
  <c r="B67" s="1"/>
  <c r="B66" a="1"/>
  <c r="B66" s="1"/>
  <c r="B65" a="1"/>
  <c r="B65" s="1"/>
  <c r="B64" a="1"/>
  <c r="B64" s="1"/>
  <c r="D47" a="1"/>
  <c r="D47" s="1"/>
  <c r="G47" s="1"/>
  <c r="H47" s="1"/>
  <c r="C47" a="1"/>
  <c r="C47" s="1"/>
  <c r="B47" a="1"/>
  <c r="B47" s="1"/>
  <c r="D57" a="1"/>
  <c r="D57" s="1"/>
  <c r="G57" s="1"/>
  <c r="C57" a="1"/>
  <c r="C57" s="1"/>
  <c r="D56" a="1"/>
  <c r="D56" s="1"/>
  <c r="C56" a="1"/>
  <c r="C56" s="1"/>
  <c r="D55" a="1"/>
  <c r="D55" s="1"/>
  <c r="C55" a="1"/>
  <c r="C55" s="1"/>
  <c r="D54" a="1"/>
  <c r="D54" s="1"/>
  <c r="C54" a="1"/>
  <c r="C54" s="1"/>
  <c r="D53" a="1"/>
  <c r="D53" s="1"/>
  <c r="C53" a="1"/>
  <c r="C53" s="1"/>
  <c r="D52" a="1"/>
  <c r="D52" s="1"/>
  <c r="C52" a="1"/>
  <c r="C52" s="1"/>
  <c r="D51" a="1"/>
  <c r="D51" s="1"/>
  <c r="C51" a="1"/>
  <c r="C51" s="1"/>
  <c r="D50" a="1"/>
  <c r="D50" s="1"/>
  <c r="G50" s="1"/>
  <c r="C50" a="1"/>
  <c r="C50" s="1"/>
  <c r="D49" a="1"/>
  <c r="D49" s="1"/>
  <c r="G49" s="1"/>
  <c r="C49" a="1"/>
  <c r="C49" s="1"/>
  <c r="D48" a="1"/>
  <c r="D48" s="1"/>
  <c r="G48" s="1"/>
  <c r="C48" a="1"/>
  <c r="C48" s="1"/>
  <c r="B57" a="1"/>
  <c r="B57" s="1"/>
  <c r="B56" a="1"/>
  <c r="B56" s="1"/>
  <c r="B55" a="1"/>
  <c r="B55" s="1"/>
  <c r="B54" a="1"/>
  <c r="B54" s="1"/>
  <c r="B53" a="1"/>
  <c r="B53" s="1"/>
  <c r="B52" a="1"/>
  <c r="B52" s="1"/>
  <c r="B51" a="1"/>
  <c r="B51" s="1"/>
  <c r="B50" a="1"/>
  <c r="B50" s="1"/>
  <c r="B49" a="1"/>
  <c r="B49" s="1"/>
  <c r="B48" a="1"/>
  <c r="B48" s="1"/>
  <c r="D40" a="1"/>
  <c r="D40" s="1"/>
  <c r="C40" a="1"/>
  <c r="C40" s="1"/>
  <c r="D39" a="1"/>
  <c r="D39" s="1"/>
  <c r="C39" a="1"/>
  <c r="C39" s="1"/>
  <c r="D38" a="1"/>
  <c r="D38" s="1"/>
  <c r="C38" a="1"/>
  <c r="C38" s="1"/>
  <c r="D37" a="1"/>
  <c r="D37" s="1"/>
  <c r="C37" a="1"/>
  <c r="C37" s="1"/>
  <c r="D36" a="1"/>
  <c r="D36" s="1"/>
  <c r="C36" a="1"/>
  <c r="C36" s="1"/>
  <c r="D35" a="1"/>
  <c r="D35" s="1"/>
  <c r="C35" a="1"/>
  <c r="C35" s="1"/>
  <c r="D34" a="1"/>
  <c r="D34" s="1"/>
  <c r="C34" a="1"/>
  <c r="C34" s="1"/>
  <c r="D33" a="1"/>
  <c r="D33" s="1"/>
  <c r="C33" a="1"/>
  <c r="C33" s="1"/>
  <c r="D32" a="1"/>
  <c r="D32" s="1"/>
  <c r="C32" a="1"/>
  <c r="C32" s="1"/>
  <c r="D31" a="1"/>
  <c r="D31" s="1"/>
  <c r="C31" a="1"/>
  <c r="C31" s="1"/>
  <c r="D30" a="1"/>
  <c r="D30" s="1"/>
  <c r="C30" a="1"/>
  <c r="C30" s="1"/>
  <c r="B40" a="1"/>
  <c r="B40" s="1"/>
  <c r="B39" a="1"/>
  <c r="B39" s="1"/>
  <c r="B38" a="1"/>
  <c r="B38" s="1"/>
  <c r="B37" a="1"/>
  <c r="B37" s="1"/>
  <c r="B36" a="1"/>
  <c r="B36" s="1"/>
  <c r="B35" a="1"/>
  <c r="B35" s="1"/>
  <c r="B34" a="1"/>
  <c r="B34" s="1"/>
  <c r="B33" a="1"/>
  <c r="B33" s="1"/>
  <c r="B32" a="1"/>
  <c r="B32" s="1"/>
  <c r="B31" a="1"/>
  <c r="B31" s="1"/>
  <c r="B30" a="1"/>
  <c r="B30" s="1"/>
  <c r="D24" a="1"/>
  <c r="D24" s="1"/>
  <c r="C24" a="1"/>
  <c r="C24" s="1"/>
  <c r="D23" a="1"/>
  <c r="D23" s="1"/>
  <c r="C23" a="1"/>
  <c r="C23" s="1"/>
  <c r="D22" a="1"/>
  <c r="D22" s="1"/>
  <c r="C22" a="1"/>
  <c r="C22" s="1"/>
  <c r="D21" a="1"/>
  <c r="D21" s="1"/>
  <c r="C21" a="1"/>
  <c r="C21" s="1"/>
  <c r="D20" a="1"/>
  <c r="D20" s="1"/>
  <c r="C20" a="1"/>
  <c r="C20" s="1"/>
  <c r="D19" a="1"/>
  <c r="D19" s="1"/>
  <c r="C19" a="1"/>
  <c r="C19" s="1"/>
  <c r="D18" a="1"/>
  <c r="D18" s="1"/>
  <c r="C18" a="1"/>
  <c r="C18" s="1"/>
  <c r="D17" a="1"/>
  <c r="D17" s="1"/>
  <c r="C17" a="1"/>
  <c r="C17" s="1"/>
  <c r="D16" a="1"/>
  <c r="D16" s="1"/>
  <c r="C16" a="1"/>
  <c r="C16" s="1"/>
  <c r="D15" a="1"/>
  <c r="D15" s="1"/>
  <c r="C15" a="1"/>
  <c r="C15" s="1"/>
  <c r="D14" a="1"/>
  <c r="D14" s="1"/>
  <c r="C14" a="1"/>
  <c r="C14" s="1"/>
  <c r="D13" a="1"/>
  <c r="D13" s="1"/>
  <c r="G13" s="1"/>
  <c r="H13" s="1"/>
  <c r="C13" a="1"/>
  <c r="C13" s="1"/>
  <c r="B24" a="1"/>
  <c r="B24" s="1"/>
  <c r="B23" a="1"/>
  <c r="B23" s="1"/>
  <c r="B22" a="1"/>
  <c r="B22" s="1"/>
  <c r="B21" a="1"/>
  <c r="B21" s="1"/>
  <c r="B20" a="1"/>
  <c r="B20" s="1"/>
  <c r="B19" a="1"/>
  <c r="B19" s="1"/>
  <c r="B18" a="1"/>
  <c r="B18" s="1"/>
  <c r="B17" a="1"/>
  <c r="B17" s="1"/>
  <c r="B16" a="1"/>
  <c r="B16" s="1"/>
  <c r="B15" a="1"/>
  <c r="B15" s="1"/>
  <c r="B14" a="1"/>
  <c r="B14" s="1"/>
  <c r="B13" a="1"/>
  <c r="B13" s="1"/>
  <c r="A3" i="1"/>
  <c r="O83" i="2" l="1"/>
  <c r="O84"/>
  <c r="O82"/>
  <c r="O81"/>
  <c r="G14"/>
  <c r="H14" s="1"/>
  <c r="A4" i="1"/>
  <c r="O13" i="2"/>
  <c r="O47"/>
  <c r="O74"/>
  <c r="H48"/>
  <c r="O48" s="1"/>
  <c r="H49"/>
  <c r="O49" s="1"/>
  <c r="H50"/>
  <c r="O50" s="1"/>
  <c r="H57"/>
  <c r="O57" s="1"/>
  <c r="H64"/>
  <c r="O64" s="1"/>
  <c r="H65"/>
  <c r="O65" s="1"/>
  <c r="H66"/>
  <c r="O66" s="1"/>
  <c r="H67"/>
  <c r="O67" s="1"/>
  <c r="O14" l="1"/>
  <c r="A5" i="1"/>
  <c r="G15" i="2"/>
  <c r="H15" s="1"/>
  <c r="O15" s="1"/>
  <c r="A6" i="1" l="1"/>
  <c r="G16" i="2"/>
  <c r="H16" s="1"/>
  <c r="A7" i="1" l="1"/>
  <c r="O16" i="2"/>
  <c r="A8" i="1" l="1"/>
  <c r="A9" l="1"/>
  <c r="A10" l="1"/>
  <c r="A11" l="1"/>
  <c r="A12" l="1"/>
  <c r="A13" l="1"/>
  <c r="G23" i="2"/>
  <c r="H23" s="1"/>
  <c r="O23"/>
  <c r="A14" i="1" l="1"/>
  <c r="A15" s="1"/>
  <c r="A16" s="1"/>
  <c r="A17" s="1"/>
  <c r="A18" s="1"/>
  <c r="A19" s="1"/>
  <c r="A20" s="1"/>
  <c r="A21" s="1"/>
  <c r="A22" s="1"/>
  <c r="A23" s="1"/>
  <c r="A24" s="1"/>
  <c r="A25" s="1"/>
  <c r="A26" s="1"/>
  <c r="A27" s="1"/>
  <c r="G24" i="2"/>
</calcChain>
</file>

<file path=xl/comments1.xml><?xml version="1.0" encoding="utf-8"?>
<comments xmlns="http://schemas.openxmlformats.org/spreadsheetml/2006/main">
  <authors>
    <author>gege</author>
    <author/>
  </authors>
  <commentList>
    <comment ref="E8" authorId="0">
      <text>
        <r>
          <rPr>
            <b/>
            <sz val="10"/>
            <color indexed="81"/>
            <rFont val="Tahoma"/>
            <family val="2"/>
          </rPr>
          <t>Les 5 premiers chiffres qui sont au début des licences des élèves</t>
        </r>
        <r>
          <rPr>
            <sz val="9"/>
            <color indexed="81"/>
            <rFont val="Tahoma"/>
            <family val="2"/>
          </rPr>
          <t xml:space="preserve">
</t>
        </r>
      </text>
    </comment>
    <comment ref="D12" authorId="0">
      <text>
        <r>
          <rPr>
            <b/>
            <sz val="9"/>
            <color indexed="81"/>
            <rFont val="Tahoma"/>
            <family val="2"/>
          </rPr>
          <t>au format JJ/MM/</t>
        </r>
        <r>
          <rPr>
            <b/>
            <sz val="14"/>
            <color indexed="81"/>
            <rFont val="Tahoma"/>
            <family val="2"/>
          </rPr>
          <t>AA</t>
        </r>
        <r>
          <rPr>
            <b/>
            <sz val="9"/>
            <color indexed="81"/>
            <rFont val="Tahoma"/>
            <family val="2"/>
          </rPr>
          <t xml:space="preserve"> pour l'année, que les deux derniers chifres</t>
        </r>
        <r>
          <rPr>
            <sz val="9"/>
            <color indexed="81"/>
            <rFont val="Tahoma"/>
            <family val="2"/>
          </rPr>
          <t xml:space="preserve">
</t>
        </r>
      </text>
    </comment>
    <comment ref="E12" authorId="0">
      <text>
        <r>
          <rPr>
            <b/>
            <sz val="9"/>
            <color indexed="81"/>
            <rFont val="Tahoma"/>
            <family val="2"/>
          </rPr>
          <t>Uniquement les 4 derniers chiffres de la licence</t>
        </r>
        <r>
          <rPr>
            <sz val="9"/>
            <color indexed="81"/>
            <rFont val="Tahoma"/>
            <family val="2"/>
          </rPr>
          <t xml:space="preserve">
</t>
        </r>
      </text>
    </comment>
    <comment ref="E25" authorId="0">
      <text>
        <r>
          <rPr>
            <b/>
            <sz val="10"/>
            <color indexed="81"/>
            <rFont val="Tahoma"/>
            <family val="2"/>
          </rPr>
          <t>Les 5 premiers chiffres qui sont au début des licences des élèves</t>
        </r>
        <r>
          <rPr>
            <sz val="9"/>
            <color indexed="81"/>
            <rFont val="Tahoma"/>
            <family val="2"/>
          </rPr>
          <t xml:space="preserve">
</t>
        </r>
      </text>
    </comment>
    <comment ref="D29" authorId="0">
      <text>
        <r>
          <rPr>
            <b/>
            <sz val="9"/>
            <color indexed="81"/>
            <rFont val="Tahoma"/>
            <family val="2"/>
          </rPr>
          <t>au format JJ/MM/</t>
        </r>
        <r>
          <rPr>
            <b/>
            <sz val="14"/>
            <color indexed="81"/>
            <rFont val="Tahoma"/>
            <family val="2"/>
          </rPr>
          <t>AA</t>
        </r>
        <r>
          <rPr>
            <b/>
            <sz val="9"/>
            <color indexed="81"/>
            <rFont val="Tahoma"/>
            <family val="2"/>
          </rPr>
          <t xml:space="preserve"> pour l'année, que les deux derniers chifres</t>
        </r>
        <r>
          <rPr>
            <sz val="9"/>
            <color indexed="81"/>
            <rFont val="Tahoma"/>
            <family val="2"/>
          </rPr>
          <t xml:space="preserve">
</t>
        </r>
      </text>
    </comment>
    <comment ref="E29" authorId="0">
      <text>
        <r>
          <rPr>
            <b/>
            <sz val="9"/>
            <color indexed="81"/>
            <rFont val="Tahoma"/>
            <family val="2"/>
          </rPr>
          <t>Uniquement les 4 derniers chiffres de la licence</t>
        </r>
        <r>
          <rPr>
            <sz val="9"/>
            <color indexed="81"/>
            <rFont val="Tahoma"/>
            <family val="2"/>
          </rPr>
          <t xml:space="preserve">
</t>
        </r>
      </text>
    </comment>
    <comment ref="E42" authorId="1">
      <text>
        <r>
          <rPr>
            <b/>
            <sz val="10"/>
            <color indexed="8"/>
            <rFont val="Tahoma"/>
            <family val="2"/>
          </rPr>
          <t xml:space="preserve">Les 5 premiers chiffres qui sont au début des licences des élèves
</t>
        </r>
      </text>
    </comment>
    <comment ref="D46" authorId="1">
      <text>
        <r>
          <rPr>
            <b/>
            <sz val="9"/>
            <color indexed="8"/>
            <rFont val="Tahoma"/>
            <family val="2"/>
          </rPr>
          <t>au format JJ/MM/</t>
        </r>
        <r>
          <rPr>
            <b/>
            <sz val="14"/>
            <color indexed="8"/>
            <rFont val="Tahoma"/>
            <family val="2"/>
          </rPr>
          <t>AA</t>
        </r>
        <r>
          <rPr>
            <b/>
            <sz val="9"/>
            <color indexed="8"/>
            <rFont val="Tahoma"/>
            <family val="2"/>
          </rPr>
          <t xml:space="preserve"> pour l'année, que les deux derniers chifres
</t>
        </r>
      </text>
    </comment>
    <comment ref="E46" authorId="1">
      <text>
        <r>
          <rPr>
            <b/>
            <sz val="9"/>
            <color indexed="8"/>
            <rFont val="Tahoma"/>
            <family val="2"/>
          </rPr>
          <t xml:space="preserve">Uniquement les 4 derniers chiffres de la licence
</t>
        </r>
      </text>
    </comment>
    <comment ref="E59" authorId="1">
      <text>
        <r>
          <rPr>
            <b/>
            <sz val="10"/>
            <color indexed="8"/>
            <rFont val="Tahoma"/>
            <family val="2"/>
          </rPr>
          <t xml:space="preserve">Les 5 premiers chiffres qui sont au début des licences des élèves
</t>
        </r>
      </text>
    </comment>
    <comment ref="D63" authorId="1">
      <text>
        <r>
          <rPr>
            <b/>
            <sz val="9"/>
            <color indexed="8"/>
            <rFont val="Tahoma"/>
            <family val="2"/>
          </rPr>
          <t>au format JJ/MM/</t>
        </r>
        <r>
          <rPr>
            <b/>
            <sz val="14"/>
            <color indexed="8"/>
            <rFont val="Tahoma"/>
            <family val="2"/>
          </rPr>
          <t>AA</t>
        </r>
        <r>
          <rPr>
            <b/>
            <sz val="9"/>
            <color indexed="8"/>
            <rFont val="Tahoma"/>
            <family val="2"/>
          </rPr>
          <t xml:space="preserve"> pour l'année, que les deux derniers chifres
</t>
        </r>
      </text>
    </comment>
    <comment ref="E63" authorId="1">
      <text>
        <r>
          <rPr>
            <b/>
            <sz val="9"/>
            <color indexed="8"/>
            <rFont val="Tahoma"/>
            <family val="2"/>
          </rPr>
          <t xml:space="preserve">Uniquement les 4 derniers chiffres de la licence
</t>
        </r>
      </text>
    </comment>
    <comment ref="E76" authorId="1">
      <text>
        <r>
          <rPr>
            <b/>
            <sz val="10"/>
            <color indexed="8"/>
            <rFont val="Tahoma"/>
            <family val="2"/>
          </rPr>
          <t xml:space="preserve">Les 5 premiers chiffres qui sont au début des licences des élèves
</t>
        </r>
      </text>
    </comment>
    <comment ref="D80" authorId="1">
      <text>
        <r>
          <rPr>
            <b/>
            <sz val="9"/>
            <color indexed="8"/>
            <rFont val="Tahoma"/>
            <family val="2"/>
          </rPr>
          <t>au format JJ/MM/</t>
        </r>
        <r>
          <rPr>
            <b/>
            <sz val="14"/>
            <color indexed="8"/>
            <rFont val="Tahoma"/>
            <family val="2"/>
          </rPr>
          <t>AA</t>
        </r>
        <r>
          <rPr>
            <b/>
            <sz val="9"/>
            <color indexed="8"/>
            <rFont val="Tahoma"/>
            <family val="2"/>
          </rPr>
          <t xml:space="preserve"> pour l'année, que les deux derniers chifres
</t>
        </r>
      </text>
    </comment>
    <comment ref="E80" authorId="1">
      <text>
        <r>
          <rPr>
            <b/>
            <sz val="9"/>
            <color indexed="8"/>
            <rFont val="Tahoma"/>
            <family val="2"/>
          </rPr>
          <t xml:space="preserve">Uniquement les 4 derniers chiffres de la licence
</t>
        </r>
      </text>
    </comment>
  </commentList>
</comments>
</file>

<file path=xl/sharedStrings.xml><?xml version="1.0" encoding="utf-8"?>
<sst xmlns="http://schemas.openxmlformats.org/spreadsheetml/2006/main" count="492" uniqueCount="138">
  <si>
    <t>N° Licence</t>
  </si>
  <si>
    <t>Nom</t>
  </si>
  <si>
    <t>Prénom</t>
  </si>
  <si>
    <t>Date naiss.</t>
  </si>
  <si>
    <t>Cat</t>
  </si>
  <si>
    <t>Type etab</t>
  </si>
  <si>
    <t>Nom étab.</t>
  </si>
  <si>
    <t>Dép.</t>
  </si>
  <si>
    <t>Ville etab.</t>
  </si>
  <si>
    <t>JO</t>
  </si>
  <si>
    <t>Catégorie</t>
  </si>
  <si>
    <t>numéro d'équipe</t>
  </si>
  <si>
    <t>ETTAHIRI</t>
  </si>
  <si>
    <t>BILAL</t>
  </si>
  <si>
    <t>BG</t>
  </si>
  <si>
    <t>Collège</t>
  </si>
  <si>
    <t>J. GIRAUDOUX</t>
  </si>
  <si>
    <t>ROUEN</t>
  </si>
  <si>
    <t>JO et Joueur</t>
  </si>
  <si>
    <t>Etablissement</t>
  </si>
  <si>
    <t>TSIANANGA</t>
  </si>
  <si>
    <t>KALOMBO</t>
  </si>
  <si>
    <t>MG</t>
  </si>
  <si>
    <t>SOKOYA</t>
  </si>
  <si>
    <t>ABAYOMI</t>
  </si>
  <si>
    <t>CG</t>
  </si>
  <si>
    <t>Joueur</t>
  </si>
  <si>
    <t>ENZELE OYON</t>
  </si>
  <si>
    <t>PAUL</t>
  </si>
  <si>
    <t>EYOUM</t>
  </si>
  <si>
    <t>JAMES ARTHUR</t>
  </si>
  <si>
    <t>BOLUWATIFE</t>
  </si>
  <si>
    <t>MF</t>
  </si>
  <si>
    <t>N'DIAYE</t>
  </si>
  <si>
    <t>HARKETTA</t>
  </si>
  <si>
    <t>BF</t>
  </si>
  <si>
    <t>LECLERC</t>
  </si>
  <si>
    <t>STEVEN</t>
  </si>
  <si>
    <t>SEBIA</t>
  </si>
  <si>
    <t>ADAM</t>
  </si>
  <si>
    <t>JAMAI</t>
  </si>
  <si>
    <t>SIRINE</t>
  </si>
  <si>
    <t>CONDRUZ</t>
  </si>
  <si>
    <t>SOLYNE</t>
  </si>
  <si>
    <t>SAFU</t>
  </si>
  <si>
    <t>BENY</t>
  </si>
  <si>
    <t>Elite</t>
  </si>
  <si>
    <t>LUANGA</t>
  </si>
  <si>
    <t>RABI</t>
  </si>
  <si>
    <t>DRUAUX</t>
  </si>
  <si>
    <t>DAMIEN</t>
  </si>
  <si>
    <t>CHAMSI</t>
  </si>
  <si>
    <t>YUNESS</t>
  </si>
  <si>
    <t>AUZOUX</t>
  </si>
  <si>
    <t>THOMAS</t>
  </si>
  <si>
    <t>ISNEAUVILLE</t>
  </si>
  <si>
    <t>BOUSSAUD</t>
  </si>
  <si>
    <t>SACHA</t>
  </si>
  <si>
    <t>ALEXIS</t>
  </si>
  <si>
    <t>BURE</t>
  </si>
  <si>
    <t>LEA</t>
  </si>
  <si>
    <t>BONDIN DALLERA</t>
  </si>
  <si>
    <t>JULIE</t>
  </si>
  <si>
    <t>ALIX</t>
  </si>
  <si>
    <t>EMMA</t>
  </si>
  <si>
    <t>BOUREZANE</t>
  </si>
  <si>
    <t>MEHDI</t>
  </si>
  <si>
    <t>P. PICASSO</t>
  </si>
  <si>
    <t>SAINT-ETIENNE DU ROUVRAY</t>
  </si>
  <si>
    <t>BOUDIAKA</t>
  </si>
  <si>
    <t>ANDREA</t>
  </si>
  <si>
    <t>BEURION</t>
  </si>
  <si>
    <t>OCEANE</t>
  </si>
  <si>
    <t>BEN ADDI</t>
  </si>
  <si>
    <t>MOHAMED</t>
  </si>
  <si>
    <t>S</t>
  </si>
  <si>
    <t>07</t>
  </si>
  <si>
    <t>05</t>
  </si>
  <si>
    <t>J</t>
  </si>
  <si>
    <t>Inscription BASKET BALL  BG  COLLEGES</t>
  </si>
  <si>
    <t>Poussins</t>
  </si>
  <si>
    <t>nés en 2000 et 2001</t>
  </si>
  <si>
    <t>C</t>
  </si>
  <si>
    <t>06</t>
  </si>
  <si>
    <t>Type</t>
  </si>
  <si>
    <t>Sexe</t>
  </si>
  <si>
    <t>Benjamins</t>
  </si>
  <si>
    <t>nés en 1998 et 1999</t>
  </si>
  <si>
    <t>Nom de l'Etablissement</t>
  </si>
  <si>
    <t>Ville</t>
  </si>
  <si>
    <t>Code postal</t>
  </si>
  <si>
    <t>N° etablissement</t>
  </si>
  <si>
    <t>G</t>
  </si>
  <si>
    <t xml:space="preserve">Minimes </t>
  </si>
  <si>
    <t>nés en 1996 et 1997</t>
  </si>
  <si>
    <t>M</t>
  </si>
  <si>
    <t>04</t>
  </si>
  <si>
    <t>03</t>
  </si>
  <si>
    <t>Lycée</t>
  </si>
  <si>
    <t>F</t>
  </si>
  <si>
    <t xml:space="preserve">Cadets </t>
  </si>
  <si>
    <t>nés en 1994 et 1995</t>
  </si>
  <si>
    <t>ELEVES</t>
  </si>
  <si>
    <t>Ne pas remplir, automatique</t>
  </si>
  <si>
    <t xml:space="preserve">Nom Responsable </t>
  </si>
  <si>
    <t>Ludovic DERRIEN</t>
    <phoneticPr fontId="19" type="noConversion"/>
  </si>
  <si>
    <t>LP</t>
  </si>
  <si>
    <t xml:space="preserve">Juniors </t>
  </si>
  <si>
    <t>nés en 1992 et 1993</t>
  </si>
  <si>
    <t>B</t>
  </si>
  <si>
    <t>02</t>
  </si>
  <si>
    <t>01</t>
  </si>
  <si>
    <t>PROF</t>
  </si>
  <si>
    <t>N° de portable</t>
  </si>
  <si>
    <t>Autre</t>
  </si>
  <si>
    <t xml:space="preserve">Seniors </t>
  </si>
  <si>
    <t>nés en 1991 et avant</t>
  </si>
  <si>
    <t>Nom de l'élève</t>
  </si>
  <si>
    <t>Date de Naissance</t>
  </si>
  <si>
    <t xml:space="preserve">N° licence </t>
  </si>
  <si>
    <t>P</t>
  </si>
  <si>
    <t>EQUIPE 1</t>
  </si>
  <si>
    <t>JO1</t>
  </si>
  <si>
    <t>Edouard Branly</t>
  </si>
  <si>
    <t>Grand quevilly</t>
  </si>
  <si>
    <t>0762093M</t>
  </si>
  <si>
    <t>Michel Montel</t>
  </si>
  <si>
    <t>Raymond QUENEAU</t>
  </si>
  <si>
    <t>Montivilliers</t>
  </si>
  <si>
    <t>Thierry SIMONATO</t>
  </si>
  <si>
    <t>SAINTE GENEVIEVE</t>
  </si>
  <si>
    <t>BOLBEC</t>
  </si>
  <si>
    <t>HEBERT Daniel</t>
  </si>
  <si>
    <t>06 07 23 73 31</t>
  </si>
  <si>
    <t>EQUIPE 2</t>
  </si>
  <si>
    <t>EQUIPE 3</t>
  </si>
  <si>
    <t>EQUIPE 4</t>
  </si>
  <si>
    <t>EQUIPE 5</t>
  </si>
</sst>
</file>

<file path=xl/styles.xml><?xml version="1.0" encoding="utf-8"?>
<styleSheet xmlns="http://schemas.openxmlformats.org/spreadsheetml/2006/main">
  <numFmts count="1">
    <numFmt numFmtId="164" formatCode="dd/mm/yy;@"/>
  </numFmts>
  <fonts count="30">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sz val="14"/>
      <color indexed="8"/>
      <name val="Calibri"/>
      <family val="2"/>
    </font>
    <font>
      <sz val="10"/>
      <color indexed="8"/>
      <name val="Arial"/>
      <family val="2"/>
    </font>
    <font>
      <sz val="9"/>
      <color indexed="8"/>
      <name val="Calibri"/>
      <family val="2"/>
    </font>
    <font>
      <b/>
      <sz val="11"/>
      <color indexed="62"/>
      <name val="Calibri"/>
      <family val="2"/>
    </font>
    <font>
      <b/>
      <sz val="11"/>
      <color indexed="8"/>
      <name val="Calibri"/>
      <family val="2"/>
    </font>
    <font>
      <b/>
      <sz val="10"/>
      <color indexed="81"/>
      <name val="Tahoma"/>
      <family val="2"/>
    </font>
    <font>
      <sz val="9"/>
      <color indexed="81"/>
      <name val="Tahoma"/>
      <family val="2"/>
    </font>
    <font>
      <b/>
      <sz val="9"/>
      <color indexed="81"/>
      <name val="Tahoma"/>
      <family val="2"/>
    </font>
    <font>
      <b/>
      <sz val="14"/>
      <color indexed="81"/>
      <name val="Tahoma"/>
      <family val="2"/>
    </font>
    <font>
      <b/>
      <sz val="10"/>
      <color indexed="8"/>
      <name val="Tahoma"/>
      <family val="2"/>
    </font>
    <font>
      <b/>
      <sz val="9"/>
      <color indexed="8"/>
      <name val="Tahoma"/>
      <family val="2"/>
    </font>
    <font>
      <b/>
      <sz val="14"/>
      <color indexed="8"/>
      <name val="Tahoma"/>
      <family val="2"/>
    </font>
  </fonts>
  <fills count="40">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bgColor indexed="64"/>
      </patternFill>
    </fill>
    <fill>
      <patternFill patternType="solid">
        <fgColor theme="0"/>
        <bgColor indexed="24"/>
      </patternFill>
    </fill>
    <fill>
      <patternFill patternType="solid">
        <fgColor theme="0"/>
        <bgColor indexed="21"/>
      </patternFill>
    </fill>
    <fill>
      <patternFill patternType="solid">
        <fgColor theme="0"/>
        <bgColor indexed="13"/>
      </patternFill>
    </fill>
    <fill>
      <patternFill patternType="solid">
        <fgColor theme="0"/>
        <bgColor indexed="41"/>
      </patternFill>
    </fill>
    <fill>
      <patternFill patternType="solid">
        <fgColor theme="0"/>
        <bgColor indexed="34"/>
      </patternFill>
    </fill>
    <fill>
      <patternFill patternType="solid">
        <fgColor rgb="FFFFFF00"/>
        <bgColor indexed="64"/>
      </patternFill>
    </fill>
  </fills>
  <borders count="6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thin">
        <color indexed="64"/>
      </top>
      <bottom/>
      <diagonal/>
    </border>
    <border>
      <left style="medium">
        <color indexed="64"/>
      </left>
      <right/>
      <top style="medium">
        <color indexed="64"/>
      </top>
      <bottom/>
      <diagonal/>
    </border>
    <border>
      <left style="medium">
        <color indexed="64"/>
      </left>
      <right/>
      <top/>
      <bottom/>
      <diagonal/>
    </border>
    <border>
      <left style="medium">
        <color indexed="64"/>
      </left>
      <right style="medium">
        <color indexed="64"/>
      </right>
      <top/>
      <bottom/>
      <diagonal/>
    </border>
    <border>
      <left/>
      <right style="thin">
        <color indexed="64"/>
      </right>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ck">
        <color indexed="10"/>
      </left>
      <right style="thin">
        <color indexed="64"/>
      </right>
      <top style="thick">
        <color indexed="10"/>
      </top>
      <bottom style="thin">
        <color indexed="64"/>
      </bottom>
      <diagonal/>
    </border>
    <border>
      <left style="thin">
        <color indexed="64"/>
      </left>
      <right style="thin">
        <color indexed="64"/>
      </right>
      <top style="thick">
        <color indexed="10"/>
      </top>
      <bottom/>
      <diagonal/>
    </border>
    <border>
      <left style="thin">
        <color indexed="64"/>
      </left>
      <right style="thin">
        <color indexed="64"/>
      </right>
      <top style="thick">
        <color indexed="10"/>
      </top>
      <bottom style="thin">
        <color indexed="64"/>
      </bottom>
      <diagonal/>
    </border>
    <border>
      <left style="thin">
        <color indexed="64"/>
      </left>
      <right style="medium">
        <color indexed="64"/>
      </right>
      <top style="thick">
        <color indexed="10"/>
      </top>
      <bottom style="thin">
        <color indexed="64"/>
      </bottom>
      <diagonal/>
    </border>
    <border>
      <left/>
      <right/>
      <top style="thick">
        <color indexed="10"/>
      </top>
      <bottom/>
      <diagonal/>
    </border>
    <border>
      <left/>
      <right style="thick">
        <color indexed="10"/>
      </right>
      <top style="thick">
        <color indexed="10"/>
      </top>
      <bottom/>
      <diagonal/>
    </border>
    <border>
      <left style="thin">
        <color indexed="64"/>
      </left>
      <right style="medium">
        <color indexed="64"/>
      </right>
      <top style="thin">
        <color indexed="64"/>
      </top>
      <bottom style="thin">
        <color indexed="64"/>
      </bottom>
      <diagonal/>
    </border>
    <border>
      <left/>
      <right style="thick">
        <color indexed="10"/>
      </right>
      <top/>
      <bottom/>
      <diagonal/>
    </border>
    <border>
      <left style="thick">
        <color indexed="10"/>
      </left>
      <right style="thin">
        <color indexed="64"/>
      </right>
      <top style="medium">
        <color indexed="64"/>
      </top>
      <bottom style="thin">
        <color indexed="64"/>
      </bottom>
      <diagonal/>
    </border>
    <border>
      <left style="medium">
        <color indexed="8"/>
      </left>
      <right style="thin">
        <color indexed="8"/>
      </right>
      <top style="medium">
        <color indexed="8"/>
      </top>
      <bottom style="thin">
        <color indexed="8"/>
      </bottom>
      <diagonal/>
    </border>
    <border>
      <left style="thin">
        <color indexed="8"/>
      </left>
      <right style="thin">
        <color indexed="8"/>
      </right>
      <top style="medium">
        <color indexed="8"/>
      </top>
      <bottom style="thin">
        <color indexed="8"/>
      </bottom>
      <diagonal/>
    </border>
    <border>
      <left style="thin">
        <color indexed="8"/>
      </left>
      <right style="medium">
        <color indexed="8"/>
      </right>
      <top style="medium">
        <color indexed="8"/>
      </top>
      <bottom style="thin">
        <color indexed="8"/>
      </bottom>
      <diagonal/>
    </border>
    <border>
      <left style="medium">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indexed="8"/>
      </left>
      <right style="thin">
        <color indexed="8"/>
      </right>
      <top style="thin">
        <color indexed="8"/>
      </top>
      <bottom style="thin">
        <color indexed="8"/>
      </bottom>
      <diagonal/>
    </border>
    <border>
      <left style="medium">
        <color indexed="8"/>
      </left>
      <right style="thin">
        <color indexed="8"/>
      </right>
      <top style="thin">
        <color indexed="8"/>
      </top>
      <bottom style="medium">
        <color indexed="8"/>
      </bottom>
      <diagonal/>
    </border>
    <border>
      <left style="medium">
        <color indexed="8"/>
      </left>
      <right style="thin">
        <color indexed="8"/>
      </right>
      <top style="thin">
        <color indexed="8"/>
      </top>
      <bottom/>
      <diagonal/>
    </border>
    <border>
      <left style="medium">
        <color indexed="8"/>
      </left>
      <right/>
      <top style="medium">
        <color indexed="8"/>
      </top>
      <bottom/>
      <diagonal/>
    </border>
    <border>
      <left style="medium">
        <color indexed="8"/>
      </left>
      <right style="medium">
        <color indexed="8"/>
      </right>
      <top style="medium">
        <color indexed="8"/>
      </top>
      <bottom style="medium">
        <color indexed="8"/>
      </bottom>
      <diagonal/>
    </border>
    <border>
      <left/>
      <right style="thin">
        <color indexed="8"/>
      </right>
      <top/>
      <bottom/>
      <diagonal/>
    </border>
    <border>
      <left style="thin">
        <color indexed="8"/>
      </left>
      <right style="thin">
        <color indexed="8"/>
      </right>
      <top style="medium">
        <color indexed="8"/>
      </top>
      <bottom/>
      <diagonal/>
    </border>
    <border>
      <left style="thin">
        <color indexed="8"/>
      </left>
      <right style="medium">
        <color indexed="8"/>
      </right>
      <top style="medium">
        <color indexed="8"/>
      </top>
      <bottom/>
      <diagonal/>
    </border>
    <border>
      <left style="thin">
        <color indexed="8"/>
      </left>
      <right/>
      <top style="thin">
        <color indexed="8"/>
      </top>
      <bottom/>
      <diagonal/>
    </border>
    <border>
      <left style="thin">
        <color indexed="8"/>
      </left>
      <right style="thin">
        <color indexed="8"/>
      </right>
      <top style="thin">
        <color indexed="8"/>
      </top>
      <bottom/>
      <diagonal/>
    </border>
    <border>
      <left style="thick">
        <color indexed="10"/>
      </left>
      <right style="thin">
        <color indexed="8"/>
      </right>
      <top style="thick">
        <color indexed="10"/>
      </top>
      <bottom style="thin">
        <color indexed="8"/>
      </bottom>
      <diagonal/>
    </border>
    <border>
      <left style="thin">
        <color indexed="8"/>
      </left>
      <right style="thin">
        <color indexed="8"/>
      </right>
      <top style="thick">
        <color indexed="10"/>
      </top>
      <bottom/>
      <diagonal/>
    </border>
    <border>
      <left style="thin">
        <color indexed="8"/>
      </left>
      <right style="thin">
        <color indexed="8"/>
      </right>
      <top style="thick">
        <color indexed="10"/>
      </top>
      <bottom style="thin">
        <color indexed="8"/>
      </bottom>
      <diagonal/>
    </border>
    <border>
      <left style="thin">
        <color indexed="8"/>
      </left>
      <right style="medium">
        <color indexed="8"/>
      </right>
      <top style="thin">
        <color indexed="8"/>
      </top>
      <bottom style="thin">
        <color indexed="8"/>
      </bottom>
      <diagonal/>
    </border>
    <border>
      <left style="thick">
        <color indexed="10"/>
      </left>
      <right/>
      <top style="medium">
        <color indexed="8"/>
      </top>
      <bottom style="thin">
        <color indexed="8"/>
      </bottom>
      <diagonal/>
    </border>
    <border>
      <left/>
      <right style="medium">
        <color indexed="8"/>
      </right>
      <top style="thin">
        <color indexed="8"/>
      </top>
      <bottom style="thin">
        <color indexed="8"/>
      </bottom>
      <diagonal/>
    </border>
    <border>
      <left style="thick">
        <color indexed="10"/>
      </left>
      <right style="thin">
        <color indexed="8"/>
      </right>
      <top style="thick">
        <color indexed="10"/>
      </top>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98">
    <xf numFmtId="0" fontId="0" fillId="0" borderId="0" xfId="0"/>
    <xf numFmtId="14" fontId="0" fillId="0" borderId="0" xfId="0" applyNumberFormat="1"/>
    <xf numFmtId="0" fontId="0" fillId="33" borderId="0" xfId="0" applyFill="1"/>
    <xf numFmtId="0" fontId="0" fillId="33" borderId="10" xfId="0" applyFill="1" applyBorder="1" applyAlignment="1">
      <alignment horizontal="center"/>
    </xf>
    <xf numFmtId="0" fontId="0" fillId="33" borderId="11" xfId="0" applyFill="1" applyBorder="1" applyAlignment="1">
      <alignment horizontal="center"/>
    </xf>
    <xf numFmtId="0" fontId="0" fillId="33" borderId="12" xfId="0" quotePrefix="1" applyFill="1" applyBorder="1"/>
    <xf numFmtId="0" fontId="0" fillId="33" borderId="13" xfId="0" applyFill="1" applyBorder="1" applyAlignment="1">
      <alignment horizontal="center"/>
    </xf>
    <xf numFmtId="0" fontId="0" fillId="33" borderId="14" xfId="0" applyFill="1" applyBorder="1" applyAlignment="1">
      <alignment horizontal="center"/>
    </xf>
    <xf numFmtId="0" fontId="19" fillId="33" borderId="0" xfId="0" applyFont="1" applyFill="1" applyAlignment="1">
      <alignment horizontal="left" vertical="top" wrapText="1" indent="1"/>
    </xf>
    <xf numFmtId="0" fontId="19" fillId="33" borderId="0" xfId="0" applyFont="1" applyFill="1" applyAlignment="1">
      <alignment horizontal="justify" vertical="top" wrapText="1"/>
    </xf>
    <xf numFmtId="0" fontId="0" fillId="33" borderId="0" xfId="0" applyFill="1" applyAlignment="1">
      <alignment horizontal="center" vertical="center"/>
    </xf>
    <xf numFmtId="0" fontId="0" fillId="33" borderId="10" xfId="0" applyFill="1" applyBorder="1" applyAlignment="1">
      <alignment horizontal="center" vertical="center"/>
    </xf>
    <xf numFmtId="0" fontId="0" fillId="33" borderId="18" xfId="0" applyFill="1" applyBorder="1" applyAlignment="1">
      <alignment horizontal="center" vertical="center"/>
    </xf>
    <xf numFmtId="0" fontId="0" fillId="33" borderId="19" xfId="0" applyFill="1" applyBorder="1" applyAlignment="1">
      <alignment horizontal="center" vertical="center"/>
    </xf>
    <xf numFmtId="0" fontId="0" fillId="33" borderId="0" xfId="0" applyFill="1" applyBorder="1" applyAlignment="1">
      <alignment horizontal="center" vertical="center"/>
    </xf>
    <xf numFmtId="0" fontId="0" fillId="33" borderId="20" xfId="0" applyFill="1" applyBorder="1" applyAlignment="1" applyProtection="1">
      <alignment horizontal="center" vertical="center"/>
      <protection locked="0"/>
    </xf>
    <xf numFmtId="0" fontId="0" fillId="33" borderId="21" xfId="0" applyFill="1" applyBorder="1" applyAlignment="1" applyProtection="1">
      <alignment horizontal="center" vertical="center"/>
      <protection locked="0"/>
    </xf>
    <xf numFmtId="0" fontId="0" fillId="33" borderId="14" xfId="0" applyFill="1" applyBorder="1" applyAlignment="1">
      <alignment horizontal="center" vertical="center"/>
    </xf>
    <xf numFmtId="0" fontId="0" fillId="33" borderId="25" xfId="0" applyFill="1" applyBorder="1" applyAlignment="1">
      <alignment horizontal="center" vertical="center" shrinkToFit="1"/>
    </xf>
    <xf numFmtId="0" fontId="0" fillId="33" borderId="26" xfId="0" applyFill="1" applyBorder="1" applyAlignment="1">
      <alignment horizontal="center" vertical="center" shrinkToFit="1"/>
    </xf>
    <xf numFmtId="0" fontId="0" fillId="33" borderId="27" xfId="0" applyFill="1" applyBorder="1" applyAlignment="1">
      <alignment horizontal="center" vertical="center" shrinkToFit="1"/>
    </xf>
    <xf numFmtId="0" fontId="0" fillId="33" borderId="21" xfId="0" applyFill="1" applyBorder="1" applyAlignment="1">
      <alignment horizontal="center"/>
    </xf>
    <xf numFmtId="0" fontId="0" fillId="33" borderId="28" xfId="0" applyFill="1" applyBorder="1" applyAlignment="1">
      <alignment horizontal="center"/>
    </xf>
    <xf numFmtId="0" fontId="0" fillId="33" borderId="29" xfId="0" applyFill="1" applyBorder="1"/>
    <xf numFmtId="0" fontId="0" fillId="33" borderId="30" xfId="0" applyFill="1" applyBorder="1"/>
    <xf numFmtId="0" fontId="0" fillId="33" borderId="32" xfId="0" applyFill="1" applyBorder="1" applyProtection="1">
      <protection locked="0"/>
    </xf>
    <xf numFmtId="0" fontId="0" fillId="33" borderId="33" xfId="0" applyFill="1" applyBorder="1" applyProtection="1">
      <protection locked="0"/>
    </xf>
    <xf numFmtId="0" fontId="0" fillId="33" borderId="34" xfId="0" applyFill="1" applyBorder="1"/>
    <xf numFmtId="0" fontId="0" fillId="33" borderId="32" xfId="0" applyFill="1" applyBorder="1"/>
    <xf numFmtId="0" fontId="21" fillId="33" borderId="32" xfId="0" applyFont="1" applyFill="1" applyBorder="1" applyAlignment="1">
      <alignment horizontal="center"/>
    </xf>
    <xf numFmtId="0" fontId="0" fillId="33" borderId="12" xfId="0" applyFill="1" applyBorder="1" applyProtection="1">
      <protection locked="0"/>
    </xf>
    <xf numFmtId="0" fontId="0" fillId="33" borderId="36" xfId="0" applyFill="1" applyBorder="1" applyProtection="1">
      <protection locked="0"/>
    </xf>
    <xf numFmtId="0" fontId="0" fillId="33" borderId="0" xfId="0" applyFill="1" applyBorder="1"/>
    <xf numFmtId="0" fontId="21" fillId="33" borderId="12" xfId="0" applyFont="1" applyFill="1" applyBorder="1" applyAlignment="1">
      <alignment horizontal="center"/>
    </xf>
    <xf numFmtId="0" fontId="0" fillId="33" borderId="38" xfId="0" applyFill="1" applyBorder="1"/>
    <xf numFmtId="0" fontId="0" fillId="33" borderId="39" xfId="0" applyFont="1" applyFill="1" applyBorder="1" applyAlignment="1">
      <alignment horizontal="center" vertical="center"/>
    </xf>
    <xf numFmtId="0" fontId="0" fillId="33" borderId="40" xfId="0" applyFont="1" applyFill="1" applyBorder="1" applyAlignment="1">
      <alignment horizontal="center" vertical="center"/>
    </xf>
    <xf numFmtId="0" fontId="0" fillId="33" borderId="41" xfId="0" applyFont="1" applyFill="1" applyBorder="1" applyAlignment="1">
      <alignment horizontal="center" vertical="center"/>
    </xf>
    <xf numFmtId="0" fontId="0" fillId="34" borderId="0" xfId="0" applyFill="1" applyBorder="1" applyAlignment="1">
      <alignment horizontal="center" vertical="center"/>
    </xf>
    <xf numFmtId="0" fontId="0" fillId="33" borderId="0" xfId="0" applyFont="1" applyFill="1" applyAlignment="1">
      <alignment horizontal="center" vertical="center"/>
    </xf>
    <xf numFmtId="0" fontId="0" fillId="33" borderId="42" xfId="0" applyFill="1" applyBorder="1" applyAlignment="1">
      <alignment horizontal="center"/>
    </xf>
    <xf numFmtId="0" fontId="0" fillId="33" borderId="43" xfId="0" applyFont="1" applyFill="1" applyBorder="1" applyAlignment="1">
      <alignment horizontal="center"/>
    </xf>
    <xf numFmtId="0" fontId="0" fillId="35" borderId="44" xfId="0" applyFont="1" applyFill="1" applyBorder="1"/>
    <xf numFmtId="0" fontId="0" fillId="34" borderId="0" xfId="0" applyFill="1"/>
    <xf numFmtId="0" fontId="0" fillId="33" borderId="45" xfId="0" applyFont="1" applyFill="1" applyBorder="1" applyAlignment="1" applyProtection="1">
      <alignment horizontal="center" vertical="center"/>
      <protection locked="0"/>
    </xf>
    <xf numFmtId="0" fontId="0" fillId="33" borderId="46" xfId="0" applyFont="1" applyFill="1" applyBorder="1" applyAlignment="1" applyProtection="1">
      <alignment horizontal="center" vertical="center"/>
      <protection locked="0"/>
    </xf>
    <xf numFmtId="0" fontId="0" fillId="33" borderId="0" xfId="0" applyFont="1" applyFill="1" applyBorder="1" applyAlignment="1">
      <alignment horizontal="center" vertical="center"/>
    </xf>
    <xf numFmtId="0" fontId="0" fillId="34" borderId="43" xfId="0" applyFont="1" applyFill="1" applyBorder="1" applyAlignment="1">
      <alignment horizontal="center" vertical="center"/>
    </xf>
    <xf numFmtId="0" fontId="0" fillId="33" borderId="49" xfId="0" applyFont="1" applyFill="1" applyBorder="1" applyAlignment="1">
      <alignment horizontal="center" vertical="center" shrinkToFit="1"/>
    </xf>
    <xf numFmtId="0" fontId="0" fillId="33" borderId="50" xfId="0" applyFont="1" applyFill="1" applyBorder="1" applyAlignment="1">
      <alignment horizontal="center" vertical="center" shrinkToFit="1"/>
    </xf>
    <xf numFmtId="0" fontId="0" fillId="33" borderId="51" xfId="0" applyFont="1" applyFill="1" applyBorder="1" applyAlignment="1">
      <alignment horizontal="center" vertical="center" shrinkToFit="1"/>
    </xf>
    <xf numFmtId="0" fontId="0" fillId="33" borderId="46" xfId="0" applyFill="1" applyBorder="1" applyAlignment="1">
      <alignment horizontal="center"/>
    </xf>
    <xf numFmtId="0" fontId="0" fillId="33" borderId="52" xfId="0" applyFont="1" applyFill="1" applyBorder="1" applyAlignment="1">
      <alignment horizontal="center"/>
    </xf>
    <xf numFmtId="0" fontId="0" fillId="35" borderId="53" xfId="0" applyFill="1" applyBorder="1"/>
    <xf numFmtId="0" fontId="0" fillId="36" borderId="54" xfId="0" applyFill="1" applyBorder="1"/>
    <xf numFmtId="0" fontId="0" fillId="35" borderId="56" xfId="0" applyFont="1" applyFill="1" applyBorder="1"/>
    <xf numFmtId="0" fontId="0" fillId="38" borderId="34" xfId="0" applyFill="1" applyBorder="1"/>
    <xf numFmtId="0" fontId="21" fillId="34" borderId="56" xfId="0" applyFont="1" applyFill="1" applyBorder="1" applyAlignment="1">
      <alignment horizontal="center"/>
    </xf>
    <xf numFmtId="0" fontId="0" fillId="37" borderId="44" xfId="0" applyFont="1" applyFill="1" applyBorder="1" applyProtection="1">
      <protection locked="0"/>
    </xf>
    <xf numFmtId="0" fontId="0" fillId="37" borderId="57" xfId="0" applyFont="1" applyFill="1" applyBorder="1" applyProtection="1">
      <protection locked="0"/>
    </xf>
    <xf numFmtId="0" fontId="0" fillId="38" borderId="0" xfId="0" applyFill="1" applyBorder="1"/>
    <xf numFmtId="0" fontId="21" fillId="34" borderId="44" xfId="0" applyFont="1" applyFill="1" applyBorder="1" applyAlignment="1">
      <alignment horizontal="center"/>
    </xf>
    <xf numFmtId="0" fontId="0" fillId="37" borderId="57" xfId="0" applyFill="1" applyBorder="1" applyProtection="1">
      <protection locked="0"/>
    </xf>
    <xf numFmtId="0" fontId="0" fillId="36" borderId="0" xfId="0" applyFill="1" applyBorder="1"/>
    <xf numFmtId="0" fontId="0" fillId="37" borderId="0" xfId="0" applyFont="1" applyFill="1" applyBorder="1" applyProtection="1">
      <protection locked="0"/>
    </xf>
    <xf numFmtId="164" fontId="0" fillId="37" borderId="0" xfId="0" applyNumberFormat="1" applyFill="1" applyBorder="1" applyProtection="1">
      <protection locked="0"/>
    </xf>
    <xf numFmtId="0" fontId="0" fillId="37" borderId="0" xfId="0" applyFill="1" applyBorder="1" applyProtection="1">
      <protection locked="0"/>
    </xf>
    <xf numFmtId="0" fontId="21" fillId="34" borderId="0" xfId="0" applyFont="1" applyFill="1" applyBorder="1" applyAlignment="1">
      <alignment horizontal="center"/>
    </xf>
    <xf numFmtId="0" fontId="22" fillId="34" borderId="0" xfId="0" applyFont="1" applyFill="1" applyBorder="1" applyAlignment="1">
      <alignment horizontal="center" vertical="center" textRotation="255" wrapText="1"/>
    </xf>
    <xf numFmtId="0" fontId="0" fillId="33" borderId="55" xfId="0" applyFont="1" applyFill="1" applyBorder="1" applyProtection="1">
      <protection locked="0"/>
    </xf>
    <xf numFmtId="0" fontId="0" fillId="33" borderId="56" xfId="0" applyFont="1" applyFill="1" applyBorder="1" applyAlignment="1" applyProtection="1">
      <alignment horizontal="right"/>
      <protection locked="0"/>
    </xf>
    <xf numFmtId="0" fontId="0" fillId="33" borderId="57" xfId="0" applyFont="1" applyFill="1" applyBorder="1" applyProtection="1">
      <protection locked="0"/>
    </xf>
    <xf numFmtId="0" fontId="0" fillId="39" borderId="31" xfId="0" applyFill="1" applyBorder="1" applyProtection="1">
      <protection locked="0"/>
    </xf>
    <xf numFmtId="0" fontId="22" fillId="34" borderId="35" xfId="0" applyFont="1" applyFill="1" applyBorder="1" applyAlignment="1">
      <alignment horizontal="center" vertical="center" textRotation="255" wrapText="1"/>
    </xf>
    <xf numFmtId="0" fontId="22" fillId="33" borderId="35" xfId="0" applyFont="1" applyFill="1" applyBorder="1" applyAlignment="1">
      <alignment horizontal="center" vertical="center" textRotation="255" wrapText="1"/>
    </xf>
    <xf numFmtId="0" fontId="22" fillId="33" borderId="37" xfId="0" applyFont="1" applyFill="1" applyBorder="1" applyAlignment="1">
      <alignment horizontal="center" vertical="center" textRotation="255" wrapText="1"/>
    </xf>
    <xf numFmtId="0" fontId="20" fillId="36" borderId="47" xfId="0" applyFont="1" applyFill="1" applyBorder="1" applyAlignment="1">
      <alignment horizontal="center" wrapText="1"/>
    </xf>
    <xf numFmtId="0" fontId="0" fillId="34" borderId="48" xfId="0" applyFont="1" applyFill="1" applyBorder="1" applyAlignment="1"/>
    <xf numFmtId="0" fontId="18" fillId="33" borderId="15" xfId="0" applyFont="1" applyFill="1" applyBorder="1" applyAlignment="1">
      <alignment horizontal="center"/>
    </xf>
    <xf numFmtId="0" fontId="0" fillId="33" borderId="16" xfId="0" applyFill="1" applyBorder="1" applyAlignment="1">
      <alignment horizontal="center"/>
    </xf>
    <xf numFmtId="0" fontId="0" fillId="33" borderId="17" xfId="0" applyFill="1" applyBorder="1" applyAlignment="1">
      <alignment horizontal="center"/>
    </xf>
    <xf numFmtId="0" fontId="20" fillId="33" borderId="22" xfId="0" applyFont="1" applyFill="1" applyBorder="1" applyAlignment="1">
      <alignment horizontal="center" wrapText="1"/>
    </xf>
    <xf numFmtId="0" fontId="0" fillId="33" borderId="23" xfId="0" applyFill="1" applyBorder="1" applyAlignment="1">
      <alignment horizontal="center" wrapText="1"/>
    </xf>
    <xf numFmtId="0" fontId="0" fillId="33" borderId="24" xfId="0" applyFill="1" applyBorder="1" applyAlignment="1">
      <alignment horizontal="center" wrapText="1"/>
    </xf>
    <xf numFmtId="0" fontId="0" fillId="33" borderId="15" xfId="0" applyFill="1" applyBorder="1" applyAlignment="1"/>
    <xf numFmtId="0" fontId="0" fillId="33" borderId="17" xfId="0" applyFill="1" applyBorder="1" applyAlignment="1"/>
    <xf numFmtId="14" fontId="0" fillId="39" borderId="31" xfId="0" applyNumberFormat="1" applyFill="1" applyBorder="1" applyProtection="1">
      <protection locked="0"/>
    </xf>
    <xf numFmtId="0" fontId="0" fillId="36" borderId="58" xfId="0" applyFill="1" applyBorder="1"/>
    <xf numFmtId="0" fontId="0" fillId="37" borderId="12" xfId="0" applyFont="1" applyFill="1" applyBorder="1" applyProtection="1">
      <protection locked="0"/>
    </xf>
    <xf numFmtId="14" fontId="0" fillId="37" borderId="12" xfId="0" applyNumberFormat="1" applyFont="1" applyFill="1" applyBorder="1" applyProtection="1">
      <protection locked="0"/>
    </xf>
    <xf numFmtId="14" fontId="0" fillId="33" borderId="55" xfId="0" applyNumberFormat="1" applyFont="1" applyFill="1" applyBorder="1" applyProtection="1">
      <protection locked="0"/>
    </xf>
    <xf numFmtId="0" fontId="0" fillId="33" borderId="59" xfId="0" applyFont="1" applyFill="1" applyBorder="1" applyProtection="1">
      <protection locked="0"/>
    </xf>
    <xf numFmtId="0" fontId="0" fillId="36" borderId="60" xfId="0" applyFill="1" applyBorder="1"/>
    <xf numFmtId="0" fontId="0" fillId="33" borderId="55" xfId="0" applyFont="1" applyFill="1" applyBorder="1" applyAlignment="1" applyProtection="1">
      <alignment horizontal="right"/>
      <protection locked="0"/>
    </xf>
    <xf numFmtId="0" fontId="0" fillId="36" borderId="12" xfId="0" applyFill="1" applyBorder="1"/>
    <xf numFmtId="0" fontId="0" fillId="33" borderId="12" xfId="0" applyFont="1" applyFill="1" applyBorder="1" applyProtection="1">
      <protection locked="0"/>
    </xf>
    <xf numFmtId="0" fontId="0" fillId="33" borderId="12" xfId="0" applyFont="1" applyFill="1" applyBorder="1" applyAlignment="1" applyProtection="1">
      <alignment horizontal="right"/>
      <protection locked="0"/>
    </xf>
    <xf numFmtId="14" fontId="0" fillId="33" borderId="12" xfId="0" applyNumberFormat="1" applyFont="1" applyFill="1" applyBorder="1" applyProtection="1">
      <protection locked="0"/>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3">
    <dxf>
      <fill>
        <patternFill>
          <bgColor rgb="FF92D050"/>
        </patternFill>
      </fill>
    </dxf>
    <dxf>
      <fill>
        <patternFill>
          <bgColor rgb="FFFF0000"/>
        </patternFill>
      </fill>
    </dxf>
    <dxf>
      <fill>
        <patternFill>
          <bgColor theme="6" tint="0.39994506668294322"/>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27"/>
  <sheetViews>
    <sheetView topLeftCell="A5" workbookViewId="0">
      <selection activeCell="A5" sqref="A5"/>
    </sheetView>
  </sheetViews>
  <sheetFormatPr baseColWidth="10" defaultRowHeight="15"/>
  <sheetData>
    <row r="1" spans="1:13">
      <c r="B1" t="s">
        <v>0</v>
      </c>
      <c r="C1" t="s">
        <v>1</v>
      </c>
      <c r="D1" t="s">
        <v>2</v>
      </c>
      <c r="E1" t="s">
        <v>3</v>
      </c>
      <c r="F1" t="s">
        <v>4</v>
      </c>
      <c r="G1" t="s">
        <v>5</v>
      </c>
      <c r="H1" t="s">
        <v>6</v>
      </c>
      <c r="I1" t="s">
        <v>7</v>
      </c>
      <c r="J1" t="s">
        <v>8</v>
      </c>
      <c r="K1" t="s">
        <v>9</v>
      </c>
      <c r="L1" t="s">
        <v>10</v>
      </c>
      <c r="M1" t="s">
        <v>11</v>
      </c>
    </row>
    <row r="2" spans="1:13">
      <c r="A2">
        <v>1</v>
      </c>
      <c r="B2">
        <v>232817499</v>
      </c>
      <c r="C2" t="s">
        <v>44</v>
      </c>
      <c r="D2" t="s">
        <v>45</v>
      </c>
      <c r="E2" s="1">
        <v>35070</v>
      </c>
      <c r="F2" t="s">
        <v>25</v>
      </c>
      <c r="G2" t="s">
        <v>15</v>
      </c>
      <c r="H2" t="s">
        <v>16</v>
      </c>
      <c r="I2">
        <v>76000</v>
      </c>
      <c r="J2" t="s">
        <v>17</v>
      </c>
      <c r="K2" t="s">
        <v>18</v>
      </c>
      <c r="L2" t="s">
        <v>46</v>
      </c>
      <c r="M2">
        <v>1</v>
      </c>
    </row>
    <row r="3" spans="1:13">
      <c r="A3">
        <f>IF(H3=H2,A2,A2+1)</f>
        <v>1</v>
      </c>
      <c r="B3">
        <v>232811539</v>
      </c>
      <c r="C3" t="s">
        <v>47</v>
      </c>
      <c r="D3" t="s">
        <v>48</v>
      </c>
      <c r="E3" s="1">
        <v>36068</v>
      </c>
      <c r="F3" t="s">
        <v>22</v>
      </c>
      <c r="G3" t="s">
        <v>15</v>
      </c>
      <c r="H3" t="s">
        <v>16</v>
      </c>
      <c r="I3">
        <v>76000</v>
      </c>
      <c r="J3" t="s">
        <v>17</v>
      </c>
      <c r="K3" t="s">
        <v>26</v>
      </c>
      <c r="L3" t="s">
        <v>46</v>
      </c>
      <c r="M3">
        <v>1</v>
      </c>
    </row>
    <row r="4" spans="1:13">
      <c r="A4">
        <f t="shared" ref="A4:A27" si="0">IF(H4=H3,A3,A3+1)</f>
        <v>1</v>
      </c>
      <c r="B4">
        <v>232814478</v>
      </c>
      <c r="C4" t="s">
        <v>49</v>
      </c>
      <c r="D4" t="s">
        <v>50</v>
      </c>
      <c r="E4" s="1">
        <v>36262</v>
      </c>
      <c r="F4" t="s">
        <v>14</v>
      </c>
      <c r="G4" t="s">
        <v>15</v>
      </c>
      <c r="H4" t="s">
        <v>16</v>
      </c>
      <c r="I4">
        <v>76000</v>
      </c>
      <c r="J4" t="s">
        <v>17</v>
      </c>
      <c r="K4" t="s">
        <v>26</v>
      </c>
      <c r="L4" t="s">
        <v>46</v>
      </c>
      <c r="M4">
        <v>1</v>
      </c>
    </row>
    <row r="5" spans="1:13">
      <c r="A5">
        <f t="shared" si="0"/>
        <v>1</v>
      </c>
      <c r="B5">
        <v>232818502</v>
      </c>
      <c r="C5" t="s">
        <v>51</v>
      </c>
      <c r="D5" t="s">
        <v>52</v>
      </c>
      <c r="E5" s="1">
        <v>36071</v>
      </c>
      <c r="F5" t="s">
        <v>22</v>
      </c>
      <c r="G5" t="s">
        <v>15</v>
      </c>
      <c r="H5" t="s">
        <v>16</v>
      </c>
      <c r="I5">
        <v>76000</v>
      </c>
      <c r="J5" t="s">
        <v>17</v>
      </c>
      <c r="K5" t="s">
        <v>26</v>
      </c>
      <c r="L5" t="s">
        <v>46</v>
      </c>
      <c r="M5">
        <v>1</v>
      </c>
    </row>
    <row r="6" spans="1:13">
      <c r="A6">
        <f t="shared" si="0"/>
        <v>2</v>
      </c>
      <c r="B6">
        <v>233656518</v>
      </c>
      <c r="C6" t="s">
        <v>53</v>
      </c>
      <c r="D6" t="s">
        <v>54</v>
      </c>
      <c r="E6" s="1">
        <v>36186</v>
      </c>
      <c r="F6" t="s">
        <v>14</v>
      </c>
      <c r="G6" t="s">
        <v>15</v>
      </c>
      <c r="H6" t="s">
        <v>55</v>
      </c>
      <c r="I6">
        <v>76230</v>
      </c>
      <c r="J6" t="s">
        <v>55</v>
      </c>
      <c r="K6" t="s">
        <v>26</v>
      </c>
      <c r="L6" t="s">
        <v>19</v>
      </c>
      <c r="M6">
        <v>1</v>
      </c>
    </row>
    <row r="7" spans="1:13">
      <c r="A7">
        <f t="shared" si="0"/>
        <v>2</v>
      </c>
      <c r="B7">
        <v>233656161</v>
      </c>
      <c r="C7" t="s">
        <v>56</v>
      </c>
      <c r="D7" t="s">
        <v>57</v>
      </c>
      <c r="E7" s="1">
        <v>35524</v>
      </c>
      <c r="F7" t="s">
        <v>22</v>
      </c>
      <c r="G7" t="s">
        <v>15</v>
      </c>
      <c r="H7" t="s">
        <v>55</v>
      </c>
      <c r="I7">
        <v>76230</v>
      </c>
      <c r="J7" t="s">
        <v>55</v>
      </c>
      <c r="K7" t="s">
        <v>26</v>
      </c>
      <c r="L7" t="s">
        <v>19</v>
      </c>
      <c r="M7">
        <v>1</v>
      </c>
    </row>
    <row r="8" spans="1:13">
      <c r="A8">
        <f t="shared" si="0"/>
        <v>2</v>
      </c>
      <c r="B8">
        <v>233654680</v>
      </c>
      <c r="C8" t="s">
        <v>39</v>
      </c>
      <c r="D8" t="s">
        <v>58</v>
      </c>
      <c r="E8" s="1">
        <v>36622</v>
      </c>
      <c r="F8" t="s">
        <v>14</v>
      </c>
      <c r="G8" t="s">
        <v>15</v>
      </c>
      <c r="H8" t="s">
        <v>55</v>
      </c>
      <c r="I8">
        <v>76230</v>
      </c>
      <c r="J8" t="s">
        <v>55</v>
      </c>
      <c r="K8" t="s">
        <v>26</v>
      </c>
      <c r="L8" t="s">
        <v>19</v>
      </c>
      <c r="M8">
        <v>1</v>
      </c>
    </row>
    <row r="9" spans="1:13">
      <c r="A9">
        <f t="shared" si="0"/>
        <v>2</v>
      </c>
      <c r="B9">
        <v>233657701</v>
      </c>
      <c r="C9" t="s">
        <v>59</v>
      </c>
      <c r="D9" t="s">
        <v>60</v>
      </c>
      <c r="E9" s="1">
        <v>36676</v>
      </c>
      <c r="F9" t="s">
        <v>35</v>
      </c>
      <c r="G9" t="s">
        <v>15</v>
      </c>
      <c r="H9" t="s">
        <v>55</v>
      </c>
      <c r="I9">
        <v>76230</v>
      </c>
      <c r="J9" t="s">
        <v>55</v>
      </c>
      <c r="K9" t="s">
        <v>26</v>
      </c>
      <c r="L9" t="s">
        <v>19</v>
      </c>
      <c r="M9">
        <v>1</v>
      </c>
    </row>
    <row r="10" spans="1:13">
      <c r="A10">
        <f t="shared" si="0"/>
        <v>2</v>
      </c>
      <c r="B10">
        <v>233655863</v>
      </c>
      <c r="C10" t="s">
        <v>61</v>
      </c>
      <c r="D10" t="s">
        <v>62</v>
      </c>
      <c r="E10" s="1">
        <v>36668</v>
      </c>
      <c r="F10" t="s">
        <v>35</v>
      </c>
      <c r="G10" t="s">
        <v>15</v>
      </c>
      <c r="H10" t="s">
        <v>55</v>
      </c>
      <c r="I10">
        <v>76230</v>
      </c>
      <c r="J10" t="s">
        <v>55</v>
      </c>
      <c r="K10" t="s">
        <v>26</v>
      </c>
      <c r="L10" t="s">
        <v>19</v>
      </c>
      <c r="M10">
        <v>1</v>
      </c>
    </row>
    <row r="11" spans="1:13">
      <c r="A11">
        <f t="shared" si="0"/>
        <v>2</v>
      </c>
      <c r="B11">
        <v>233658775</v>
      </c>
      <c r="C11" t="s">
        <v>63</v>
      </c>
      <c r="D11" t="s">
        <v>64</v>
      </c>
      <c r="E11" s="1">
        <v>35827</v>
      </c>
      <c r="F11" t="s">
        <v>32</v>
      </c>
      <c r="G11" t="s">
        <v>15</v>
      </c>
      <c r="H11" t="s">
        <v>55</v>
      </c>
      <c r="I11">
        <v>76230</v>
      </c>
      <c r="J11" t="s">
        <v>55</v>
      </c>
      <c r="K11" t="s">
        <v>26</v>
      </c>
      <c r="L11" t="s">
        <v>19</v>
      </c>
      <c r="M11">
        <v>1</v>
      </c>
    </row>
    <row r="12" spans="1:13">
      <c r="A12">
        <f t="shared" si="0"/>
        <v>3</v>
      </c>
      <c r="B12">
        <v>232812529</v>
      </c>
      <c r="C12" t="s">
        <v>23</v>
      </c>
      <c r="D12" t="s">
        <v>31</v>
      </c>
      <c r="E12" s="1">
        <v>35934</v>
      </c>
      <c r="F12" t="s">
        <v>32</v>
      </c>
      <c r="G12" t="s">
        <v>15</v>
      </c>
      <c r="H12" t="s">
        <v>16</v>
      </c>
      <c r="I12">
        <v>76000</v>
      </c>
      <c r="J12" t="s">
        <v>17</v>
      </c>
      <c r="K12" t="s">
        <v>18</v>
      </c>
      <c r="L12" t="s">
        <v>19</v>
      </c>
      <c r="M12">
        <v>1</v>
      </c>
    </row>
    <row r="13" spans="1:13">
      <c r="A13">
        <f t="shared" si="0"/>
        <v>3</v>
      </c>
      <c r="B13">
        <v>232815730</v>
      </c>
      <c r="C13" t="s">
        <v>33</v>
      </c>
      <c r="D13" t="s">
        <v>34</v>
      </c>
      <c r="E13" s="1">
        <v>36667</v>
      </c>
      <c r="F13" t="s">
        <v>35</v>
      </c>
      <c r="G13" t="s">
        <v>15</v>
      </c>
      <c r="H13" t="s">
        <v>16</v>
      </c>
      <c r="I13">
        <v>76000</v>
      </c>
      <c r="J13" t="s">
        <v>17</v>
      </c>
      <c r="K13" t="s">
        <v>26</v>
      </c>
      <c r="L13" t="s">
        <v>19</v>
      </c>
      <c r="M13">
        <v>1</v>
      </c>
    </row>
    <row r="14" spans="1:13">
      <c r="A14">
        <f t="shared" si="0"/>
        <v>3</v>
      </c>
      <c r="B14">
        <v>232816659</v>
      </c>
      <c r="C14" t="s">
        <v>36</v>
      </c>
      <c r="D14" t="s">
        <v>37</v>
      </c>
      <c r="E14" s="1">
        <v>35423</v>
      </c>
      <c r="F14" t="s">
        <v>25</v>
      </c>
      <c r="G14" t="s">
        <v>15</v>
      </c>
      <c r="H14" t="s">
        <v>16</v>
      </c>
      <c r="I14">
        <v>76000</v>
      </c>
      <c r="J14" t="s">
        <v>17</v>
      </c>
      <c r="K14" t="s">
        <v>26</v>
      </c>
      <c r="L14" t="s">
        <v>19</v>
      </c>
      <c r="M14">
        <v>1</v>
      </c>
    </row>
    <row r="15" spans="1:13">
      <c r="A15">
        <f t="shared" si="0"/>
        <v>3</v>
      </c>
      <c r="B15">
        <v>232818315</v>
      </c>
      <c r="C15" t="s">
        <v>38</v>
      </c>
      <c r="D15" t="s">
        <v>39</v>
      </c>
      <c r="E15" s="1">
        <v>36161</v>
      </c>
      <c r="F15" t="s">
        <v>14</v>
      </c>
      <c r="G15" t="s">
        <v>15</v>
      </c>
      <c r="H15" t="s">
        <v>16</v>
      </c>
      <c r="I15">
        <v>76000</v>
      </c>
      <c r="J15" t="s">
        <v>17</v>
      </c>
      <c r="K15" t="s">
        <v>26</v>
      </c>
      <c r="L15" t="s">
        <v>19</v>
      </c>
      <c r="M15">
        <v>1</v>
      </c>
    </row>
    <row r="16" spans="1:13">
      <c r="A16">
        <f t="shared" si="0"/>
        <v>3</v>
      </c>
      <c r="B16">
        <v>232814469</v>
      </c>
      <c r="C16" t="s">
        <v>40</v>
      </c>
      <c r="D16" t="s">
        <v>41</v>
      </c>
      <c r="E16" s="1">
        <v>36593</v>
      </c>
      <c r="F16" t="s">
        <v>35</v>
      </c>
      <c r="G16" t="s">
        <v>15</v>
      </c>
      <c r="H16" t="s">
        <v>16</v>
      </c>
      <c r="I16">
        <v>76000</v>
      </c>
      <c r="J16" t="s">
        <v>17</v>
      </c>
      <c r="K16" t="s">
        <v>26</v>
      </c>
      <c r="L16" t="s">
        <v>19</v>
      </c>
      <c r="M16">
        <v>1</v>
      </c>
    </row>
    <row r="17" spans="1:13">
      <c r="A17">
        <f t="shared" si="0"/>
        <v>3</v>
      </c>
      <c r="B17">
        <v>232812619</v>
      </c>
      <c r="C17" t="s">
        <v>42</v>
      </c>
      <c r="D17" t="s">
        <v>43</v>
      </c>
      <c r="E17" s="1">
        <v>36567</v>
      </c>
      <c r="F17" t="s">
        <v>35</v>
      </c>
      <c r="G17" t="s">
        <v>15</v>
      </c>
      <c r="H17" t="s">
        <v>16</v>
      </c>
      <c r="I17">
        <v>76000</v>
      </c>
      <c r="J17" t="s">
        <v>17</v>
      </c>
      <c r="K17" t="s">
        <v>26</v>
      </c>
      <c r="L17" t="s">
        <v>19</v>
      </c>
      <c r="M17">
        <v>1</v>
      </c>
    </row>
    <row r="18" spans="1:13">
      <c r="A18">
        <f t="shared" si="0"/>
        <v>4</v>
      </c>
      <c r="B18">
        <v>232852869</v>
      </c>
      <c r="C18" t="s">
        <v>65</v>
      </c>
      <c r="D18" t="s">
        <v>66</v>
      </c>
      <c r="E18" s="1">
        <v>36786</v>
      </c>
      <c r="F18" t="s">
        <v>14</v>
      </c>
      <c r="G18" t="s">
        <v>15</v>
      </c>
      <c r="H18" t="s">
        <v>67</v>
      </c>
      <c r="I18">
        <v>76800</v>
      </c>
      <c r="J18" t="s">
        <v>68</v>
      </c>
      <c r="K18" t="s">
        <v>26</v>
      </c>
      <c r="L18" t="s">
        <v>19</v>
      </c>
      <c r="M18">
        <v>1</v>
      </c>
    </row>
    <row r="19" spans="1:13">
      <c r="A19">
        <f t="shared" si="0"/>
        <v>4</v>
      </c>
      <c r="B19">
        <v>232853761</v>
      </c>
      <c r="C19" t="s">
        <v>69</v>
      </c>
      <c r="D19" t="s">
        <v>70</v>
      </c>
      <c r="E19" s="1">
        <v>36366</v>
      </c>
      <c r="F19" t="s">
        <v>35</v>
      </c>
      <c r="G19" t="s">
        <v>15</v>
      </c>
      <c r="H19" t="s">
        <v>67</v>
      </c>
      <c r="I19">
        <v>76800</v>
      </c>
      <c r="J19" t="s">
        <v>68</v>
      </c>
      <c r="K19" t="s">
        <v>26</v>
      </c>
      <c r="L19" t="s">
        <v>19</v>
      </c>
      <c r="M19">
        <v>1</v>
      </c>
    </row>
    <row r="20" spans="1:13">
      <c r="A20">
        <f t="shared" si="0"/>
        <v>4</v>
      </c>
      <c r="B20">
        <v>232856279</v>
      </c>
      <c r="C20" t="s">
        <v>71</v>
      </c>
      <c r="D20" t="s">
        <v>72</v>
      </c>
      <c r="E20" s="1">
        <v>36716</v>
      </c>
      <c r="F20" t="s">
        <v>35</v>
      </c>
      <c r="G20" t="s">
        <v>15</v>
      </c>
      <c r="H20" t="s">
        <v>67</v>
      </c>
      <c r="I20">
        <v>76800</v>
      </c>
      <c r="J20" t="s">
        <v>68</v>
      </c>
      <c r="K20" t="s">
        <v>18</v>
      </c>
      <c r="L20" t="s">
        <v>19</v>
      </c>
      <c r="M20">
        <v>1</v>
      </c>
    </row>
    <row r="21" spans="1:13">
      <c r="A21">
        <f t="shared" si="0"/>
        <v>4</v>
      </c>
      <c r="B21">
        <v>232856780</v>
      </c>
      <c r="C21" t="s">
        <v>73</v>
      </c>
      <c r="D21" t="s">
        <v>74</v>
      </c>
      <c r="E21" s="1">
        <v>36662</v>
      </c>
      <c r="F21" t="s">
        <v>14</v>
      </c>
      <c r="G21" t="s">
        <v>15</v>
      </c>
      <c r="H21" t="s">
        <v>67</v>
      </c>
      <c r="I21">
        <v>76800</v>
      </c>
      <c r="J21" t="s">
        <v>68</v>
      </c>
      <c r="K21" t="s">
        <v>26</v>
      </c>
      <c r="L21" t="s">
        <v>19</v>
      </c>
      <c r="M21">
        <v>1</v>
      </c>
    </row>
    <row r="22" spans="1:13">
      <c r="A22">
        <f t="shared" si="0"/>
        <v>4</v>
      </c>
      <c r="B22">
        <v>232859933</v>
      </c>
      <c r="C22" t="s">
        <v>53</v>
      </c>
      <c r="D22" t="s">
        <v>60</v>
      </c>
      <c r="E22" s="1">
        <v>36816</v>
      </c>
      <c r="F22" t="s">
        <v>35</v>
      </c>
      <c r="G22" t="s">
        <v>15</v>
      </c>
      <c r="H22" t="s">
        <v>67</v>
      </c>
      <c r="I22">
        <v>76800</v>
      </c>
      <c r="J22" t="s">
        <v>68</v>
      </c>
      <c r="K22" t="s">
        <v>26</v>
      </c>
      <c r="L22" t="s">
        <v>19</v>
      </c>
      <c r="M22">
        <v>1</v>
      </c>
    </row>
    <row r="23" spans="1:13">
      <c r="A23">
        <f t="shared" si="0"/>
        <v>5</v>
      </c>
      <c r="B23">
        <v>232813787</v>
      </c>
      <c r="C23" t="s">
        <v>12</v>
      </c>
      <c r="D23" t="s">
        <v>13</v>
      </c>
      <c r="E23" s="1">
        <v>36355</v>
      </c>
      <c r="F23" t="s">
        <v>14</v>
      </c>
      <c r="G23" t="s">
        <v>15</v>
      </c>
      <c r="H23" t="s">
        <v>16</v>
      </c>
      <c r="I23">
        <v>76000</v>
      </c>
      <c r="J23" t="s">
        <v>17</v>
      </c>
      <c r="K23" t="s">
        <v>18</v>
      </c>
      <c r="L23" t="s">
        <v>19</v>
      </c>
      <c r="M23">
        <v>2</v>
      </c>
    </row>
    <row r="24" spans="1:13">
      <c r="A24">
        <f t="shared" si="0"/>
        <v>5</v>
      </c>
      <c r="B24">
        <v>232819023</v>
      </c>
      <c r="C24" t="s">
        <v>20</v>
      </c>
      <c r="D24" t="s">
        <v>21</v>
      </c>
      <c r="E24" s="1">
        <v>35933</v>
      </c>
      <c r="F24" t="s">
        <v>22</v>
      </c>
      <c r="G24" t="s">
        <v>15</v>
      </c>
      <c r="H24" t="s">
        <v>16</v>
      </c>
      <c r="I24">
        <v>76000</v>
      </c>
      <c r="J24" t="s">
        <v>17</v>
      </c>
      <c r="K24" t="s">
        <v>18</v>
      </c>
      <c r="L24" t="s">
        <v>19</v>
      </c>
      <c r="M24">
        <v>2</v>
      </c>
    </row>
    <row r="25" spans="1:13">
      <c r="A25">
        <f t="shared" si="0"/>
        <v>5</v>
      </c>
      <c r="B25">
        <v>232814443</v>
      </c>
      <c r="C25" t="s">
        <v>23</v>
      </c>
      <c r="D25" t="s">
        <v>24</v>
      </c>
      <c r="E25" s="1">
        <v>34971</v>
      </c>
      <c r="F25" t="s">
        <v>25</v>
      </c>
      <c r="G25" t="s">
        <v>15</v>
      </c>
      <c r="H25" t="s">
        <v>16</v>
      </c>
      <c r="I25">
        <v>76000</v>
      </c>
      <c r="J25" t="s">
        <v>17</v>
      </c>
      <c r="K25" t="s">
        <v>26</v>
      </c>
      <c r="L25" t="s">
        <v>19</v>
      </c>
      <c r="M25">
        <v>2</v>
      </c>
    </row>
    <row r="26" spans="1:13">
      <c r="A26">
        <f t="shared" si="0"/>
        <v>5</v>
      </c>
      <c r="B26">
        <v>232814526</v>
      </c>
      <c r="C26" t="s">
        <v>27</v>
      </c>
      <c r="D26" t="s">
        <v>28</v>
      </c>
      <c r="E26" s="1">
        <v>35681</v>
      </c>
      <c r="F26" t="s">
        <v>22</v>
      </c>
      <c r="G26" t="s">
        <v>15</v>
      </c>
      <c r="H26" t="s">
        <v>16</v>
      </c>
      <c r="I26">
        <v>76000</v>
      </c>
      <c r="J26" t="s">
        <v>17</v>
      </c>
      <c r="K26" t="s">
        <v>26</v>
      </c>
      <c r="L26" t="s">
        <v>19</v>
      </c>
      <c r="M26">
        <v>2</v>
      </c>
    </row>
    <row r="27" spans="1:13">
      <c r="A27">
        <f t="shared" si="0"/>
        <v>5</v>
      </c>
      <c r="B27">
        <v>232817687</v>
      </c>
      <c r="C27" t="s">
        <v>29</v>
      </c>
      <c r="D27" t="s">
        <v>30</v>
      </c>
      <c r="E27" s="1">
        <v>36545</v>
      </c>
      <c r="F27" t="s">
        <v>14</v>
      </c>
      <c r="G27" t="s">
        <v>15</v>
      </c>
      <c r="H27" t="s">
        <v>16</v>
      </c>
      <c r="I27">
        <v>76000</v>
      </c>
      <c r="J27" t="s">
        <v>17</v>
      </c>
      <c r="K27" t="s">
        <v>26</v>
      </c>
      <c r="L27" t="s">
        <v>19</v>
      </c>
      <c r="M27">
        <v>2</v>
      </c>
    </row>
  </sheetData>
  <autoFilter ref="A1:M1"/>
  <sortState ref="B2:N27">
    <sortCondition ref="L2:L27"/>
    <sortCondition ref="M2:M27"/>
    <sortCondition ref="H2:H27"/>
  </sortState>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91"/>
  <sheetViews>
    <sheetView showGridLines="0" tabSelected="1" topLeftCell="A6" zoomScale="85" zoomScaleNormal="85" workbookViewId="0">
      <selection activeCell="W12" sqref="W12"/>
    </sheetView>
  </sheetViews>
  <sheetFormatPr baseColWidth="10" defaultRowHeight="15"/>
  <cols>
    <col min="1" max="1" width="8.7109375" style="2" customWidth="1"/>
    <col min="2" max="2" width="27.28515625" style="2" customWidth="1"/>
    <col min="3" max="3" width="19.7109375" style="2" customWidth="1"/>
    <col min="4" max="5" width="15.7109375" style="2" customWidth="1"/>
    <col min="6" max="6" width="6.140625" style="2" customWidth="1"/>
    <col min="7" max="7" width="15.7109375" style="2" hidden="1" customWidth="1"/>
    <col min="8" max="8" width="21.7109375" style="2" hidden="1" customWidth="1"/>
    <col min="9" max="9" width="11.42578125" style="2" hidden="1" customWidth="1"/>
    <col min="10" max="10" width="20" style="2" hidden="1" customWidth="1"/>
    <col min="11" max="17" width="11.42578125" style="2" hidden="1" customWidth="1"/>
    <col min="18" max="18" width="5" style="2" customWidth="1"/>
    <col min="19" max="19" width="6.42578125" style="2" customWidth="1"/>
    <col min="20" max="256" width="11.42578125" style="2"/>
    <col min="257" max="257" width="8.7109375" style="2" customWidth="1"/>
    <col min="258" max="258" width="27.28515625" style="2" customWidth="1"/>
    <col min="259" max="259" width="19.7109375" style="2" customWidth="1"/>
    <col min="260" max="261" width="15.7109375" style="2" customWidth="1"/>
    <col min="262" max="262" width="6.140625" style="2" customWidth="1"/>
    <col min="263" max="273" width="0" style="2" hidden="1" customWidth="1"/>
    <col min="274" max="274" width="5" style="2" customWidth="1"/>
    <col min="275" max="275" width="6.42578125" style="2" customWidth="1"/>
    <col min="276" max="512" width="11.42578125" style="2"/>
    <col min="513" max="513" width="8.7109375" style="2" customWidth="1"/>
    <col min="514" max="514" width="27.28515625" style="2" customWidth="1"/>
    <col min="515" max="515" width="19.7109375" style="2" customWidth="1"/>
    <col min="516" max="517" width="15.7109375" style="2" customWidth="1"/>
    <col min="518" max="518" width="6.140625" style="2" customWidth="1"/>
    <col min="519" max="529" width="0" style="2" hidden="1" customWidth="1"/>
    <col min="530" max="530" width="5" style="2" customWidth="1"/>
    <col min="531" max="531" width="6.42578125" style="2" customWidth="1"/>
    <col min="532" max="768" width="11.42578125" style="2"/>
    <col min="769" max="769" width="8.7109375" style="2" customWidth="1"/>
    <col min="770" max="770" width="27.28515625" style="2" customWidth="1"/>
    <col min="771" max="771" width="19.7109375" style="2" customWidth="1"/>
    <col min="772" max="773" width="15.7109375" style="2" customWidth="1"/>
    <col min="774" max="774" width="6.140625" style="2" customWidth="1"/>
    <col min="775" max="785" width="0" style="2" hidden="1" customWidth="1"/>
    <col min="786" max="786" width="5" style="2" customWidth="1"/>
    <col min="787" max="787" width="6.42578125" style="2" customWidth="1"/>
    <col min="788" max="1024" width="11.42578125" style="2"/>
    <col min="1025" max="1025" width="8.7109375" style="2" customWidth="1"/>
    <col min="1026" max="1026" width="27.28515625" style="2" customWidth="1"/>
    <col min="1027" max="1027" width="19.7109375" style="2" customWidth="1"/>
    <col min="1028" max="1029" width="15.7109375" style="2" customWidth="1"/>
    <col min="1030" max="1030" width="6.140625" style="2" customWidth="1"/>
    <col min="1031" max="1041" width="0" style="2" hidden="1" customWidth="1"/>
    <col min="1042" max="1042" width="5" style="2" customWidth="1"/>
    <col min="1043" max="1043" width="6.42578125" style="2" customWidth="1"/>
    <col min="1044" max="1280" width="11.42578125" style="2"/>
    <col min="1281" max="1281" width="8.7109375" style="2" customWidth="1"/>
    <col min="1282" max="1282" width="27.28515625" style="2" customWidth="1"/>
    <col min="1283" max="1283" width="19.7109375" style="2" customWidth="1"/>
    <col min="1284" max="1285" width="15.7109375" style="2" customWidth="1"/>
    <col min="1286" max="1286" width="6.140625" style="2" customWidth="1"/>
    <col min="1287" max="1297" width="0" style="2" hidden="1" customWidth="1"/>
    <col min="1298" max="1298" width="5" style="2" customWidth="1"/>
    <col min="1299" max="1299" width="6.42578125" style="2" customWidth="1"/>
    <col min="1300" max="1536" width="11.42578125" style="2"/>
    <col min="1537" max="1537" width="8.7109375" style="2" customWidth="1"/>
    <col min="1538" max="1538" width="27.28515625" style="2" customWidth="1"/>
    <col min="1539" max="1539" width="19.7109375" style="2" customWidth="1"/>
    <col min="1540" max="1541" width="15.7109375" style="2" customWidth="1"/>
    <col min="1542" max="1542" width="6.140625" style="2" customWidth="1"/>
    <col min="1543" max="1553" width="0" style="2" hidden="1" customWidth="1"/>
    <col min="1554" max="1554" width="5" style="2" customWidth="1"/>
    <col min="1555" max="1555" width="6.42578125" style="2" customWidth="1"/>
    <col min="1556" max="1792" width="11.42578125" style="2"/>
    <col min="1793" max="1793" width="8.7109375" style="2" customWidth="1"/>
    <col min="1794" max="1794" width="27.28515625" style="2" customWidth="1"/>
    <col min="1795" max="1795" width="19.7109375" style="2" customWidth="1"/>
    <col min="1796" max="1797" width="15.7109375" style="2" customWidth="1"/>
    <col min="1798" max="1798" width="6.140625" style="2" customWidth="1"/>
    <col min="1799" max="1809" width="0" style="2" hidden="1" customWidth="1"/>
    <col min="1810" max="1810" width="5" style="2" customWidth="1"/>
    <col min="1811" max="1811" width="6.42578125" style="2" customWidth="1"/>
    <col min="1812" max="2048" width="11.42578125" style="2"/>
    <col min="2049" max="2049" width="8.7109375" style="2" customWidth="1"/>
    <col min="2050" max="2050" width="27.28515625" style="2" customWidth="1"/>
    <col min="2051" max="2051" width="19.7109375" style="2" customWidth="1"/>
    <col min="2052" max="2053" width="15.7109375" style="2" customWidth="1"/>
    <col min="2054" max="2054" width="6.140625" style="2" customWidth="1"/>
    <col min="2055" max="2065" width="0" style="2" hidden="1" customWidth="1"/>
    <col min="2066" max="2066" width="5" style="2" customWidth="1"/>
    <col min="2067" max="2067" width="6.42578125" style="2" customWidth="1"/>
    <col min="2068" max="2304" width="11.42578125" style="2"/>
    <col min="2305" max="2305" width="8.7109375" style="2" customWidth="1"/>
    <col min="2306" max="2306" width="27.28515625" style="2" customWidth="1"/>
    <col min="2307" max="2307" width="19.7109375" style="2" customWidth="1"/>
    <col min="2308" max="2309" width="15.7109375" style="2" customWidth="1"/>
    <col min="2310" max="2310" width="6.140625" style="2" customWidth="1"/>
    <col min="2311" max="2321" width="0" style="2" hidden="1" customWidth="1"/>
    <col min="2322" max="2322" width="5" style="2" customWidth="1"/>
    <col min="2323" max="2323" width="6.42578125" style="2" customWidth="1"/>
    <col min="2324" max="2560" width="11.42578125" style="2"/>
    <col min="2561" max="2561" width="8.7109375" style="2" customWidth="1"/>
    <col min="2562" max="2562" width="27.28515625" style="2" customWidth="1"/>
    <col min="2563" max="2563" width="19.7109375" style="2" customWidth="1"/>
    <col min="2564" max="2565" width="15.7109375" style="2" customWidth="1"/>
    <col min="2566" max="2566" width="6.140625" style="2" customWidth="1"/>
    <col min="2567" max="2577" width="0" style="2" hidden="1" customWidth="1"/>
    <col min="2578" max="2578" width="5" style="2" customWidth="1"/>
    <col min="2579" max="2579" width="6.42578125" style="2" customWidth="1"/>
    <col min="2580" max="2816" width="11.42578125" style="2"/>
    <col min="2817" max="2817" width="8.7109375" style="2" customWidth="1"/>
    <col min="2818" max="2818" width="27.28515625" style="2" customWidth="1"/>
    <col min="2819" max="2819" width="19.7109375" style="2" customWidth="1"/>
    <col min="2820" max="2821" width="15.7109375" style="2" customWidth="1"/>
    <col min="2822" max="2822" width="6.140625" style="2" customWidth="1"/>
    <col min="2823" max="2833" width="0" style="2" hidden="1" customWidth="1"/>
    <col min="2834" max="2834" width="5" style="2" customWidth="1"/>
    <col min="2835" max="2835" width="6.42578125" style="2" customWidth="1"/>
    <col min="2836" max="3072" width="11.42578125" style="2"/>
    <col min="3073" max="3073" width="8.7109375" style="2" customWidth="1"/>
    <col min="3074" max="3074" width="27.28515625" style="2" customWidth="1"/>
    <col min="3075" max="3075" width="19.7109375" style="2" customWidth="1"/>
    <col min="3076" max="3077" width="15.7109375" style="2" customWidth="1"/>
    <col min="3078" max="3078" width="6.140625" style="2" customWidth="1"/>
    <col min="3079" max="3089" width="0" style="2" hidden="1" customWidth="1"/>
    <col min="3090" max="3090" width="5" style="2" customWidth="1"/>
    <col min="3091" max="3091" width="6.42578125" style="2" customWidth="1"/>
    <col min="3092" max="3328" width="11.42578125" style="2"/>
    <col min="3329" max="3329" width="8.7109375" style="2" customWidth="1"/>
    <col min="3330" max="3330" width="27.28515625" style="2" customWidth="1"/>
    <col min="3331" max="3331" width="19.7109375" style="2" customWidth="1"/>
    <col min="3332" max="3333" width="15.7109375" style="2" customWidth="1"/>
    <col min="3334" max="3334" width="6.140625" style="2" customWidth="1"/>
    <col min="3335" max="3345" width="0" style="2" hidden="1" customWidth="1"/>
    <col min="3346" max="3346" width="5" style="2" customWidth="1"/>
    <col min="3347" max="3347" width="6.42578125" style="2" customWidth="1"/>
    <col min="3348" max="3584" width="11.42578125" style="2"/>
    <col min="3585" max="3585" width="8.7109375" style="2" customWidth="1"/>
    <col min="3586" max="3586" width="27.28515625" style="2" customWidth="1"/>
    <col min="3587" max="3587" width="19.7109375" style="2" customWidth="1"/>
    <col min="3588" max="3589" width="15.7109375" style="2" customWidth="1"/>
    <col min="3590" max="3590" width="6.140625" style="2" customWidth="1"/>
    <col min="3591" max="3601" width="0" style="2" hidden="1" customWidth="1"/>
    <col min="3602" max="3602" width="5" style="2" customWidth="1"/>
    <col min="3603" max="3603" width="6.42578125" style="2" customWidth="1"/>
    <col min="3604" max="3840" width="11.42578125" style="2"/>
    <col min="3841" max="3841" width="8.7109375" style="2" customWidth="1"/>
    <col min="3842" max="3842" width="27.28515625" style="2" customWidth="1"/>
    <col min="3843" max="3843" width="19.7109375" style="2" customWidth="1"/>
    <col min="3844" max="3845" width="15.7109375" style="2" customWidth="1"/>
    <col min="3846" max="3846" width="6.140625" style="2" customWidth="1"/>
    <col min="3847" max="3857" width="0" style="2" hidden="1" customWidth="1"/>
    <col min="3858" max="3858" width="5" style="2" customWidth="1"/>
    <col min="3859" max="3859" width="6.42578125" style="2" customWidth="1"/>
    <col min="3860" max="4096" width="11.42578125" style="2"/>
    <col min="4097" max="4097" width="8.7109375" style="2" customWidth="1"/>
    <col min="4098" max="4098" width="27.28515625" style="2" customWidth="1"/>
    <col min="4099" max="4099" width="19.7109375" style="2" customWidth="1"/>
    <col min="4100" max="4101" width="15.7109375" style="2" customWidth="1"/>
    <col min="4102" max="4102" width="6.140625" style="2" customWidth="1"/>
    <col min="4103" max="4113" width="0" style="2" hidden="1" customWidth="1"/>
    <col min="4114" max="4114" width="5" style="2" customWidth="1"/>
    <col min="4115" max="4115" width="6.42578125" style="2" customWidth="1"/>
    <col min="4116" max="4352" width="11.42578125" style="2"/>
    <col min="4353" max="4353" width="8.7109375" style="2" customWidth="1"/>
    <col min="4354" max="4354" width="27.28515625" style="2" customWidth="1"/>
    <col min="4355" max="4355" width="19.7109375" style="2" customWidth="1"/>
    <col min="4356" max="4357" width="15.7109375" style="2" customWidth="1"/>
    <col min="4358" max="4358" width="6.140625" style="2" customWidth="1"/>
    <col min="4359" max="4369" width="0" style="2" hidden="1" customWidth="1"/>
    <col min="4370" max="4370" width="5" style="2" customWidth="1"/>
    <col min="4371" max="4371" width="6.42578125" style="2" customWidth="1"/>
    <col min="4372" max="4608" width="11.42578125" style="2"/>
    <col min="4609" max="4609" width="8.7109375" style="2" customWidth="1"/>
    <col min="4610" max="4610" width="27.28515625" style="2" customWidth="1"/>
    <col min="4611" max="4611" width="19.7109375" style="2" customWidth="1"/>
    <col min="4612" max="4613" width="15.7109375" style="2" customWidth="1"/>
    <col min="4614" max="4614" width="6.140625" style="2" customWidth="1"/>
    <col min="4615" max="4625" width="0" style="2" hidden="1" customWidth="1"/>
    <col min="4626" max="4626" width="5" style="2" customWidth="1"/>
    <col min="4627" max="4627" width="6.42578125" style="2" customWidth="1"/>
    <col min="4628" max="4864" width="11.42578125" style="2"/>
    <col min="4865" max="4865" width="8.7109375" style="2" customWidth="1"/>
    <col min="4866" max="4866" width="27.28515625" style="2" customWidth="1"/>
    <col min="4867" max="4867" width="19.7109375" style="2" customWidth="1"/>
    <col min="4868" max="4869" width="15.7109375" style="2" customWidth="1"/>
    <col min="4870" max="4870" width="6.140625" style="2" customWidth="1"/>
    <col min="4871" max="4881" width="0" style="2" hidden="1" customWidth="1"/>
    <col min="4882" max="4882" width="5" style="2" customWidth="1"/>
    <col min="4883" max="4883" width="6.42578125" style="2" customWidth="1"/>
    <col min="4884" max="5120" width="11.42578125" style="2"/>
    <col min="5121" max="5121" width="8.7109375" style="2" customWidth="1"/>
    <col min="5122" max="5122" width="27.28515625" style="2" customWidth="1"/>
    <col min="5123" max="5123" width="19.7109375" style="2" customWidth="1"/>
    <col min="5124" max="5125" width="15.7109375" style="2" customWidth="1"/>
    <col min="5126" max="5126" width="6.140625" style="2" customWidth="1"/>
    <col min="5127" max="5137" width="0" style="2" hidden="1" customWidth="1"/>
    <col min="5138" max="5138" width="5" style="2" customWidth="1"/>
    <col min="5139" max="5139" width="6.42578125" style="2" customWidth="1"/>
    <col min="5140" max="5376" width="11.42578125" style="2"/>
    <col min="5377" max="5377" width="8.7109375" style="2" customWidth="1"/>
    <col min="5378" max="5378" width="27.28515625" style="2" customWidth="1"/>
    <col min="5379" max="5379" width="19.7109375" style="2" customWidth="1"/>
    <col min="5380" max="5381" width="15.7109375" style="2" customWidth="1"/>
    <col min="5382" max="5382" width="6.140625" style="2" customWidth="1"/>
    <col min="5383" max="5393" width="0" style="2" hidden="1" customWidth="1"/>
    <col min="5394" max="5394" width="5" style="2" customWidth="1"/>
    <col min="5395" max="5395" width="6.42578125" style="2" customWidth="1"/>
    <col min="5396" max="5632" width="11.42578125" style="2"/>
    <col min="5633" max="5633" width="8.7109375" style="2" customWidth="1"/>
    <col min="5634" max="5634" width="27.28515625" style="2" customWidth="1"/>
    <col min="5635" max="5635" width="19.7109375" style="2" customWidth="1"/>
    <col min="5636" max="5637" width="15.7109375" style="2" customWidth="1"/>
    <col min="5638" max="5638" width="6.140625" style="2" customWidth="1"/>
    <col min="5639" max="5649" width="0" style="2" hidden="1" customWidth="1"/>
    <col min="5650" max="5650" width="5" style="2" customWidth="1"/>
    <col min="5651" max="5651" width="6.42578125" style="2" customWidth="1"/>
    <col min="5652" max="5888" width="11.42578125" style="2"/>
    <col min="5889" max="5889" width="8.7109375" style="2" customWidth="1"/>
    <col min="5890" max="5890" width="27.28515625" style="2" customWidth="1"/>
    <col min="5891" max="5891" width="19.7109375" style="2" customWidth="1"/>
    <col min="5892" max="5893" width="15.7109375" style="2" customWidth="1"/>
    <col min="5894" max="5894" width="6.140625" style="2" customWidth="1"/>
    <col min="5895" max="5905" width="0" style="2" hidden="1" customWidth="1"/>
    <col min="5906" max="5906" width="5" style="2" customWidth="1"/>
    <col min="5907" max="5907" width="6.42578125" style="2" customWidth="1"/>
    <col min="5908" max="6144" width="11.42578125" style="2"/>
    <col min="6145" max="6145" width="8.7109375" style="2" customWidth="1"/>
    <col min="6146" max="6146" width="27.28515625" style="2" customWidth="1"/>
    <col min="6147" max="6147" width="19.7109375" style="2" customWidth="1"/>
    <col min="6148" max="6149" width="15.7109375" style="2" customWidth="1"/>
    <col min="6150" max="6150" width="6.140625" style="2" customWidth="1"/>
    <col min="6151" max="6161" width="0" style="2" hidden="1" customWidth="1"/>
    <col min="6162" max="6162" width="5" style="2" customWidth="1"/>
    <col min="6163" max="6163" width="6.42578125" style="2" customWidth="1"/>
    <col min="6164" max="6400" width="11.42578125" style="2"/>
    <col min="6401" max="6401" width="8.7109375" style="2" customWidth="1"/>
    <col min="6402" max="6402" width="27.28515625" style="2" customWidth="1"/>
    <col min="6403" max="6403" width="19.7109375" style="2" customWidth="1"/>
    <col min="6404" max="6405" width="15.7109375" style="2" customWidth="1"/>
    <col min="6406" max="6406" width="6.140625" style="2" customWidth="1"/>
    <col min="6407" max="6417" width="0" style="2" hidden="1" customWidth="1"/>
    <col min="6418" max="6418" width="5" style="2" customWidth="1"/>
    <col min="6419" max="6419" width="6.42578125" style="2" customWidth="1"/>
    <col min="6420" max="6656" width="11.42578125" style="2"/>
    <col min="6657" max="6657" width="8.7109375" style="2" customWidth="1"/>
    <col min="6658" max="6658" width="27.28515625" style="2" customWidth="1"/>
    <col min="6659" max="6659" width="19.7109375" style="2" customWidth="1"/>
    <col min="6660" max="6661" width="15.7109375" style="2" customWidth="1"/>
    <col min="6662" max="6662" width="6.140625" style="2" customWidth="1"/>
    <col min="6663" max="6673" width="0" style="2" hidden="1" customWidth="1"/>
    <col min="6674" max="6674" width="5" style="2" customWidth="1"/>
    <col min="6675" max="6675" width="6.42578125" style="2" customWidth="1"/>
    <col min="6676" max="6912" width="11.42578125" style="2"/>
    <col min="6913" max="6913" width="8.7109375" style="2" customWidth="1"/>
    <col min="6914" max="6914" width="27.28515625" style="2" customWidth="1"/>
    <col min="6915" max="6915" width="19.7109375" style="2" customWidth="1"/>
    <col min="6916" max="6917" width="15.7109375" style="2" customWidth="1"/>
    <col min="6918" max="6918" width="6.140625" style="2" customWidth="1"/>
    <col min="6919" max="6929" width="0" style="2" hidden="1" customWidth="1"/>
    <col min="6930" max="6930" width="5" style="2" customWidth="1"/>
    <col min="6931" max="6931" width="6.42578125" style="2" customWidth="1"/>
    <col min="6932" max="7168" width="11.42578125" style="2"/>
    <col min="7169" max="7169" width="8.7109375" style="2" customWidth="1"/>
    <col min="7170" max="7170" width="27.28515625" style="2" customWidth="1"/>
    <col min="7171" max="7171" width="19.7109375" style="2" customWidth="1"/>
    <col min="7172" max="7173" width="15.7109375" style="2" customWidth="1"/>
    <col min="7174" max="7174" width="6.140625" style="2" customWidth="1"/>
    <col min="7175" max="7185" width="0" style="2" hidden="1" customWidth="1"/>
    <col min="7186" max="7186" width="5" style="2" customWidth="1"/>
    <col min="7187" max="7187" width="6.42578125" style="2" customWidth="1"/>
    <col min="7188" max="7424" width="11.42578125" style="2"/>
    <col min="7425" max="7425" width="8.7109375" style="2" customWidth="1"/>
    <col min="7426" max="7426" width="27.28515625" style="2" customWidth="1"/>
    <col min="7427" max="7427" width="19.7109375" style="2" customWidth="1"/>
    <col min="7428" max="7429" width="15.7109375" style="2" customWidth="1"/>
    <col min="7430" max="7430" width="6.140625" style="2" customWidth="1"/>
    <col min="7431" max="7441" width="0" style="2" hidden="1" customWidth="1"/>
    <col min="7442" max="7442" width="5" style="2" customWidth="1"/>
    <col min="7443" max="7443" width="6.42578125" style="2" customWidth="1"/>
    <col min="7444" max="7680" width="11.42578125" style="2"/>
    <col min="7681" max="7681" width="8.7109375" style="2" customWidth="1"/>
    <col min="7682" max="7682" width="27.28515625" style="2" customWidth="1"/>
    <col min="7683" max="7683" width="19.7109375" style="2" customWidth="1"/>
    <col min="7684" max="7685" width="15.7109375" style="2" customWidth="1"/>
    <col min="7686" max="7686" width="6.140625" style="2" customWidth="1"/>
    <col min="7687" max="7697" width="0" style="2" hidden="1" customWidth="1"/>
    <col min="7698" max="7698" width="5" style="2" customWidth="1"/>
    <col min="7699" max="7699" width="6.42578125" style="2" customWidth="1"/>
    <col min="7700" max="7936" width="11.42578125" style="2"/>
    <col min="7937" max="7937" width="8.7109375" style="2" customWidth="1"/>
    <col min="7938" max="7938" width="27.28515625" style="2" customWidth="1"/>
    <col min="7939" max="7939" width="19.7109375" style="2" customWidth="1"/>
    <col min="7940" max="7941" width="15.7109375" style="2" customWidth="1"/>
    <col min="7942" max="7942" width="6.140625" style="2" customWidth="1"/>
    <col min="7943" max="7953" width="0" style="2" hidden="1" customWidth="1"/>
    <col min="7954" max="7954" width="5" style="2" customWidth="1"/>
    <col min="7955" max="7955" width="6.42578125" style="2" customWidth="1"/>
    <col min="7956" max="8192" width="11.42578125" style="2"/>
    <col min="8193" max="8193" width="8.7109375" style="2" customWidth="1"/>
    <col min="8194" max="8194" width="27.28515625" style="2" customWidth="1"/>
    <col min="8195" max="8195" width="19.7109375" style="2" customWidth="1"/>
    <col min="8196" max="8197" width="15.7109375" style="2" customWidth="1"/>
    <col min="8198" max="8198" width="6.140625" style="2" customWidth="1"/>
    <col min="8199" max="8209" width="0" style="2" hidden="1" customWidth="1"/>
    <col min="8210" max="8210" width="5" style="2" customWidth="1"/>
    <col min="8211" max="8211" width="6.42578125" style="2" customWidth="1"/>
    <col min="8212" max="8448" width="11.42578125" style="2"/>
    <col min="8449" max="8449" width="8.7109375" style="2" customWidth="1"/>
    <col min="8450" max="8450" width="27.28515625" style="2" customWidth="1"/>
    <col min="8451" max="8451" width="19.7109375" style="2" customWidth="1"/>
    <col min="8452" max="8453" width="15.7109375" style="2" customWidth="1"/>
    <col min="8454" max="8454" width="6.140625" style="2" customWidth="1"/>
    <col min="8455" max="8465" width="0" style="2" hidden="1" customWidth="1"/>
    <col min="8466" max="8466" width="5" style="2" customWidth="1"/>
    <col min="8467" max="8467" width="6.42578125" style="2" customWidth="1"/>
    <col min="8468" max="8704" width="11.42578125" style="2"/>
    <col min="8705" max="8705" width="8.7109375" style="2" customWidth="1"/>
    <col min="8706" max="8706" width="27.28515625" style="2" customWidth="1"/>
    <col min="8707" max="8707" width="19.7109375" style="2" customWidth="1"/>
    <col min="8708" max="8709" width="15.7109375" style="2" customWidth="1"/>
    <col min="8710" max="8710" width="6.140625" style="2" customWidth="1"/>
    <col min="8711" max="8721" width="0" style="2" hidden="1" customWidth="1"/>
    <col min="8722" max="8722" width="5" style="2" customWidth="1"/>
    <col min="8723" max="8723" width="6.42578125" style="2" customWidth="1"/>
    <col min="8724" max="8960" width="11.42578125" style="2"/>
    <col min="8961" max="8961" width="8.7109375" style="2" customWidth="1"/>
    <col min="8962" max="8962" width="27.28515625" style="2" customWidth="1"/>
    <col min="8963" max="8963" width="19.7109375" style="2" customWidth="1"/>
    <col min="8964" max="8965" width="15.7109375" style="2" customWidth="1"/>
    <col min="8966" max="8966" width="6.140625" style="2" customWidth="1"/>
    <col min="8967" max="8977" width="0" style="2" hidden="1" customWidth="1"/>
    <col min="8978" max="8978" width="5" style="2" customWidth="1"/>
    <col min="8979" max="8979" width="6.42578125" style="2" customWidth="1"/>
    <col min="8980" max="9216" width="11.42578125" style="2"/>
    <col min="9217" max="9217" width="8.7109375" style="2" customWidth="1"/>
    <col min="9218" max="9218" width="27.28515625" style="2" customWidth="1"/>
    <col min="9219" max="9219" width="19.7109375" style="2" customWidth="1"/>
    <col min="9220" max="9221" width="15.7109375" style="2" customWidth="1"/>
    <col min="9222" max="9222" width="6.140625" style="2" customWidth="1"/>
    <col min="9223" max="9233" width="0" style="2" hidden="1" customWidth="1"/>
    <col min="9234" max="9234" width="5" style="2" customWidth="1"/>
    <col min="9235" max="9235" width="6.42578125" style="2" customWidth="1"/>
    <col min="9236" max="9472" width="11.42578125" style="2"/>
    <col min="9473" max="9473" width="8.7109375" style="2" customWidth="1"/>
    <col min="9474" max="9474" width="27.28515625" style="2" customWidth="1"/>
    <col min="9475" max="9475" width="19.7109375" style="2" customWidth="1"/>
    <col min="9476" max="9477" width="15.7109375" style="2" customWidth="1"/>
    <col min="9478" max="9478" width="6.140625" style="2" customWidth="1"/>
    <col min="9479" max="9489" width="0" style="2" hidden="1" customWidth="1"/>
    <col min="9490" max="9490" width="5" style="2" customWidth="1"/>
    <col min="9491" max="9491" width="6.42578125" style="2" customWidth="1"/>
    <col min="9492" max="9728" width="11.42578125" style="2"/>
    <col min="9729" max="9729" width="8.7109375" style="2" customWidth="1"/>
    <col min="9730" max="9730" width="27.28515625" style="2" customWidth="1"/>
    <col min="9731" max="9731" width="19.7109375" style="2" customWidth="1"/>
    <col min="9732" max="9733" width="15.7109375" style="2" customWidth="1"/>
    <col min="9734" max="9734" width="6.140625" style="2" customWidth="1"/>
    <col min="9735" max="9745" width="0" style="2" hidden="1" customWidth="1"/>
    <col min="9746" max="9746" width="5" style="2" customWidth="1"/>
    <col min="9747" max="9747" width="6.42578125" style="2" customWidth="1"/>
    <col min="9748" max="9984" width="11.42578125" style="2"/>
    <col min="9985" max="9985" width="8.7109375" style="2" customWidth="1"/>
    <col min="9986" max="9986" width="27.28515625" style="2" customWidth="1"/>
    <col min="9987" max="9987" width="19.7109375" style="2" customWidth="1"/>
    <col min="9988" max="9989" width="15.7109375" style="2" customWidth="1"/>
    <col min="9990" max="9990" width="6.140625" style="2" customWidth="1"/>
    <col min="9991" max="10001" width="0" style="2" hidden="1" customWidth="1"/>
    <col min="10002" max="10002" width="5" style="2" customWidth="1"/>
    <col min="10003" max="10003" width="6.42578125" style="2" customWidth="1"/>
    <col min="10004" max="10240" width="11.42578125" style="2"/>
    <col min="10241" max="10241" width="8.7109375" style="2" customWidth="1"/>
    <col min="10242" max="10242" width="27.28515625" style="2" customWidth="1"/>
    <col min="10243" max="10243" width="19.7109375" style="2" customWidth="1"/>
    <col min="10244" max="10245" width="15.7109375" style="2" customWidth="1"/>
    <col min="10246" max="10246" width="6.140625" style="2" customWidth="1"/>
    <col min="10247" max="10257" width="0" style="2" hidden="1" customWidth="1"/>
    <col min="10258" max="10258" width="5" style="2" customWidth="1"/>
    <col min="10259" max="10259" width="6.42578125" style="2" customWidth="1"/>
    <col min="10260" max="10496" width="11.42578125" style="2"/>
    <col min="10497" max="10497" width="8.7109375" style="2" customWidth="1"/>
    <col min="10498" max="10498" width="27.28515625" style="2" customWidth="1"/>
    <col min="10499" max="10499" width="19.7109375" style="2" customWidth="1"/>
    <col min="10500" max="10501" width="15.7109375" style="2" customWidth="1"/>
    <col min="10502" max="10502" width="6.140625" style="2" customWidth="1"/>
    <col min="10503" max="10513" width="0" style="2" hidden="1" customWidth="1"/>
    <col min="10514" max="10514" width="5" style="2" customWidth="1"/>
    <col min="10515" max="10515" width="6.42578125" style="2" customWidth="1"/>
    <col min="10516" max="10752" width="11.42578125" style="2"/>
    <col min="10753" max="10753" width="8.7109375" style="2" customWidth="1"/>
    <col min="10754" max="10754" width="27.28515625" style="2" customWidth="1"/>
    <col min="10755" max="10755" width="19.7109375" style="2" customWidth="1"/>
    <col min="10756" max="10757" width="15.7109375" style="2" customWidth="1"/>
    <col min="10758" max="10758" width="6.140625" style="2" customWidth="1"/>
    <col min="10759" max="10769" width="0" style="2" hidden="1" customWidth="1"/>
    <col min="10770" max="10770" width="5" style="2" customWidth="1"/>
    <col min="10771" max="10771" width="6.42578125" style="2" customWidth="1"/>
    <col min="10772" max="11008" width="11.42578125" style="2"/>
    <col min="11009" max="11009" width="8.7109375" style="2" customWidth="1"/>
    <col min="11010" max="11010" width="27.28515625" style="2" customWidth="1"/>
    <col min="11011" max="11011" width="19.7109375" style="2" customWidth="1"/>
    <col min="11012" max="11013" width="15.7109375" style="2" customWidth="1"/>
    <col min="11014" max="11014" width="6.140625" style="2" customWidth="1"/>
    <col min="11015" max="11025" width="0" style="2" hidden="1" customWidth="1"/>
    <col min="11026" max="11026" width="5" style="2" customWidth="1"/>
    <col min="11027" max="11027" width="6.42578125" style="2" customWidth="1"/>
    <col min="11028" max="11264" width="11.42578125" style="2"/>
    <col min="11265" max="11265" width="8.7109375" style="2" customWidth="1"/>
    <col min="11266" max="11266" width="27.28515625" style="2" customWidth="1"/>
    <col min="11267" max="11267" width="19.7109375" style="2" customWidth="1"/>
    <col min="11268" max="11269" width="15.7109375" style="2" customWidth="1"/>
    <col min="11270" max="11270" width="6.140625" style="2" customWidth="1"/>
    <col min="11271" max="11281" width="0" style="2" hidden="1" customWidth="1"/>
    <col min="11282" max="11282" width="5" style="2" customWidth="1"/>
    <col min="11283" max="11283" width="6.42578125" style="2" customWidth="1"/>
    <col min="11284" max="11520" width="11.42578125" style="2"/>
    <col min="11521" max="11521" width="8.7109375" style="2" customWidth="1"/>
    <col min="11522" max="11522" width="27.28515625" style="2" customWidth="1"/>
    <col min="11523" max="11523" width="19.7109375" style="2" customWidth="1"/>
    <col min="11524" max="11525" width="15.7109375" style="2" customWidth="1"/>
    <col min="11526" max="11526" width="6.140625" style="2" customWidth="1"/>
    <col min="11527" max="11537" width="0" style="2" hidden="1" customWidth="1"/>
    <col min="11538" max="11538" width="5" style="2" customWidth="1"/>
    <col min="11539" max="11539" width="6.42578125" style="2" customWidth="1"/>
    <col min="11540" max="11776" width="11.42578125" style="2"/>
    <col min="11777" max="11777" width="8.7109375" style="2" customWidth="1"/>
    <col min="11778" max="11778" width="27.28515625" style="2" customWidth="1"/>
    <col min="11779" max="11779" width="19.7109375" style="2" customWidth="1"/>
    <col min="11780" max="11781" width="15.7109375" style="2" customWidth="1"/>
    <col min="11782" max="11782" width="6.140625" style="2" customWidth="1"/>
    <col min="11783" max="11793" width="0" style="2" hidden="1" customWidth="1"/>
    <col min="11794" max="11794" width="5" style="2" customWidth="1"/>
    <col min="11795" max="11795" width="6.42578125" style="2" customWidth="1"/>
    <col min="11796" max="12032" width="11.42578125" style="2"/>
    <col min="12033" max="12033" width="8.7109375" style="2" customWidth="1"/>
    <col min="12034" max="12034" width="27.28515625" style="2" customWidth="1"/>
    <col min="12035" max="12035" width="19.7109375" style="2" customWidth="1"/>
    <col min="12036" max="12037" width="15.7109375" style="2" customWidth="1"/>
    <col min="12038" max="12038" width="6.140625" style="2" customWidth="1"/>
    <col min="12039" max="12049" width="0" style="2" hidden="1" customWidth="1"/>
    <col min="12050" max="12050" width="5" style="2" customWidth="1"/>
    <col min="12051" max="12051" width="6.42578125" style="2" customWidth="1"/>
    <col min="12052" max="12288" width="11.42578125" style="2"/>
    <col min="12289" max="12289" width="8.7109375" style="2" customWidth="1"/>
    <col min="12290" max="12290" width="27.28515625" style="2" customWidth="1"/>
    <col min="12291" max="12291" width="19.7109375" style="2" customWidth="1"/>
    <col min="12292" max="12293" width="15.7109375" style="2" customWidth="1"/>
    <col min="12294" max="12294" width="6.140625" style="2" customWidth="1"/>
    <col min="12295" max="12305" width="0" style="2" hidden="1" customWidth="1"/>
    <col min="12306" max="12306" width="5" style="2" customWidth="1"/>
    <col min="12307" max="12307" width="6.42578125" style="2" customWidth="1"/>
    <col min="12308" max="12544" width="11.42578125" style="2"/>
    <col min="12545" max="12545" width="8.7109375" style="2" customWidth="1"/>
    <col min="12546" max="12546" width="27.28515625" style="2" customWidth="1"/>
    <col min="12547" max="12547" width="19.7109375" style="2" customWidth="1"/>
    <col min="12548" max="12549" width="15.7109375" style="2" customWidth="1"/>
    <col min="12550" max="12550" width="6.140625" style="2" customWidth="1"/>
    <col min="12551" max="12561" width="0" style="2" hidden="1" customWidth="1"/>
    <col min="12562" max="12562" width="5" style="2" customWidth="1"/>
    <col min="12563" max="12563" width="6.42578125" style="2" customWidth="1"/>
    <col min="12564" max="12800" width="11.42578125" style="2"/>
    <col min="12801" max="12801" width="8.7109375" style="2" customWidth="1"/>
    <col min="12802" max="12802" width="27.28515625" style="2" customWidth="1"/>
    <col min="12803" max="12803" width="19.7109375" style="2" customWidth="1"/>
    <col min="12804" max="12805" width="15.7109375" style="2" customWidth="1"/>
    <col min="12806" max="12806" width="6.140625" style="2" customWidth="1"/>
    <col min="12807" max="12817" width="0" style="2" hidden="1" customWidth="1"/>
    <col min="12818" max="12818" width="5" style="2" customWidth="1"/>
    <col min="12819" max="12819" width="6.42578125" style="2" customWidth="1"/>
    <col min="12820" max="13056" width="11.42578125" style="2"/>
    <col min="13057" max="13057" width="8.7109375" style="2" customWidth="1"/>
    <col min="13058" max="13058" width="27.28515625" style="2" customWidth="1"/>
    <col min="13059" max="13059" width="19.7109375" style="2" customWidth="1"/>
    <col min="13060" max="13061" width="15.7109375" style="2" customWidth="1"/>
    <col min="13062" max="13062" width="6.140625" style="2" customWidth="1"/>
    <col min="13063" max="13073" width="0" style="2" hidden="1" customWidth="1"/>
    <col min="13074" max="13074" width="5" style="2" customWidth="1"/>
    <col min="13075" max="13075" width="6.42578125" style="2" customWidth="1"/>
    <col min="13076" max="13312" width="11.42578125" style="2"/>
    <col min="13313" max="13313" width="8.7109375" style="2" customWidth="1"/>
    <col min="13314" max="13314" width="27.28515625" style="2" customWidth="1"/>
    <col min="13315" max="13315" width="19.7109375" style="2" customWidth="1"/>
    <col min="13316" max="13317" width="15.7109375" style="2" customWidth="1"/>
    <col min="13318" max="13318" width="6.140625" style="2" customWidth="1"/>
    <col min="13319" max="13329" width="0" style="2" hidden="1" customWidth="1"/>
    <col min="13330" max="13330" width="5" style="2" customWidth="1"/>
    <col min="13331" max="13331" width="6.42578125" style="2" customWidth="1"/>
    <col min="13332" max="13568" width="11.42578125" style="2"/>
    <col min="13569" max="13569" width="8.7109375" style="2" customWidth="1"/>
    <col min="13570" max="13570" width="27.28515625" style="2" customWidth="1"/>
    <col min="13571" max="13571" width="19.7109375" style="2" customWidth="1"/>
    <col min="13572" max="13573" width="15.7109375" style="2" customWidth="1"/>
    <col min="13574" max="13574" width="6.140625" style="2" customWidth="1"/>
    <col min="13575" max="13585" width="0" style="2" hidden="1" customWidth="1"/>
    <col min="13586" max="13586" width="5" style="2" customWidth="1"/>
    <col min="13587" max="13587" width="6.42578125" style="2" customWidth="1"/>
    <col min="13588" max="13824" width="11.42578125" style="2"/>
    <col min="13825" max="13825" width="8.7109375" style="2" customWidth="1"/>
    <col min="13826" max="13826" width="27.28515625" style="2" customWidth="1"/>
    <col min="13827" max="13827" width="19.7109375" style="2" customWidth="1"/>
    <col min="13828" max="13829" width="15.7109375" style="2" customWidth="1"/>
    <col min="13830" max="13830" width="6.140625" style="2" customWidth="1"/>
    <col min="13831" max="13841" width="0" style="2" hidden="1" customWidth="1"/>
    <col min="13842" max="13842" width="5" style="2" customWidth="1"/>
    <col min="13843" max="13843" width="6.42578125" style="2" customWidth="1"/>
    <col min="13844" max="14080" width="11.42578125" style="2"/>
    <col min="14081" max="14081" width="8.7109375" style="2" customWidth="1"/>
    <col min="14082" max="14082" width="27.28515625" style="2" customWidth="1"/>
    <col min="14083" max="14083" width="19.7109375" style="2" customWidth="1"/>
    <col min="14084" max="14085" width="15.7109375" style="2" customWidth="1"/>
    <col min="14086" max="14086" width="6.140625" style="2" customWidth="1"/>
    <col min="14087" max="14097" width="0" style="2" hidden="1" customWidth="1"/>
    <col min="14098" max="14098" width="5" style="2" customWidth="1"/>
    <col min="14099" max="14099" width="6.42578125" style="2" customWidth="1"/>
    <col min="14100" max="14336" width="11.42578125" style="2"/>
    <col min="14337" max="14337" width="8.7109375" style="2" customWidth="1"/>
    <col min="14338" max="14338" width="27.28515625" style="2" customWidth="1"/>
    <col min="14339" max="14339" width="19.7109375" style="2" customWidth="1"/>
    <col min="14340" max="14341" width="15.7109375" style="2" customWidth="1"/>
    <col min="14342" max="14342" width="6.140625" style="2" customWidth="1"/>
    <col min="14343" max="14353" width="0" style="2" hidden="1" customWidth="1"/>
    <col min="14354" max="14354" width="5" style="2" customWidth="1"/>
    <col min="14355" max="14355" width="6.42578125" style="2" customWidth="1"/>
    <col min="14356" max="14592" width="11.42578125" style="2"/>
    <col min="14593" max="14593" width="8.7109375" style="2" customWidth="1"/>
    <col min="14594" max="14594" width="27.28515625" style="2" customWidth="1"/>
    <col min="14595" max="14595" width="19.7109375" style="2" customWidth="1"/>
    <col min="14596" max="14597" width="15.7109375" style="2" customWidth="1"/>
    <col min="14598" max="14598" width="6.140625" style="2" customWidth="1"/>
    <col min="14599" max="14609" width="0" style="2" hidden="1" customWidth="1"/>
    <col min="14610" max="14610" width="5" style="2" customWidth="1"/>
    <col min="14611" max="14611" width="6.42578125" style="2" customWidth="1"/>
    <col min="14612" max="14848" width="11.42578125" style="2"/>
    <col min="14849" max="14849" width="8.7109375" style="2" customWidth="1"/>
    <col min="14850" max="14850" width="27.28515625" style="2" customWidth="1"/>
    <col min="14851" max="14851" width="19.7109375" style="2" customWidth="1"/>
    <col min="14852" max="14853" width="15.7109375" style="2" customWidth="1"/>
    <col min="14854" max="14854" width="6.140625" style="2" customWidth="1"/>
    <col min="14855" max="14865" width="0" style="2" hidden="1" customWidth="1"/>
    <col min="14866" max="14866" width="5" style="2" customWidth="1"/>
    <col min="14867" max="14867" width="6.42578125" style="2" customWidth="1"/>
    <col min="14868" max="15104" width="11.42578125" style="2"/>
    <col min="15105" max="15105" width="8.7109375" style="2" customWidth="1"/>
    <col min="15106" max="15106" width="27.28515625" style="2" customWidth="1"/>
    <col min="15107" max="15107" width="19.7109375" style="2" customWidth="1"/>
    <col min="15108" max="15109" width="15.7109375" style="2" customWidth="1"/>
    <col min="15110" max="15110" width="6.140625" style="2" customWidth="1"/>
    <col min="15111" max="15121" width="0" style="2" hidden="1" customWidth="1"/>
    <col min="15122" max="15122" width="5" style="2" customWidth="1"/>
    <col min="15123" max="15123" width="6.42578125" style="2" customWidth="1"/>
    <col min="15124" max="15360" width="11.42578125" style="2"/>
    <col min="15361" max="15361" width="8.7109375" style="2" customWidth="1"/>
    <col min="15362" max="15362" width="27.28515625" style="2" customWidth="1"/>
    <col min="15363" max="15363" width="19.7109375" style="2" customWidth="1"/>
    <col min="15364" max="15365" width="15.7109375" style="2" customWidth="1"/>
    <col min="15366" max="15366" width="6.140625" style="2" customWidth="1"/>
    <col min="15367" max="15377" width="0" style="2" hidden="1" customWidth="1"/>
    <col min="15378" max="15378" width="5" style="2" customWidth="1"/>
    <col min="15379" max="15379" width="6.42578125" style="2" customWidth="1"/>
    <col min="15380" max="15616" width="11.42578125" style="2"/>
    <col min="15617" max="15617" width="8.7109375" style="2" customWidth="1"/>
    <col min="15618" max="15618" width="27.28515625" style="2" customWidth="1"/>
    <col min="15619" max="15619" width="19.7109375" style="2" customWidth="1"/>
    <col min="15620" max="15621" width="15.7109375" style="2" customWidth="1"/>
    <col min="15622" max="15622" width="6.140625" style="2" customWidth="1"/>
    <col min="15623" max="15633" width="0" style="2" hidden="1" customWidth="1"/>
    <col min="15634" max="15634" width="5" style="2" customWidth="1"/>
    <col min="15635" max="15635" width="6.42578125" style="2" customWidth="1"/>
    <col min="15636" max="15872" width="11.42578125" style="2"/>
    <col min="15873" max="15873" width="8.7109375" style="2" customWidth="1"/>
    <col min="15874" max="15874" width="27.28515625" style="2" customWidth="1"/>
    <col min="15875" max="15875" width="19.7109375" style="2" customWidth="1"/>
    <col min="15876" max="15877" width="15.7109375" style="2" customWidth="1"/>
    <col min="15878" max="15878" width="6.140625" style="2" customWidth="1"/>
    <col min="15879" max="15889" width="0" style="2" hidden="1" customWidth="1"/>
    <col min="15890" max="15890" width="5" style="2" customWidth="1"/>
    <col min="15891" max="15891" width="6.42578125" style="2" customWidth="1"/>
    <col min="15892" max="16128" width="11.42578125" style="2"/>
    <col min="16129" max="16129" width="8.7109375" style="2" customWidth="1"/>
    <col min="16130" max="16130" width="27.28515625" style="2" customWidth="1"/>
    <col min="16131" max="16131" width="19.7109375" style="2" customWidth="1"/>
    <col min="16132" max="16133" width="15.7109375" style="2" customWidth="1"/>
    <col min="16134" max="16134" width="6.140625" style="2" customWidth="1"/>
    <col min="16135" max="16145" width="0" style="2" hidden="1" customWidth="1"/>
    <col min="16146" max="16146" width="5" style="2" customWidth="1"/>
    <col min="16147" max="16147" width="6.42578125" style="2" customWidth="1"/>
    <col min="16148" max="16384" width="11.42578125" style="2"/>
  </cols>
  <sheetData>
    <row r="1" spans="1:19" ht="15.75" hidden="1" thickBot="1">
      <c r="K1" s="3">
        <v>1989</v>
      </c>
      <c r="L1" s="4" t="s">
        <v>75</v>
      </c>
      <c r="M1" s="5" t="s">
        <v>76</v>
      </c>
      <c r="N1" s="5" t="s">
        <v>77</v>
      </c>
    </row>
    <row r="2" spans="1:19" ht="15.75" hidden="1" thickBot="1">
      <c r="K2" s="6">
        <v>1990</v>
      </c>
      <c r="L2" s="7" t="s">
        <v>75</v>
      </c>
      <c r="M2" s="5" t="s">
        <v>76</v>
      </c>
      <c r="N2" s="5" t="s">
        <v>77</v>
      </c>
    </row>
    <row r="3" spans="1:19" ht="15.75" hidden="1" thickBot="1">
      <c r="K3" s="6">
        <v>1991</v>
      </c>
      <c r="L3" s="7" t="s">
        <v>75</v>
      </c>
      <c r="M3" s="5" t="s">
        <v>76</v>
      </c>
      <c r="N3" s="5" t="s">
        <v>77</v>
      </c>
    </row>
    <row r="4" spans="1:19" ht="15.75" hidden="1" thickBot="1">
      <c r="K4" s="6">
        <v>1992</v>
      </c>
      <c r="L4" s="7" t="s">
        <v>78</v>
      </c>
      <c r="M4" s="5" t="s">
        <v>76</v>
      </c>
      <c r="N4" s="5" t="s">
        <v>77</v>
      </c>
    </row>
    <row r="5" spans="1:19" ht="15.75" hidden="1" thickBot="1">
      <c r="K5" s="6">
        <v>1993</v>
      </c>
      <c r="L5" s="7" t="s">
        <v>78</v>
      </c>
      <c r="M5" s="5" t="s">
        <v>76</v>
      </c>
      <c r="N5" s="5" t="s">
        <v>77</v>
      </c>
    </row>
    <row r="6" spans="1:19" ht="19.5" thickBot="1">
      <c r="A6" s="78" t="s">
        <v>79</v>
      </c>
      <c r="B6" s="79"/>
      <c r="C6" s="79"/>
      <c r="D6" s="79"/>
      <c r="E6" s="80"/>
      <c r="I6" s="8" t="s">
        <v>80</v>
      </c>
      <c r="J6" s="9" t="s">
        <v>81</v>
      </c>
      <c r="K6" s="6">
        <v>1994</v>
      </c>
      <c r="L6" s="7" t="s">
        <v>82</v>
      </c>
      <c r="M6" s="5" t="s">
        <v>83</v>
      </c>
      <c r="N6" s="5" t="s">
        <v>77</v>
      </c>
    </row>
    <row r="7" spans="1:19" ht="15.75" thickBot="1">
      <c r="G7" s="10" t="s">
        <v>84</v>
      </c>
      <c r="H7" s="10" t="s">
        <v>85</v>
      </c>
      <c r="I7" s="8" t="s">
        <v>86</v>
      </c>
      <c r="J7" s="9" t="s">
        <v>87</v>
      </c>
      <c r="K7" s="6">
        <v>1995</v>
      </c>
      <c r="L7" s="7" t="s">
        <v>82</v>
      </c>
      <c r="M7" s="5" t="s">
        <v>83</v>
      </c>
      <c r="N7" s="5" t="s">
        <v>77</v>
      </c>
    </row>
    <row r="8" spans="1:19">
      <c r="A8" s="11" t="s">
        <v>84</v>
      </c>
      <c r="B8" s="12" t="s">
        <v>88</v>
      </c>
      <c r="C8" s="12" t="s">
        <v>89</v>
      </c>
      <c r="D8" s="12" t="s">
        <v>90</v>
      </c>
      <c r="E8" s="13" t="s">
        <v>91</v>
      </c>
      <c r="F8" s="14"/>
      <c r="G8" s="10" t="s">
        <v>15</v>
      </c>
      <c r="H8" s="10" t="s">
        <v>92</v>
      </c>
      <c r="I8" s="8" t="s">
        <v>93</v>
      </c>
      <c r="J8" s="9" t="s">
        <v>94</v>
      </c>
      <c r="K8" s="6">
        <v>1996</v>
      </c>
      <c r="L8" s="7" t="s">
        <v>95</v>
      </c>
      <c r="M8" s="5" t="s">
        <v>96</v>
      </c>
      <c r="N8" s="5" t="s">
        <v>97</v>
      </c>
    </row>
    <row r="9" spans="1:19" ht="15.75" thickBot="1">
      <c r="A9" s="15"/>
      <c r="B9" s="16"/>
      <c r="C9" s="15"/>
      <c r="D9" s="15"/>
      <c r="E9" s="15"/>
      <c r="F9" s="14"/>
      <c r="G9" s="10" t="s">
        <v>98</v>
      </c>
      <c r="H9" s="14" t="s">
        <v>99</v>
      </c>
      <c r="I9" s="8" t="s">
        <v>100</v>
      </c>
      <c r="J9" s="9" t="s">
        <v>101</v>
      </c>
      <c r="K9" s="6">
        <v>1997</v>
      </c>
      <c r="L9" s="7" t="s">
        <v>95</v>
      </c>
      <c r="M9" s="5" t="s">
        <v>96</v>
      </c>
      <c r="N9" s="5" t="s">
        <v>97</v>
      </c>
      <c r="S9" s="2" t="s">
        <v>102</v>
      </c>
    </row>
    <row r="10" spans="1:19" ht="15.75" thickBot="1">
      <c r="A10" s="81" t="s">
        <v>103</v>
      </c>
      <c r="B10" s="17" t="s">
        <v>104</v>
      </c>
      <c r="C10" s="84" t="s">
        <v>105</v>
      </c>
      <c r="D10" s="85"/>
      <c r="G10" s="10" t="s">
        <v>106</v>
      </c>
      <c r="H10" s="10"/>
      <c r="I10" s="8" t="s">
        <v>107</v>
      </c>
      <c r="J10" s="9" t="s">
        <v>108</v>
      </c>
      <c r="K10" s="6">
        <v>1998</v>
      </c>
      <c r="L10" s="7" t="s">
        <v>109</v>
      </c>
      <c r="M10" s="5" t="s">
        <v>110</v>
      </c>
      <c r="N10" s="5" t="s">
        <v>111</v>
      </c>
      <c r="S10" s="2" t="s">
        <v>112</v>
      </c>
    </row>
    <row r="11" spans="1:19" ht="15.75" thickBot="1">
      <c r="A11" s="82"/>
      <c r="B11" s="17" t="s">
        <v>113</v>
      </c>
      <c r="C11" s="84">
        <v>622991374</v>
      </c>
      <c r="D11" s="85"/>
      <c r="G11" s="10" t="s">
        <v>114</v>
      </c>
      <c r="H11" s="10"/>
      <c r="I11" s="8" t="s">
        <v>115</v>
      </c>
      <c r="J11" s="9" t="s">
        <v>116</v>
      </c>
      <c r="K11" s="6">
        <v>1999</v>
      </c>
      <c r="L11" s="7" t="s">
        <v>109</v>
      </c>
      <c r="M11" s="5" t="s">
        <v>110</v>
      </c>
      <c r="N11" s="5" t="s">
        <v>111</v>
      </c>
    </row>
    <row r="12" spans="1:19" ht="15.75" thickBot="1">
      <c r="A12" s="83"/>
      <c r="B12" s="18" t="s">
        <v>117</v>
      </c>
      <c r="C12" s="19" t="s">
        <v>2</v>
      </c>
      <c r="D12" s="19" t="s">
        <v>118</v>
      </c>
      <c r="E12" s="19" t="s">
        <v>119</v>
      </c>
      <c r="F12" s="20" t="s">
        <v>85</v>
      </c>
      <c r="K12" s="21">
        <v>2000</v>
      </c>
      <c r="L12" s="22" t="s">
        <v>120</v>
      </c>
      <c r="M12" s="23"/>
      <c r="N12" s="23"/>
    </row>
    <row r="13" spans="1:19" ht="16.5" thickTop="1" thickBot="1">
      <c r="A13" s="24"/>
      <c r="B13" s="72" t="str">
        <f t="array" ref="B13">IF(ROWS($1:1)&lt;=COUNTIF(TTLycee!$A:$A,VALUE(TRIM(SUBSTITUTE($S$13,"EQUIPE","")))),INDEX(TTLycee!$C:$E,SMALL(IF(TTLycee!$A:$A=VALUE(TRIM(SUBSTITUTE($S$13,"EQUIPE",""))),ROW(TTLycee!$A:$A),10000),ROWS($1:1)),COLUMNS($A:A)),"")</f>
        <v>SAFU</v>
      </c>
      <c r="C13" s="72" t="str">
        <f t="array" ref="C13">IF(ROWS($1:1)&lt;=COUNTIF(TTLycee!$A:$A,VALUE(TRIM(SUBSTITUTE($S$13,"EQUIPE","")))),INDEX(TTLycee!$C:$E,SMALL(IF(TTLycee!$A:$A=VALUE(TRIM(SUBSTITUTE($S$13,"EQUIPE",""))),ROW(TTLycee!$A:$A),10000),ROWS($1:1)),COLUMNS($A:B)),"")</f>
        <v>BENY</v>
      </c>
      <c r="D13" s="86">
        <f t="array" ref="D13">IF(ROWS($1:1)&lt;=COUNTIF(TTLycee!$A:$A,VALUE(TRIM(SUBSTITUTE($S$13,"EQUIPE","")))),INDEX(TTLycee!$C:$E,SMALL(IF(TTLycee!$A:$A=VALUE(TRIM(SUBSTITUTE($S$13,"EQUIPE",""))),ROW(TTLycee!$A:$A),10000),ROWS($1:1)),COLUMNS($A:C)),"")</f>
        <v>35070</v>
      </c>
      <c r="E13" s="25"/>
      <c r="F13" s="26"/>
      <c r="G13" s="27">
        <f>IF(D13="","",YEAR(D13))</f>
        <v>1996</v>
      </c>
      <c r="H13" s="27" t="str">
        <f>IF(G13="","",IF(UPPER(F13)=$M$13,VLOOKUP(G13,$K$1:$N$11,3,),VLOOKUP(G13,$K$1:$N$11,4,)))</f>
        <v>03</v>
      </c>
      <c r="I13" s="27"/>
      <c r="J13" s="27"/>
      <c r="K13" s="27"/>
      <c r="L13" s="27"/>
      <c r="M13" s="28" t="s">
        <v>92</v>
      </c>
      <c r="N13" s="28" t="s">
        <v>99</v>
      </c>
      <c r="O13" s="27" t="str">
        <f>IF(B13="","",CONCATENATE(UPPER(B13),"\",C13,"\",$E$9,E13,"\",A13,"\",G13,"\",H13))</f>
        <v>SAFU\BENY\\\1996\03</v>
      </c>
      <c r="P13" s="27"/>
      <c r="Q13" s="27"/>
      <c r="R13" s="29">
        <v>1</v>
      </c>
      <c r="S13" s="74" t="s">
        <v>121</v>
      </c>
    </row>
    <row r="14" spans="1:19" ht="16.5" thickTop="1" thickBot="1">
      <c r="A14" s="24"/>
      <c r="B14" s="72" t="str">
        <f t="array" ref="B14">IF(ROWS($1:2)&lt;=COUNTIF(TTLycee!$A:$A,VALUE(TRIM(SUBSTITUTE($S$13,"EQUIPE","")))),INDEX(TTLycee!$C:$E,SMALL(IF(TTLycee!$A:$A=VALUE(TRIM(SUBSTITUTE($S$13,"EQUIPE",""))),ROW(TTLycee!$A:$A),10000),ROWS($1:2)),COLUMNS($A:A)),"")</f>
        <v>LUANGA</v>
      </c>
      <c r="C14" s="72" t="str">
        <f t="array" ref="C14">IF(ROWS($1:2)&lt;=COUNTIF(TTLycee!$A:$A,VALUE(TRIM(SUBSTITUTE($S$13,"EQUIPE","")))),INDEX(TTLycee!$C:$E,SMALL(IF(TTLycee!$A:$A=VALUE(TRIM(SUBSTITUTE($S$13,"EQUIPE",""))),ROW(TTLycee!$A:$A),10000),ROWS($1:2)),COLUMNS($A:B)),"")</f>
        <v>RABI</v>
      </c>
      <c r="D14" s="86">
        <f t="array" ref="D14">IF(ROWS($1:2)&lt;=COUNTIF(TTLycee!$A:$A,VALUE(TRIM(SUBSTITUTE($S$13,"EQUIPE","")))),INDEX(TTLycee!$C:$E,SMALL(IF(TTLycee!$A:$A=VALUE(TRIM(SUBSTITUTE($S$13,"EQUIPE",""))),ROW(TTLycee!$A:$A),10000),ROWS($1:2)),COLUMNS($A:C)),"")</f>
        <v>36068</v>
      </c>
      <c r="E14" s="30"/>
      <c r="F14" s="31"/>
      <c r="G14" s="32">
        <f>IF(D14="","",YEAR(D14))</f>
        <v>1998</v>
      </c>
      <c r="H14" s="32" t="str">
        <f>IF(G14="","",IF(UPPER(F14)=$M$13,VLOOKUP(G14,$K$1:$N$11,3,),VLOOKUP(G14,$K$1:$N$11,4,)))</f>
        <v>01</v>
      </c>
      <c r="I14" s="32"/>
      <c r="J14" s="32"/>
      <c r="K14" s="32"/>
      <c r="L14" s="32"/>
      <c r="M14" s="32"/>
      <c r="N14" s="32"/>
      <c r="O14" s="32" t="str">
        <f>IF(B14="","",CONCATENATE(UPPER(B14),"\",C14,"\",$E$9,E14,"\",A14,"\",G14,"\",H14))</f>
        <v>LUANGA\RABI\\\1998\01</v>
      </c>
      <c r="P14" s="32"/>
      <c r="Q14" s="32"/>
      <c r="R14" s="33">
        <v>2</v>
      </c>
      <c r="S14" s="75"/>
    </row>
    <row r="15" spans="1:19" ht="16.5" thickTop="1" thickBot="1">
      <c r="A15" s="24"/>
      <c r="B15" s="72" t="str">
        <f t="array" ref="B15">IF(ROWS($1:3)&lt;=COUNTIF(TTLycee!$A:$A,VALUE(TRIM(SUBSTITUTE($S$13,"EQUIPE","")))),INDEX(TTLycee!$C:$E,SMALL(IF(TTLycee!$A:$A=VALUE(TRIM(SUBSTITUTE($S$13,"EQUIPE",""))),ROW(TTLycee!$A:$A),10000),ROWS($1:3)),COLUMNS($A:A)),"")</f>
        <v>DRUAUX</v>
      </c>
      <c r="C15" s="72" t="str">
        <f t="array" ref="C15">IF(ROWS($1:3)&lt;=COUNTIF(TTLycee!$A:$A,VALUE(TRIM(SUBSTITUTE($S$13,"EQUIPE","")))),INDEX(TTLycee!$C:$E,SMALL(IF(TTLycee!$A:$A=VALUE(TRIM(SUBSTITUTE($S$13,"EQUIPE",""))),ROW(TTLycee!$A:$A),10000),ROWS($1:3)),COLUMNS($A:B)),"")</f>
        <v>DAMIEN</v>
      </c>
      <c r="D15" s="86">
        <f t="array" ref="D15">IF(ROWS($1:3)&lt;=COUNTIF(TTLycee!$A:$A,VALUE(TRIM(SUBSTITUTE($S$13,"EQUIPE","")))),INDEX(TTLycee!$C:$E,SMALL(IF(TTLycee!$A:$A=VALUE(TRIM(SUBSTITUTE($S$13,"EQUIPE",""))),ROW(TTLycee!$A:$A),10000),ROWS($1:3)),COLUMNS($A:C)),"")</f>
        <v>36262</v>
      </c>
      <c r="E15" s="30"/>
      <c r="F15" s="31"/>
      <c r="G15" s="32">
        <f>IF(D15="","",YEAR(D15))</f>
        <v>1999</v>
      </c>
      <c r="H15" s="32" t="str">
        <f>IF(G15="","",IF(UPPER(F15)=$M$13,VLOOKUP(G15,$K$1:$N$11,3,),VLOOKUP(G15,$K$1:$N$11,4,)))</f>
        <v>01</v>
      </c>
      <c r="I15" s="32"/>
      <c r="J15" s="32"/>
      <c r="K15" s="32"/>
      <c r="L15" s="32"/>
      <c r="M15" s="32"/>
      <c r="N15" s="32"/>
      <c r="O15" s="32" t="str">
        <f>IF(B15="","",CONCATENATE(UPPER(B15),"\",C15,"\",$E$9,E15,"\",A15,"\",G15,"\",H15))</f>
        <v>DRUAUX\DAMIEN\\\1999\01</v>
      </c>
      <c r="P15" s="32"/>
      <c r="Q15" s="32"/>
      <c r="R15" s="33">
        <v>3</v>
      </c>
      <c r="S15" s="75"/>
    </row>
    <row r="16" spans="1:19" ht="16.5" thickTop="1" thickBot="1">
      <c r="A16" s="24"/>
      <c r="B16" s="72" t="str">
        <f t="array" ref="B16">IF(ROWS($1:4)&lt;=COUNTIF(TTLycee!$A:$A,VALUE(TRIM(SUBSTITUTE($S$13,"EQUIPE","")))),INDEX(TTLycee!$C:$E,SMALL(IF(TTLycee!$A:$A=VALUE(TRIM(SUBSTITUTE($S$13,"EQUIPE",""))),ROW(TTLycee!$A:$A),10000),ROWS($1:4)),COLUMNS($A:A)),"")</f>
        <v>CHAMSI</v>
      </c>
      <c r="C16" s="72" t="str">
        <f t="array" ref="C16">IF(ROWS($1:4)&lt;=COUNTIF(TTLycee!$A:$A,VALUE(TRIM(SUBSTITUTE($S$13,"EQUIPE","")))),INDEX(TTLycee!$C:$E,SMALL(IF(TTLycee!$A:$A=VALUE(TRIM(SUBSTITUTE($S$13,"EQUIPE",""))),ROW(TTLycee!$A:$A),10000),ROWS($1:4)),COLUMNS($A:B)),"")</f>
        <v>YUNESS</v>
      </c>
      <c r="D16" s="86">
        <f t="array" ref="D16">IF(ROWS($1:4)&lt;=COUNTIF(TTLycee!$A:$A,VALUE(TRIM(SUBSTITUTE($S$13,"EQUIPE","")))),INDEX(TTLycee!$C:$E,SMALL(IF(TTLycee!$A:$A=VALUE(TRIM(SUBSTITUTE($S$13,"EQUIPE",""))),ROW(TTLycee!$A:$A),10000),ROWS($1:4)),COLUMNS($A:C)),"")</f>
        <v>36071</v>
      </c>
      <c r="E16" s="30"/>
      <c r="F16" s="31"/>
      <c r="G16" s="32">
        <f>IF(D16="","",YEAR(D16))</f>
        <v>1998</v>
      </c>
      <c r="H16" s="32" t="str">
        <f>IF(G16="","",IF(UPPER(F16)=$M$13,VLOOKUP(G16,$K$1:$N$11,3,),VLOOKUP(G16,$K$1:$N$11,4,)))</f>
        <v>01</v>
      </c>
      <c r="I16" s="32"/>
      <c r="J16" s="32"/>
      <c r="K16" s="32"/>
      <c r="L16" s="32"/>
      <c r="M16" s="32"/>
      <c r="N16" s="32"/>
      <c r="O16" s="32" t="str">
        <f>IF(B16="","",CONCATENATE(UPPER(B16),"\",C16,"\",$E$9,E16,"\",A16,"\",G16,"\",H16))</f>
        <v>CHAMSI\YUNESS\\\1998\01</v>
      </c>
      <c r="P16" s="32"/>
      <c r="Q16" s="32"/>
      <c r="R16" s="33">
        <v>4</v>
      </c>
      <c r="S16" s="75"/>
    </row>
    <row r="17" spans="1:19" ht="16.5" thickTop="1" thickBot="1">
      <c r="A17" s="24"/>
      <c r="B17" s="72" t="str">
        <f t="array" ref="B17">IF(ROWS($1:5)&lt;=COUNTIF(TTLycee!$A:$A,VALUE(TRIM(SUBSTITUTE($S$13,"EQUIPE","")))),INDEX(TTLycee!$C:$E,SMALL(IF(TTLycee!$A:$A=VALUE(TRIM(SUBSTITUTE($S$13,"EQUIPE",""))),ROW(TTLycee!$A:$A),10000),ROWS($1:5)),COLUMNS($A:A)),"")</f>
        <v/>
      </c>
      <c r="C17" s="72" t="str">
        <f t="array" ref="C17">IF(ROWS($1:5)&lt;=COUNTIF(TTLycee!$A:$A,VALUE(TRIM(SUBSTITUTE($S$13,"EQUIPE","")))),INDEX(TTLycee!$C:$E,SMALL(IF(TTLycee!$A:$A=VALUE(TRIM(SUBSTITUTE($S$13,"EQUIPE",""))),ROW(TTLycee!$A:$A),10000),ROWS($1:5)),COLUMNS($A:B)),"")</f>
        <v/>
      </c>
      <c r="D17" s="86" t="str">
        <f t="array" ref="D17">IF(ROWS($1:5)&lt;=COUNTIF(TTLycee!$A:$A,VALUE(TRIM(SUBSTITUTE($S$13,"EQUIPE","")))),INDEX(TTLycee!$C:$E,SMALL(IF(TTLycee!$A:$A=VALUE(TRIM(SUBSTITUTE($S$13,"EQUIPE",""))),ROW(TTLycee!$A:$A),10000),ROWS($1:5)),COLUMNS($A:C)),"")</f>
        <v/>
      </c>
      <c r="E17" s="30"/>
      <c r="F17" s="31"/>
      <c r="G17" s="32"/>
      <c r="H17" s="32"/>
      <c r="I17" s="32"/>
      <c r="J17" s="32"/>
      <c r="K17" s="32"/>
      <c r="L17" s="32"/>
      <c r="M17" s="32"/>
      <c r="N17" s="32"/>
      <c r="O17" s="32"/>
      <c r="P17" s="32"/>
      <c r="Q17" s="32"/>
      <c r="R17" s="33">
        <v>5</v>
      </c>
      <c r="S17" s="75"/>
    </row>
    <row r="18" spans="1:19" ht="16.5" thickTop="1" thickBot="1">
      <c r="A18" s="24"/>
      <c r="B18" s="72" t="str">
        <f t="array" ref="B18">IF(ROWS($1:6)&lt;=COUNTIF(TTLycee!$A:$A,VALUE(TRIM(SUBSTITUTE($S$13,"EQUIPE","")))),INDEX(TTLycee!$C:$E,SMALL(IF(TTLycee!$A:$A=VALUE(TRIM(SUBSTITUTE($S$13,"EQUIPE",""))),ROW(TTLycee!$A:$A),10000),ROWS($1:6)),COLUMNS($A:A)),"")</f>
        <v/>
      </c>
      <c r="C18" s="72" t="str">
        <f t="array" ref="C18">IF(ROWS($1:6)&lt;=COUNTIF(TTLycee!$A:$A,VALUE(TRIM(SUBSTITUTE($S$13,"EQUIPE","")))),INDEX(TTLycee!$C:$E,SMALL(IF(TTLycee!$A:$A=VALUE(TRIM(SUBSTITUTE($S$13,"EQUIPE",""))),ROW(TTLycee!$A:$A),10000),ROWS($1:6)),COLUMNS($A:B)),"")</f>
        <v/>
      </c>
      <c r="D18" s="86" t="str">
        <f t="array" ref="D18">IF(ROWS($1:6)&lt;=COUNTIF(TTLycee!$A:$A,VALUE(TRIM(SUBSTITUTE($S$13,"EQUIPE","")))),INDEX(TTLycee!$C:$E,SMALL(IF(TTLycee!$A:$A=VALUE(TRIM(SUBSTITUTE($S$13,"EQUIPE",""))),ROW(TTLycee!$A:$A),10000),ROWS($1:6)),COLUMNS($A:C)),"")</f>
        <v/>
      </c>
      <c r="E18" s="30"/>
      <c r="F18" s="31"/>
      <c r="G18" s="32"/>
      <c r="H18" s="32"/>
      <c r="I18" s="32"/>
      <c r="J18" s="32"/>
      <c r="K18" s="32"/>
      <c r="L18" s="32"/>
      <c r="M18" s="32"/>
      <c r="N18" s="32"/>
      <c r="O18" s="32"/>
      <c r="P18" s="32"/>
      <c r="Q18" s="32"/>
      <c r="R18" s="33">
        <v>6</v>
      </c>
      <c r="S18" s="75"/>
    </row>
    <row r="19" spans="1:19" ht="16.5" thickTop="1" thickBot="1">
      <c r="A19" s="24"/>
      <c r="B19" s="72" t="str">
        <f t="array" ref="B19">IF(ROWS($1:7)&lt;=COUNTIF(TTLycee!$A:$A,VALUE(TRIM(SUBSTITUTE($S$13,"EQUIPE","")))),INDEX(TTLycee!$C:$E,SMALL(IF(TTLycee!$A:$A=VALUE(TRIM(SUBSTITUTE($S$13,"EQUIPE",""))),ROW(TTLycee!$A:$A),10000),ROWS($1:7)),COLUMNS($A:A)),"")</f>
        <v/>
      </c>
      <c r="C19" s="72" t="str">
        <f t="array" ref="C19">IF(ROWS($1:7)&lt;=COUNTIF(TTLycee!$A:$A,VALUE(TRIM(SUBSTITUTE($S$13,"EQUIPE","")))),INDEX(TTLycee!$C:$E,SMALL(IF(TTLycee!$A:$A=VALUE(TRIM(SUBSTITUTE($S$13,"EQUIPE",""))),ROW(TTLycee!$A:$A),10000),ROWS($1:7)),COLUMNS($A:B)),"")</f>
        <v/>
      </c>
      <c r="D19" s="86" t="str">
        <f t="array" ref="D19">IF(ROWS($1:7)&lt;=COUNTIF(TTLycee!$A:$A,VALUE(TRIM(SUBSTITUTE($S$13,"EQUIPE","")))),INDEX(TTLycee!$C:$E,SMALL(IF(TTLycee!$A:$A=VALUE(TRIM(SUBSTITUTE($S$13,"EQUIPE",""))),ROW(TTLycee!$A:$A),10000),ROWS($1:7)),COLUMNS($A:C)),"")</f>
        <v/>
      </c>
      <c r="E19" s="30"/>
      <c r="F19" s="31"/>
      <c r="G19" s="32"/>
      <c r="H19" s="32"/>
      <c r="I19" s="32"/>
      <c r="J19" s="32"/>
      <c r="K19" s="32"/>
      <c r="L19" s="32"/>
      <c r="M19" s="32"/>
      <c r="N19" s="32"/>
      <c r="O19" s="32"/>
      <c r="P19" s="32"/>
      <c r="Q19" s="32"/>
      <c r="R19" s="33">
        <v>7</v>
      </c>
      <c r="S19" s="75"/>
    </row>
    <row r="20" spans="1:19" ht="16.5" thickTop="1" thickBot="1">
      <c r="A20" s="34"/>
      <c r="B20" s="72" t="str">
        <f t="array" ref="B20">IF(ROWS($1:8)&lt;=COUNTIF(TTLycee!$A:$A,VALUE(TRIM(SUBSTITUTE($S$13,"EQUIPE","")))),INDEX(TTLycee!$C:$E,SMALL(IF(TTLycee!$A:$A=VALUE(TRIM(SUBSTITUTE($S$13,"EQUIPE",""))),ROW(TTLycee!$A:$A),10000),ROWS($1:8)),COLUMNS($A:A)),"")</f>
        <v/>
      </c>
      <c r="C20" s="72" t="str">
        <f t="array" ref="C20">IF(ROWS($1:8)&lt;=COUNTIF(TTLycee!$A:$A,VALUE(TRIM(SUBSTITUTE($S$13,"EQUIPE","")))),INDEX(TTLycee!$C:$E,SMALL(IF(TTLycee!$A:$A=VALUE(TRIM(SUBSTITUTE($S$13,"EQUIPE",""))),ROW(TTLycee!$A:$A),10000),ROWS($1:8)),COLUMNS($A:B)),"")</f>
        <v/>
      </c>
      <c r="D20" s="86" t="str">
        <f t="array" ref="D20">IF(ROWS($1:8)&lt;=COUNTIF(TTLycee!$A:$A,VALUE(TRIM(SUBSTITUTE($S$13,"EQUIPE","")))),INDEX(TTLycee!$C:$E,SMALL(IF(TTLycee!$A:$A=VALUE(TRIM(SUBSTITUTE($S$13,"EQUIPE",""))),ROW(TTLycee!$A:$A),10000),ROWS($1:8)),COLUMNS($A:C)),"")</f>
        <v/>
      </c>
      <c r="E20" s="30"/>
      <c r="F20" s="31"/>
      <c r="G20" s="32"/>
      <c r="H20" s="32"/>
      <c r="I20" s="32"/>
      <c r="J20" s="32"/>
      <c r="K20" s="32"/>
      <c r="L20" s="32"/>
      <c r="M20" s="32"/>
      <c r="N20" s="32"/>
      <c r="O20" s="32"/>
      <c r="P20" s="32"/>
      <c r="Q20" s="32"/>
      <c r="R20" s="33">
        <v>8</v>
      </c>
      <c r="S20" s="75"/>
    </row>
    <row r="21" spans="1:19" ht="16.5" thickTop="1" thickBot="1">
      <c r="A21" s="34"/>
      <c r="B21" s="72" t="str">
        <f t="array" ref="B21">IF(ROWS($1:9)&lt;=COUNTIF(TTLycee!$A:$A,VALUE(TRIM(SUBSTITUTE($S$13,"EQUIPE","")))),INDEX(TTLycee!$C:$E,SMALL(IF(TTLycee!$A:$A=VALUE(TRIM(SUBSTITUTE($S$13,"EQUIPE",""))),ROW(TTLycee!$A:$A),10000),ROWS($1:9)),COLUMNS($A:A)),"")</f>
        <v/>
      </c>
      <c r="C21" s="72" t="str">
        <f t="array" ref="C21">IF(ROWS($1:9)&lt;=COUNTIF(TTLycee!$A:$A,VALUE(TRIM(SUBSTITUTE($S$13,"EQUIPE","")))),INDEX(TTLycee!$C:$E,SMALL(IF(TTLycee!$A:$A=VALUE(TRIM(SUBSTITUTE($S$13,"EQUIPE",""))),ROW(TTLycee!$A:$A),10000),ROWS($1:9)),COLUMNS($A:B)),"")</f>
        <v/>
      </c>
      <c r="D21" s="86" t="str">
        <f t="array" ref="D21">IF(ROWS($1:9)&lt;=COUNTIF(TTLycee!$A:$A,VALUE(TRIM(SUBSTITUTE($S$13,"EQUIPE","")))),INDEX(TTLycee!$C:$E,SMALL(IF(TTLycee!$A:$A=VALUE(TRIM(SUBSTITUTE($S$13,"EQUIPE",""))),ROW(TTLycee!$A:$A),10000),ROWS($1:9)),COLUMNS($A:C)),"")</f>
        <v/>
      </c>
      <c r="E21" s="30"/>
      <c r="F21" s="31"/>
      <c r="G21" s="32"/>
      <c r="H21" s="32"/>
      <c r="I21" s="32"/>
      <c r="J21" s="32"/>
      <c r="K21" s="32"/>
      <c r="L21" s="32"/>
      <c r="M21" s="32"/>
      <c r="N21" s="32"/>
      <c r="O21" s="32"/>
      <c r="P21" s="32"/>
      <c r="Q21" s="32"/>
      <c r="R21" s="33">
        <v>9</v>
      </c>
      <c r="S21" s="75"/>
    </row>
    <row r="22" spans="1:19" ht="16.5" thickTop="1" thickBot="1">
      <c r="A22" s="34"/>
      <c r="B22" s="72" t="str">
        <f t="array" ref="B22">IF(ROWS($1:10)&lt;=COUNTIF(TTLycee!$A:$A,VALUE(TRIM(SUBSTITUTE($S$13,"EQUIPE","")))),INDEX(TTLycee!$C:$E,SMALL(IF(TTLycee!$A:$A=VALUE(TRIM(SUBSTITUTE($S$13,"EQUIPE",""))),ROW(TTLycee!$A:$A),10000),ROWS($1:10)),COLUMNS($A:A)),"")</f>
        <v/>
      </c>
      <c r="C22" s="72" t="str">
        <f t="array" ref="C22">IF(ROWS($1:10)&lt;=COUNTIF(TTLycee!$A:$A,VALUE(TRIM(SUBSTITUTE($S$13,"EQUIPE","")))),INDEX(TTLycee!$C:$E,SMALL(IF(TTLycee!$A:$A=VALUE(TRIM(SUBSTITUTE($S$13,"EQUIPE",""))),ROW(TTLycee!$A:$A),10000),ROWS($1:10)),COLUMNS($A:B)),"")</f>
        <v/>
      </c>
      <c r="D22" s="86" t="str">
        <f t="array" ref="D22">IF(ROWS($1:10)&lt;=COUNTIF(TTLycee!$A:$A,VALUE(TRIM(SUBSTITUTE($S$13,"EQUIPE","")))),INDEX(TTLycee!$C:$E,SMALL(IF(TTLycee!$A:$A=VALUE(TRIM(SUBSTITUTE($S$13,"EQUIPE",""))),ROW(TTLycee!$A:$A),10000),ROWS($1:10)),COLUMNS($A:C)),"")</f>
        <v/>
      </c>
      <c r="E22" s="30"/>
      <c r="F22" s="31"/>
      <c r="G22" s="32"/>
      <c r="H22" s="32"/>
      <c r="I22" s="32"/>
      <c r="J22" s="32"/>
      <c r="K22" s="32"/>
      <c r="L22" s="32"/>
      <c r="M22" s="32"/>
      <c r="N22" s="32"/>
      <c r="O22" s="32"/>
      <c r="P22" s="32"/>
      <c r="Q22" s="32"/>
      <c r="R22" s="33">
        <v>10</v>
      </c>
      <c r="S22" s="75"/>
    </row>
    <row r="23" spans="1:19" ht="16.5" thickTop="1" thickBot="1">
      <c r="A23" s="34"/>
      <c r="B23" s="72" t="str">
        <f t="array" ref="B23">IF(ROWS($1:11)&lt;=COUNTIF(TTLycee!$A:$A,VALUE(TRIM(SUBSTITUTE($S$13,"EQUIPE","")))),INDEX(TTLycee!$C:$E,SMALL(IF(TTLycee!$A:$A=VALUE(TRIM(SUBSTITUTE($S$13,"EQUIPE",""))),ROW(TTLycee!$A:$A),10000),ROWS($1:11)),COLUMNS($A:A)),"")</f>
        <v/>
      </c>
      <c r="C23" s="72" t="str">
        <f t="array" ref="C23">IF(ROWS($1:11)&lt;=COUNTIF(TTLycee!$A:$A,VALUE(TRIM(SUBSTITUTE($S$13,"EQUIPE","")))),INDEX(TTLycee!$C:$E,SMALL(IF(TTLycee!$A:$A=VALUE(TRIM(SUBSTITUTE($S$13,"EQUIPE",""))),ROW(TTLycee!$A:$A),10000),ROWS($1:11)),COLUMNS($A:B)),"")</f>
        <v/>
      </c>
      <c r="D23" s="86" t="str">
        <f t="array" ref="D23">IF(ROWS($1:11)&lt;=COUNTIF(TTLycee!$A:$A,VALUE(TRIM(SUBSTITUTE($S$13,"EQUIPE","")))),INDEX(TTLycee!$C:$E,SMALL(IF(TTLycee!$A:$A=VALUE(TRIM(SUBSTITUTE($S$13,"EQUIPE",""))),ROW(TTLycee!$A:$A),10000),ROWS($1:11)),COLUMNS($A:C)),"")</f>
        <v/>
      </c>
      <c r="E23" s="30"/>
      <c r="F23" s="31"/>
      <c r="G23" s="32" t="str">
        <f>IF(D23="","",YEAR(D23))</f>
        <v/>
      </c>
      <c r="H23" s="32" t="str">
        <f>IF(G23="","",IF(UPPER(F23)=$M$13,VLOOKUP(G23,$K$1:$N$11,3,),VLOOKUP(G23,$K$1:$N$11,4,)))</f>
        <v/>
      </c>
      <c r="I23" s="32"/>
      <c r="J23" s="32"/>
      <c r="K23" s="32"/>
      <c r="L23" s="32"/>
      <c r="M23" s="32"/>
      <c r="N23" s="32"/>
      <c r="O23" s="32" t="str">
        <f>IF(B23="","",CONCATENATE(UPPER(B23),"\",C23,"\",$E$9,E23,"\",A23,"\",G23,"\",H23))</f>
        <v/>
      </c>
      <c r="P23" s="32"/>
      <c r="Q23" s="32"/>
      <c r="R23" s="33" t="s">
        <v>122</v>
      </c>
      <c r="S23" s="75"/>
    </row>
    <row r="24" spans="1:19" ht="16.5" thickTop="1" thickBot="1">
      <c r="A24" s="34"/>
      <c r="B24" s="72" t="str">
        <f t="array" ref="B24">IF(ROWS($1:12)&lt;=COUNTIF(TTLycee!$A:$A,VALUE(TRIM(SUBSTITUTE($S$13,"EQUIPE","")))),INDEX(TTLycee!$C:$E,SMALL(IF(TTLycee!$A:$A=VALUE(TRIM(SUBSTITUTE($S$13,"EQUIPE",""))),ROW(TTLycee!$A:$A),10000),ROWS($1:12)),COLUMNS($A:A)),"")</f>
        <v/>
      </c>
      <c r="C24" s="72" t="str">
        <f t="array" ref="C24">IF(ROWS($1:12)&lt;=COUNTIF(TTLycee!$A:$A,VALUE(TRIM(SUBSTITUTE($S$13,"EQUIPE","")))),INDEX(TTLycee!$C:$E,SMALL(IF(TTLycee!$A:$A=VALUE(TRIM(SUBSTITUTE($S$13,"EQUIPE",""))),ROW(TTLycee!$A:$A),10000),ROWS($1:12)),COLUMNS($A:B)),"")</f>
        <v/>
      </c>
      <c r="D24" s="86" t="str">
        <f t="array" ref="D24">IF(ROWS($1:12)&lt;=COUNTIF(TTLycee!$A:$A,VALUE(TRIM(SUBSTITUTE($S$13,"EQUIPE","")))),INDEX(TTLycee!$C:$E,SMALL(IF(TTLycee!$A:$A=VALUE(TRIM(SUBSTITUTE($S$13,"EQUIPE",""))),ROW(TTLycee!$A:$A),10000),ROWS($1:12)),COLUMNS($A:C)),"")</f>
        <v/>
      </c>
      <c r="E24" s="30"/>
      <c r="F24" s="31"/>
      <c r="G24" s="32" t="str">
        <f>IF(D24="","",YEAR(D24))</f>
        <v/>
      </c>
      <c r="H24" s="32"/>
      <c r="I24" s="32"/>
      <c r="J24" s="32"/>
      <c r="K24" s="32"/>
      <c r="L24" s="32"/>
      <c r="M24" s="32"/>
      <c r="N24" s="32"/>
      <c r="O24" s="32"/>
      <c r="P24" s="32"/>
      <c r="Q24" s="32"/>
      <c r="R24" s="33"/>
      <c r="S24" s="75"/>
    </row>
    <row r="25" spans="1:19">
      <c r="A25" s="11" t="s">
        <v>84</v>
      </c>
      <c r="B25" s="12" t="s">
        <v>88</v>
      </c>
      <c r="C25" s="12" t="s">
        <v>89</v>
      </c>
      <c r="D25" s="12" t="s">
        <v>90</v>
      </c>
      <c r="E25" s="13" t="s">
        <v>91</v>
      </c>
      <c r="F25" s="14"/>
      <c r="G25" s="10" t="s">
        <v>15</v>
      </c>
      <c r="H25" s="10" t="s">
        <v>92</v>
      </c>
      <c r="I25" s="8" t="s">
        <v>93</v>
      </c>
      <c r="J25" s="9" t="s">
        <v>94</v>
      </c>
      <c r="K25" s="6">
        <v>1996</v>
      </c>
      <c r="L25" s="7" t="s">
        <v>95</v>
      </c>
      <c r="M25" s="5" t="s">
        <v>96</v>
      </c>
      <c r="N25" s="5" t="s">
        <v>97</v>
      </c>
      <c r="S25" s="75"/>
    </row>
    <row r="26" spans="1:19" ht="15.75" thickBot="1">
      <c r="A26" s="15" t="s">
        <v>15</v>
      </c>
      <c r="B26" s="16" t="s">
        <v>123</v>
      </c>
      <c r="C26" s="15" t="s">
        <v>124</v>
      </c>
      <c r="D26" s="15">
        <v>76120</v>
      </c>
      <c r="E26" s="15" t="s">
        <v>125</v>
      </c>
      <c r="F26" s="14"/>
      <c r="G26" s="10" t="s">
        <v>98</v>
      </c>
      <c r="H26" s="14" t="s">
        <v>99</v>
      </c>
      <c r="I26" s="8" t="s">
        <v>100</v>
      </c>
      <c r="J26" s="9" t="s">
        <v>101</v>
      </c>
      <c r="K26" s="6">
        <v>1997</v>
      </c>
      <c r="L26" s="7" t="s">
        <v>95</v>
      </c>
      <c r="M26" s="5" t="s">
        <v>96</v>
      </c>
      <c r="N26" s="5" t="s">
        <v>97</v>
      </c>
    </row>
    <row r="27" spans="1:19" ht="15.75" customHeight="1" thickBot="1">
      <c r="A27" s="81" t="s">
        <v>103</v>
      </c>
      <c r="B27" s="17" t="s">
        <v>104</v>
      </c>
      <c r="C27" s="84" t="s">
        <v>126</v>
      </c>
      <c r="D27" s="85"/>
      <c r="G27" s="10" t="s">
        <v>106</v>
      </c>
      <c r="H27" s="10"/>
      <c r="I27" s="8" t="s">
        <v>107</v>
      </c>
      <c r="J27" s="9" t="s">
        <v>108</v>
      </c>
      <c r="K27" s="6">
        <v>1998</v>
      </c>
      <c r="L27" s="7" t="s">
        <v>109</v>
      </c>
      <c r="M27" s="5" t="s">
        <v>110</v>
      </c>
      <c r="N27" s="5" t="s">
        <v>111</v>
      </c>
    </row>
    <row r="28" spans="1:19" ht="15.75" thickBot="1">
      <c r="A28" s="82"/>
      <c r="B28" s="17" t="s">
        <v>113</v>
      </c>
      <c r="C28" s="84">
        <v>680072641</v>
      </c>
      <c r="D28" s="85"/>
      <c r="G28" s="10" t="s">
        <v>114</v>
      </c>
      <c r="H28" s="10"/>
      <c r="I28" s="8" t="s">
        <v>115</v>
      </c>
      <c r="J28" s="9" t="s">
        <v>116</v>
      </c>
      <c r="K28" s="6">
        <v>1999</v>
      </c>
      <c r="L28" s="7" t="s">
        <v>109</v>
      </c>
      <c r="M28" s="5" t="s">
        <v>110</v>
      </c>
      <c r="N28" s="5" t="s">
        <v>111</v>
      </c>
      <c r="S28" s="2" t="s">
        <v>102</v>
      </c>
    </row>
    <row r="29" spans="1:19" ht="15.75" thickBot="1">
      <c r="A29" s="83"/>
      <c r="B29" s="18" t="s">
        <v>117</v>
      </c>
      <c r="C29" s="19" t="s">
        <v>2</v>
      </c>
      <c r="D29" s="19" t="s">
        <v>118</v>
      </c>
      <c r="E29" s="19" t="s">
        <v>119</v>
      </c>
      <c r="F29" s="20" t="s">
        <v>85</v>
      </c>
      <c r="K29" s="21">
        <v>2000</v>
      </c>
      <c r="L29" s="22" t="s">
        <v>120</v>
      </c>
      <c r="M29" s="23"/>
      <c r="N29" s="23"/>
      <c r="S29" s="2" t="s">
        <v>112</v>
      </c>
    </row>
    <row r="30" spans="1:19" ht="16.5" thickTop="1" thickBot="1">
      <c r="A30" s="24"/>
      <c r="B30" s="72" t="str">
        <f t="array" ref="B30">IF(ROWS($1:1)&lt;=COUNTIF(TTLycee!$A:$A,VALUE(TRIM(SUBSTITUTE($S$30,"EQUIPE","")))),INDEX(TTLycee!$C:$E,SMALL(IF(TTLycee!$A:$A=VALUE(TRIM(SUBSTITUTE($S$30,"EQUIPE",""))),ROW(TTLycee!$A:$A),10000),ROWS($1:1)),COLUMNS($A:A)),"")</f>
        <v>AUZOUX</v>
      </c>
      <c r="C30" s="72" t="str">
        <f t="array" ref="C30">IF(ROWS($1:1)&lt;=COUNTIF(TTLycee!$A:$A,VALUE(TRIM(SUBSTITUTE($S$30,"EQUIPE","")))),INDEX(TTLycee!$C:$E,SMALL(IF(TTLycee!$A:$A=VALUE(TRIM(SUBSTITUTE($S$30,"EQUIPE",""))),ROW(TTLycee!$A:$A),10000),ROWS($1:1)),COLUMNS($A:B)),"")</f>
        <v>THOMAS</v>
      </c>
      <c r="D30" s="86">
        <f t="array" ref="D30">IF(ROWS($1:1)&lt;=COUNTIF(TTLycee!$A:$A,VALUE(TRIM(SUBSTITUTE($S$30,"EQUIPE","")))),INDEX(TTLycee!$C:$E,SMALL(IF(TTLycee!$A:$A=VALUE(TRIM(SUBSTITUTE($S$30,"EQUIPE",""))),ROW(TTLycee!$A:$A),10000),ROWS($1:1)),COLUMNS($A:C)),"")</f>
        <v>36186</v>
      </c>
      <c r="E30" s="25"/>
      <c r="F30" s="26"/>
      <c r="G30" s="27"/>
      <c r="H30" s="27"/>
      <c r="I30" s="27"/>
      <c r="J30" s="27"/>
      <c r="K30" s="27"/>
      <c r="L30" s="27"/>
      <c r="M30" s="28"/>
      <c r="N30" s="28"/>
      <c r="O30" s="27"/>
      <c r="P30" s="27"/>
      <c r="Q30" s="27"/>
      <c r="R30" s="29"/>
      <c r="S30" s="74" t="s">
        <v>134</v>
      </c>
    </row>
    <row r="31" spans="1:19" ht="16.5" thickTop="1" thickBot="1">
      <c r="A31" s="34"/>
      <c r="B31" s="72" t="str">
        <f t="array" ref="B31">IF(ROWS($1:2)&lt;=COUNTIF(TTLycee!$A:$A,VALUE(TRIM(SUBSTITUTE($S$30,"EQUIPE","")))),INDEX(TTLycee!$C:$E,SMALL(IF(TTLycee!$A:$A=VALUE(TRIM(SUBSTITUTE($S$30,"EQUIPE",""))),ROW(TTLycee!$A:$A),10000),ROWS($1:2)),COLUMNS($A:A)),"")</f>
        <v>BOUSSAUD</v>
      </c>
      <c r="C31" s="72" t="str">
        <f t="array" ref="C31">IF(ROWS($1:2)&lt;=COUNTIF(TTLycee!$A:$A,VALUE(TRIM(SUBSTITUTE($S$30,"EQUIPE","")))),INDEX(TTLycee!$C:$E,SMALL(IF(TTLycee!$A:$A=VALUE(TRIM(SUBSTITUTE($S$30,"EQUIPE",""))),ROW(TTLycee!$A:$A),10000),ROWS($1:2)),COLUMNS($A:B)),"")</f>
        <v>SACHA</v>
      </c>
      <c r="D31" s="86">
        <f t="array" ref="D31">IF(ROWS($1:2)&lt;=COUNTIF(TTLycee!$A:$A,VALUE(TRIM(SUBSTITUTE($S$30,"EQUIPE","")))),INDEX(TTLycee!$C:$E,SMALL(IF(TTLycee!$A:$A=VALUE(TRIM(SUBSTITUTE($S$30,"EQUIPE",""))),ROW(TTLycee!$A:$A),10000),ROWS($1:2)),COLUMNS($A:C)),"")</f>
        <v>35524</v>
      </c>
      <c r="E31" s="30"/>
      <c r="F31" s="31"/>
      <c r="G31" s="32"/>
      <c r="H31" s="32"/>
      <c r="I31" s="32"/>
      <c r="J31" s="32"/>
      <c r="K31" s="32"/>
      <c r="L31" s="32"/>
      <c r="M31" s="32"/>
      <c r="N31" s="32"/>
      <c r="O31" s="32"/>
      <c r="P31" s="32"/>
      <c r="Q31" s="32"/>
      <c r="R31" s="33"/>
      <c r="S31" s="75"/>
    </row>
    <row r="32" spans="1:19" ht="16.5" thickTop="1" thickBot="1">
      <c r="A32" s="34"/>
      <c r="B32" s="72" t="str">
        <f t="array" ref="B32">IF(ROWS($1:3)&lt;=COUNTIF(TTLycee!$A:$A,VALUE(TRIM(SUBSTITUTE($S$30,"EQUIPE","")))),INDEX(TTLycee!$C:$E,SMALL(IF(TTLycee!$A:$A=VALUE(TRIM(SUBSTITUTE($S$30,"EQUIPE",""))),ROW(TTLycee!$A:$A),10000),ROWS($1:3)),COLUMNS($A:A)),"")</f>
        <v>ADAM</v>
      </c>
      <c r="C32" s="72" t="str">
        <f t="array" ref="C32">IF(ROWS($1:3)&lt;=COUNTIF(TTLycee!$A:$A,VALUE(TRIM(SUBSTITUTE($S$30,"EQUIPE","")))),INDEX(TTLycee!$C:$E,SMALL(IF(TTLycee!$A:$A=VALUE(TRIM(SUBSTITUTE($S$30,"EQUIPE",""))),ROW(TTLycee!$A:$A),10000),ROWS($1:3)),COLUMNS($A:B)),"")</f>
        <v>ALEXIS</v>
      </c>
      <c r="D32" s="86">
        <f t="array" ref="D32">IF(ROWS($1:3)&lt;=COUNTIF(TTLycee!$A:$A,VALUE(TRIM(SUBSTITUTE($S$30,"EQUIPE","")))),INDEX(TTLycee!$C:$E,SMALL(IF(TTLycee!$A:$A=VALUE(TRIM(SUBSTITUTE($S$30,"EQUIPE",""))),ROW(TTLycee!$A:$A),10000),ROWS($1:3)),COLUMNS($A:C)),"")</f>
        <v>36622</v>
      </c>
      <c r="E32" s="30"/>
      <c r="F32" s="31"/>
      <c r="G32" s="32"/>
      <c r="H32" s="32"/>
      <c r="I32" s="32"/>
      <c r="J32" s="32"/>
      <c r="K32" s="32"/>
      <c r="L32" s="32"/>
      <c r="M32" s="32"/>
      <c r="N32" s="32"/>
      <c r="O32" s="32"/>
      <c r="P32" s="32"/>
      <c r="Q32" s="32"/>
      <c r="R32" s="33"/>
      <c r="S32" s="75"/>
    </row>
    <row r="33" spans="1:19" ht="16.5" thickTop="1" thickBot="1">
      <c r="A33" s="34"/>
      <c r="B33" s="72" t="str">
        <f t="array" ref="B33">IF(ROWS($1:4)&lt;=COUNTIF(TTLycee!$A:$A,VALUE(TRIM(SUBSTITUTE($S$30,"EQUIPE","")))),INDEX(TTLycee!$C:$E,SMALL(IF(TTLycee!$A:$A=VALUE(TRIM(SUBSTITUTE($S$30,"EQUIPE",""))),ROW(TTLycee!$A:$A),10000),ROWS($1:4)),COLUMNS($A:A)),"")</f>
        <v>BURE</v>
      </c>
      <c r="C33" s="72" t="str">
        <f t="array" ref="C33">IF(ROWS($1:4)&lt;=COUNTIF(TTLycee!$A:$A,VALUE(TRIM(SUBSTITUTE($S$30,"EQUIPE","")))),INDEX(TTLycee!$C:$E,SMALL(IF(TTLycee!$A:$A=VALUE(TRIM(SUBSTITUTE($S$30,"EQUIPE",""))),ROW(TTLycee!$A:$A),10000),ROWS($1:4)),COLUMNS($A:B)),"")</f>
        <v>LEA</v>
      </c>
      <c r="D33" s="86">
        <f t="array" ref="D33">IF(ROWS($1:4)&lt;=COUNTIF(TTLycee!$A:$A,VALUE(TRIM(SUBSTITUTE($S$30,"EQUIPE","")))),INDEX(TTLycee!$C:$E,SMALL(IF(TTLycee!$A:$A=VALUE(TRIM(SUBSTITUTE($S$30,"EQUIPE",""))),ROW(TTLycee!$A:$A),10000),ROWS($1:4)),COLUMNS($A:C)),"")</f>
        <v>36676</v>
      </c>
      <c r="E33" s="30"/>
      <c r="F33" s="31"/>
      <c r="G33" s="32"/>
      <c r="H33" s="32"/>
      <c r="I33" s="32"/>
      <c r="J33" s="32"/>
      <c r="K33" s="32"/>
      <c r="L33" s="32"/>
      <c r="M33" s="32"/>
      <c r="N33" s="32"/>
      <c r="O33" s="32"/>
      <c r="P33" s="32"/>
      <c r="Q33" s="32"/>
      <c r="R33" s="33"/>
      <c r="S33" s="75"/>
    </row>
    <row r="34" spans="1:19" ht="16.5" thickTop="1" thickBot="1">
      <c r="A34" s="34"/>
      <c r="B34" s="72" t="str">
        <f t="array" ref="B34">IF(ROWS($1:5)&lt;=COUNTIF(TTLycee!$A:$A,VALUE(TRIM(SUBSTITUTE($S$30,"EQUIPE","")))),INDEX(TTLycee!$C:$E,SMALL(IF(TTLycee!$A:$A=VALUE(TRIM(SUBSTITUTE($S$30,"EQUIPE",""))),ROW(TTLycee!$A:$A),10000),ROWS($1:5)),COLUMNS($A:A)),"")</f>
        <v>BONDIN DALLERA</v>
      </c>
      <c r="C34" s="72" t="str">
        <f t="array" ref="C34">IF(ROWS($1:5)&lt;=COUNTIF(TTLycee!$A:$A,VALUE(TRIM(SUBSTITUTE($S$30,"EQUIPE","")))),INDEX(TTLycee!$C:$E,SMALL(IF(TTLycee!$A:$A=VALUE(TRIM(SUBSTITUTE($S$30,"EQUIPE",""))),ROW(TTLycee!$A:$A),10000),ROWS($1:5)),COLUMNS($A:B)),"")</f>
        <v>JULIE</v>
      </c>
      <c r="D34" s="86">
        <f t="array" ref="D34">IF(ROWS($1:5)&lt;=COUNTIF(TTLycee!$A:$A,VALUE(TRIM(SUBSTITUTE($S$30,"EQUIPE","")))),INDEX(TTLycee!$C:$E,SMALL(IF(TTLycee!$A:$A=VALUE(TRIM(SUBSTITUTE($S$30,"EQUIPE",""))),ROW(TTLycee!$A:$A),10000),ROWS($1:5)),COLUMNS($A:C)),"")</f>
        <v>36668</v>
      </c>
      <c r="E34" s="30"/>
      <c r="F34" s="31"/>
      <c r="G34" s="32"/>
      <c r="H34" s="32"/>
      <c r="I34" s="32"/>
      <c r="J34" s="32"/>
      <c r="K34" s="32"/>
      <c r="L34" s="32"/>
      <c r="M34" s="32"/>
      <c r="N34" s="32"/>
      <c r="O34" s="32"/>
      <c r="P34" s="32"/>
      <c r="Q34" s="32"/>
      <c r="R34" s="33"/>
      <c r="S34" s="75"/>
    </row>
    <row r="35" spans="1:19" ht="16.5" thickTop="1" thickBot="1">
      <c r="A35" s="34"/>
      <c r="B35" s="72" t="str">
        <f t="array" ref="B35">IF(ROWS($1:6)&lt;=COUNTIF(TTLycee!$A:$A,VALUE(TRIM(SUBSTITUTE($S$30,"EQUIPE","")))),INDEX(TTLycee!$C:$E,SMALL(IF(TTLycee!$A:$A=VALUE(TRIM(SUBSTITUTE($S$30,"EQUIPE",""))),ROW(TTLycee!$A:$A),10000),ROWS($1:6)),COLUMNS($A:A)),"")</f>
        <v>ALIX</v>
      </c>
      <c r="C35" s="72" t="str">
        <f t="array" ref="C35">IF(ROWS($1:6)&lt;=COUNTIF(TTLycee!$A:$A,VALUE(TRIM(SUBSTITUTE($S$30,"EQUIPE","")))),INDEX(TTLycee!$C:$E,SMALL(IF(TTLycee!$A:$A=VALUE(TRIM(SUBSTITUTE($S$30,"EQUIPE",""))),ROW(TTLycee!$A:$A),10000),ROWS($1:6)),COLUMNS($A:B)),"")</f>
        <v>EMMA</v>
      </c>
      <c r="D35" s="86">
        <f t="array" ref="D35">IF(ROWS($1:6)&lt;=COUNTIF(TTLycee!$A:$A,VALUE(TRIM(SUBSTITUTE($S$30,"EQUIPE","")))),INDEX(TTLycee!$C:$E,SMALL(IF(TTLycee!$A:$A=VALUE(TRIM(SUBSTITUTE($S$30,"EQUIPE",""))),ROW(TTLycee!$A:$A),10000),ROWS($1:6)),COLUMNS($A:C)),"")</f>
        <v>35827</v>
      </c>
      <c r="E35" s="30"/>
      <c r="F35" s="31"/>
      <c r="G35" s="32"/>
      <c r="H35" s="32"/>
      <c r="I35" s="32"/>
      <c r="J35" s="32"/>
      <c r="K35" s="32"/>
      <c r="L35" s="32"/>
      <c r="M35" s="32"/>
      <c r="N35" s="32"/>
      <c r="O35" s="32"/>
      <c r="P35" s="32"/>
      <c r="Q35" s="32"/>
      <c r="R35" s="33"/>
      <c r="S35" s="75"/>
    </row>
    <row r="36" spans="1:19" ht="16.5" thickTop="1" thickBot="1">
      <c r="A36" s="34"/>
      <c r="B36" s="72" t="str">
        <f t="array" ref="B36">IF(ROWS($1:7)&lt;=COUNTIF(TTLycee!$A:$A,VALUE(TRIM(SUBSTITUTE($S$30,"EQUIPE","")))),INDEX(TTLycee!$C:$E,SMALL(IF(TTLycee!$A:$A=VALUE(TRIM(SUBSTITUTE($S$30,"EQUIPE",""))),ROW(TTLycee!$A:$A),10000),ROWS($1:7)),COLUMNS($A:A)),"")</f>
        <v/>
      </c>
      <c r="C36" s="72" t="str">
        <f t="array" ref="C36">IF(ROWS($1:7)&lt;=COUNTIF(TTLycee!$A:$A,VALUE(TRIM(SUBSTITUTE($S$30,"EQUIPE","")))),INDEX(TTLycee!$C:$E,SMALL(IF(TTLycee!$A:$A=VALUE(TRIM(SUBSTITUTE($S$30,"EQUIPE",""))),ROW(TTLycee!$A:$A),10000),ROWS($1:7)),COLUMNS($A:B)),"")</f>
        <v/>
      </c>
      <c r="D36" s="86" t="str">
        <f t="array" ref="D36">IF(ROWS($1:7)&lt;=COUNTIF(TTLycee!$A:$A,VALUE(TRIM(SUBSTITUTE($S$30,"EQUIPE","")))),INDEX(TTLycee!$C:$E,SMALL(IF(TTLycee!$A:$A=VALUE(TRIM(SUBSTITUTE($S$30,"EQUIPE",""))),ROW(TTLycee!$A:$A),10000),ROWS($1:7)),COLUMNS($A:C)),"")</f>
        <v/>
      </c>
      <c r="E36" s="30"/>
      <c r="F36" s="31"/>
      <c r="G36" s="32"/>
      <c r="H36" s="32"/>
      <c r="I36" s="32"/>
      <c r="J36" s="32"/>
      <c r="K36" s="32"/>
      <c r="L36" s="32"/>
      <c r="M36" s="32"/>
      <c r="N36" s="32"/>
      <c r="O36" s="32"/>
      <c r="P36" s="32"/>
      <c r="Q36" s="32"/>
      <c r="R36" s="33"/>
      <c r="S36" s="75"/>
    </row>
    <row r="37" spans="1:19" ht="16.5" thickTop="1" thickBot="1">
      <c r="A37" s="34"/>
      <c r="B37" s="72" t="str">
        <f t="array" ref="B37">IF(ROWS($1:8)&lt;=COUNTIF(TTLycee!$A:$A,VALUE(TRIM(SUBSTITUTE($S$30,"EQUIPE","")))),INDEX(TTLycee!$C:$E,SMALL(IF(TTLycee!$A:$A=VALUE(TRIM(SUBSTITUTE($S$30,"EQUIPE",""))),ROW(TTLycee!$A:$A),10000),ROWS($1:8)),COLUMNS($A:A)),"")</f>
        <v/>
      </c>
      <c r="C37" s="72" t="str">
        <f t="array" ref="C37">IF(ROWS($1:8)&lt;=COUNTIF(TTLycee!$A:$A,VALUE(TRIM(SUBSTITUTE($S$30,"EQUIPE","")))),INDEX(TTLycee!$C:$E,SMALL(IF(TTLycee!$A:$A=VALUE(TRIM(SUBSTITUTE($S$30,"EQUIPE",""))),ROW(TTLycee!$A:$A),10000),ROWS($1:8)),COLUMNS($A:B)),"")</f>
        <v/>
      </c>
      <c r="D37" s="86" t="str">
        <f t="array" ref="D37">IF(ROWS($1:8)&lt;=COUNTIF(TTLycee!$A:$A,VALUE(TRIM(SUBSTITUTE($S$30,"EQUIPE","")))),INDEX(TTLycee!$C:$E,SMALL(IF(TTLycee!$A:$A=VALUE(TRIM(SUBSTITUTE($S$30,"EQUIPE",""))),ROW(TTLycee!$A:$A),10000),ROWS($1:8)),COLUMNS($A:C)),"")</f>
        <v/>
      </c>
      <c r="E37" s="30"/>
      <c r="F37" s="31"/>
      <c r="G37" s="32"/>
      <c r="H37" s="32"/>
      <c r="I37" s="32"/>
      <c r="J37" s="32"/>
      <c r="K37" s="32"/>
      <c r="L37" s="32"/>
      <c r="M37" s="32"/>
      <c r="N37" s="32"/>
      <c r="O37" s="32"/>
      <c r="P37" s="32"/>
      <c r="Q37" s="32"/>
      <c r="R37" s="33"/>
      <c r="S37" s="75"/>
    </row>
    <row r="38" spans="1:19" ht="16.5" thickTop="1" thickBot="1">
      <c r="A38" s="34"/>
      <c r="B38" s="72" t="str">
        <f t="array" ref="B38">IF(ROWS($1:9)&lt;=COUNTIF(TTLycee!$A:$A,VALUE(TRIM(SUBSTITUTE($S$30,"EQUIPE","")))),INDEX(TTLycee!$C:$E,SMALL(IF(TTLycee!$A:$A=VALUE(TRIM(SUBSTITUTE($S$30,"EQUIPE",""))),ROW(TTLycee!$A:$A),10000),ROWS($1:9)),COLUMNS($A:A)),"")</f>
        <v/>
      </c>
      <c r="C38" s="72" t="str">
        <f t="array" ref="C38">IF(ROWS($1:9)&lt;=COUNTIF(TTLycee!$A:$A,VALUE(TRIM(SUBSTITUTE($S$30,"EQUIPE","")))),INDEX(TTLycee!$C:$E,SMALL(IF(TTLycee!$A:$A=VALUE(TRIM(SUBSTITUTE($S$30,"EQUIPE",""))),ROW(TTLycee!$A:$A),10000),ROWS($1:9)),COLUMNS($A:B)),"")</f>
        <v/>
      </c>
      <c r="D38" s="86" t="str">
        <f t="array" ref="D38">IF(ROWS($1:9)&lt;=COUNTIF(TTLycee!$A:$A,VALUE(TRIM(SUBSTITUTE($S$30,"EQUIPE","")))),INDEX(TTLycee!$C:$E,SMALL(IF(TTLycee!$A:$A=VALUE(TRIM(SUBSTITUTE($S$30,"EQUIPE",""))),ROW(TTLycee!$A:$A),10000),ROWS($1:9)),COLUMNS($A:C)),"")</f>
        <v/>
      </c>
      <c r="E38" s="30"/>
      <c r="F38" s="31"/>
      <c r="G38" s="32"/>
      <c r="H38" s="32"/>
      <c r="I38" s="32"/>
      <c r="J38" s="32"/>
      <c r="K38" s="32"/>
      <c r="L38" s="32"/>
      <c r="M38" s="32"/>
      <c r="N38" s="32"/>
      <c r="O38" s="32"/>
      <c r="P38" s="32"/>
      <c r="Q38" s="32"/>
      <c r="R38" s="33"/>
      <c r="S38" s="75"/>
    </row>
    <row r="39" spans="1:19" ht="16.5" thickTop="1" thickBot="1">
      <c r="A39" s="34"/>
      <c r="B39" s="72" t="str">
        <f t="array" ref="B39">IF(ROWS($1:10)&lt;=COUNTIF(TTLycee!$A:$A,VALUE(TRIM(SUBSTITUTE($S$30,"EQUIPE","")))),INDEX(TTLycee!$C:$E,SMALL(IF(TTLycee!$A:$A=VALUE(TRIM(SUBSTITUTE($S$30,"EQUIPE",""))),ROW(TTLycee!$A:$A),10000),ROWS($1:10)),COLUMNS($A:A)),"")</f>
        <v/>
      </c>
      <c r="C39" s="72" t="str">
        <f t="array" ref="C39">IF(ROWS($1:10)&lt;=COUNTIF(TTLycee!$A:$A,VALUE(TRIM(SUBSTITUTE($S$30,"EQUIPE","")))),INDEX(TTLycee!$C:$E,SMALL(IF(TTLycee!$A:$A=VALUE(TRIM(SUBSTITUTE($S$30,"EQUIPE",""))),ROW(TTLycee!$A:$A),10000),ROWS($1:10)),COLUMNS($A:B)),"")</f>
        <v/>
      </c>
      <c r="D39" s="86" t="str">
        <f t="array" ref="D39">IF(ROWS($1:10)&lt;=COUNTIF(TTLycee!$A:$A,VALUE(TRIM(SUBSTITUTE($S$30,"EQUIPE","")))),INDEX(TTLycee!$C:$E,SMALL(IF(TTLycee!$A:$A=VALUE(TRIM(SUBSTITUTE($S$30,"EQUIPE",""))),ROW(TTLycee!$A:$A),10000),ROWS($1:10)),COLUMNS($A:C)),"")</f>
        <v/>
      </c>
      <c r="E39" s="30"/>
      <c r="F39" s="31"/>
      <c r="G39" s="32"/>
      <c r="H39" s="32"/>
      <c r="I39" s="32"/>
      <c r="J39" s="32"/>
      <c r="K39" s="32"/>
      <c r="L39" s="32"/>
      <c r="M39" s="32"/>
      <c r="N39" s="32"/>
      <c r="O39" s="32"/>
      <c r="P39" s="32"/>
      <c r="Q39" s="32"/>
      <c r="R39" s="33"/>
      <c r="S39" s="75"/>
    </row>
    <row r="40" spans="1:19" ht="15.75" thickTop="1">
      <c r="A40" s="34"/>
      <c r="B40" s="72" t="str">
        <f t="array" ref="B40">IF(ROWS($1:11)&lt;=COUNTIF(TTLycee!$A:$A,VALUE(TRIM(SUBSTITUTE($S$30,"EQUIPE","")))),INDEX(TTLycee!$C:$E,SMALL(IF(TTLycee!$A:$A=VALUE(TRIM(SUBSTITUTE($S$30,"EQUIPE",""))),ROW(TTLycee!$A:$A),10000),ROWS($1:11)),COLUMNS($A:A)),"")</f>
        <v/>
      </c>
      <c r="C40" s="72" t="str">
        <f t="array" ref="C40">IF(ROWS($1:11)&lt;=COUNTIF(TTLycee!$A:$A,VALUE(TRIM(SUBSTITUTE($S$30,"EQUIPE","")))),INDEX(TTLycee!$C:$E,SMALL(IF(TTLycee!$A:$A=VALUE(TRIM(SUBSTITUTE($S$30,"EQUIPE",""))),ROW(TTLycee!$A:$A),10000),ROWS($1:11)),COLUMNS($A:B)),"")</f>
        <v/>
      </c>
      <c r="D40" s="86" t="str">
        <f t="array" ref="D40">IF(ROWS($1:11)&lt;=COUNTIF(TTLycee!$A:$A,VALUE(TRIM(SUBSTITUTE($S$30,"EQUIPE","")))),INDEX(TTLycee!$C:$E,SMALL(IF(TTLycee!$A:$A=VALUE(TRIM(SUBSTITUTE($S$30,"EQUIPE",""))),ROW(TTLycee!$A:$A),10000),ROWS($1:11)),COLUMNS($A:C)),"")</f>
        <v/>
      </c>
      <c r="E40" s="25"/>
      <c r="F40" s="26"/>
      <c r="G40" s="32"/>
      <c r="H40" s="32"/>
      <c r="I40" s="32"/>
      <c r="J40" s="32"/>
      <c r="K40" s="32"/>
      <c r="L40" s="32"/>
      <c r="M40" s="32"/>
      <c r="N40" s="32"/>
      <c r="O40" s="32"/>
      <c r="P40" s="32"/>
      <c r="Q40" s="32"/>
      <c r="R40" s="33"/>
      <c r="S40" s="75"/>
    </row>
    <row r="41" spans="1:19" ht="15.75" thickBot="1"/>
    <row r="42" spans="1:19">
      <c r="A42" s="35" t="s">
        <v>84</v>
      </c>
      <c r="B42" s="36" t="s">
        <v>88</v>
      </c>
      <c r="C42" s="36" t="s">
        <v>89</v>
      </c>
      <c r="D42" s="36" t="s">
        <v>90</v>
      </c>
      <c r="E42" s="37" t="s">
        <v>91</v>
      </c>
      <c r="F42" s="38"/>
      <c r="G42" s="39" t="s">
        <v>15</v>
      </c>
      <c r="H42" s="39" t="s">
        <v>92</v>
      </c>
      <c r="I42" s="8" t="s">
        <v>93</v>
      </c>
      <c r="J42" s="9" t="s">
        <v>94</v>
      </c>
      <c r="K42" s="40">
        <v>1996</v>
      </c>
      <c r="L42" s="41" t="s">
        <v>95</v>
      </c>
      <c r="M42" s="42" t="s">
        <v>96</v>
      </c>
      <c r="N42" s="42" t="s">
        <v>97</v>
      </c>
      <c r="R42" s="43"/>
    </row>
    <row r="43" spans="1:19" ht="15.75" thickBot="1">
      <c r="A43" s="44" t="s">
        <v>15</v>
      </c>
      <c r="B43" s="45" t="s">
        <v>127</v>
      </c>
      <c r="C43" s="44" t="s">
        <v>128</v>
      </c>
      <c r="D43" s="44">
        <v>76290</v>
      </c>
      <c r="E43" s="44">
        <v>23191</v>
      </c>
      <c r="F43" s="38"/>
      <c r="G43" s="39" t="s">
        <v>98</v>
      </c>
      <c r="H43" s="46" t="s">
        <v>99</v>
      </c>
      <c r="I43" s="8" t="s">
        <v>100</v>
      </c>
      <c r="J43" s="9" t="s">
        <v>101</v>
      </c>
      <c r="K43" s="40">
        <v>1997</v>
      </c>
      <c r="L43" s="41" t="s">
        <v>95</v>
      </c>
      <c r="M43" s="42" t="s">
        <v>96</v>
      </c>
      <c r="N43" s="42" t="s">
        <v>97</v>
      </c>
      <c r="R43" s="43"/>
      <c r="S43" s="2" t="s">
        <v>102</v>
      </c>
    </row>
    <row r="44" spans="1:19" ht="13.7" customHeight="1" thickBot="1">
      <c r="A44" s="76" t="s">
        <v>103</v>
      </c>
      <c r="B44" s="47" t="s">
        <v>104</v>
      </c>
      <c r="C44" s="77" t="s">
        <v>129</v>
      </c>
      <c r="D44" s="77"/>
      <c r="E44" s="43"/>
      <c r="F44" s="43"/>
      <c r="G44" s="39" t="s">
        <v>106</v>
      </c>
      <c r="H44" s="39"/>
      <c r="I44" s="8" t="s">
        <v>107</v>
      </c>
      <c r="J44" s="9" t="s">
        <v>108</v>
      </c>
      <c r="K44" s="40">
        <v>1998</v>
      </c>
      <c r="L44" s="41" t="s">
        <v>109</v>
      </c>
      <c r="M44" s="42" t="s">
        <v>110</v>
      </c>
      <c r="N44" s="42" t="s">
        <v>111</v>
      </c>
      <c r="R44" s="43"/>
      <c r="S44" s="2" t="s">
        <v>112</v>
      </c>
    </row>
    <row r="45" spans="1:19" ht="15.75" thickBot="1">
      <c r="A45" s="76"/>
      <c r="B45" s="47" t="s">
        <v>113</v>
      </c>
      <c r="C45" s="77">
        <v>680272203</v>
      </c>
      <c r="D45" s="77"/>
      <c r="E45" s="43"/>
      <c r="F45" s="43"/>
      <c r="G45" s="39" t="s">
        <v>114</v>
      </c>
      <c r="H45" s="39"/>
      <c r="I45" s="8" t="s">
        <v>115</v>
      </c>
      <c r="J45" s="9" t="s">
        <v>116</v>
      </c>
      <c r="K45" s="40">
        <v>1999</v>
      </c>
      <c r="L45" s="41" t="s">
        <v>109</v>
      </c>
      <c r="M45" s="42" t="s">
        <v>110</v>
      </c>
      <c r="N45" s="42" t="s">
        <v>111</v>
      </c>
      <c r="R45" s="43"/>
      <c r="S45" s="43"/>
    </row>
    <row r="46" spans="1:19" ht="15.75" thickBot="1">
      <c r="A46" s="76"/>
      <c r="B46" s="48" t="s">
        <v>117</v>
      </c>
      <c r="C46" s="49" t="s">
        <v>2</v>
      </c>
      <c r="D46" s="49" t="s">
        <v>118</v>
      </c>
      <c r="E46" s="49" t="s">
        <v>119</v>
      </c>
      <c r="F46" s="50" t="s">
        <v>85</v>
      </c>
      <c r="K46" s="51">
        <v>2000</v>
      </c>
      <c r="L46" s="52" t="s">
        <v>120</v>
      </c>
      <c r="M46" s="53"/>
      <c r="N46" s="53"/>
      <c r="R46" s="43"/>
      <c r="S46" s="43"/>
    </row>
    <row r="47" spans="1:19" ht="18" customHeight="1" thickTop="1" thickBot="1">
      <c r="A47" s="54"/>
      <c r="B47" s="69" t="str">
        <f t="array" ref="B47">IF(ROWS($1:1)&lt;=COUNTIF(TTLycee!$A:$A,VALUE(TRIM(SUBSTITUTE($S$47,"EQUIPE","")))),INDEX(TTLycee!$C:$E,SMALL(IF(TTLycee!$A:$A=VALUE(TRIM(SUBSTITUTE($S$47,"EQUIPE",""))),ROW(TTLycee!$A:$A),10000),ROWS($1:1)),COLUMNS($A:A)),"")</f>
        <v>SOKOYA</v>
      </c>
      <c r="C47" s="69" t="str">
        <f t="array" ref="C47">IF(ROWS($1:1)&lt;=COUNTIF(TTLycee!$A:$A,VALUE(TRIM(SUBSTITUTE($S$47,"EQUIPE","")))),INDEX(TTLycee!$C:$E,SMALL(IF(TTLycee!$A:$A=VALUE(TRIM(SUBSTITUTE($S$47,"EQUIPE",""))),ROW(TTLycee!$A:$A),10000),ROWS($1:1)),COLUMNS($A:B)),"")</f>
        <v>BOLUWATIFE</v>
      </c>
      <c r="D47" s="90">
        <f t="array" ref="D47">IF(ROWS($1:1)&lt;=COUNTIF(TTLycee!$A:$A,VALUE(TRIM(SUBSTITUTE($S$47,"EQUIPE","")))),INDEX(TTLycee!$C:$E,SMALL(IF(TTLycee!$A:$A=VALUE(TRIM(SUBSTITUTE($S$47,"EQUIPE",""))),ROW(TTLycee!$A:$A),10000),ROWS($1:1)),COLUMNS($A:C)),"")</f>
        <v>35934</v>
      </c>
      <c r="E47" s="70"/>
      <c r="F47" s="71"/>
      <c r="G47" s="27">
        <f>IF(D47="","",YEAR(D47))</f>
        <v>1998</v>
      </c>
      <c r="H47" s="27" t="str">
        <f>IF(G47="","",IF(UPPER(F47)=$M$13,VLOOKUP(G47,$K$1:$N$11,3),VLOOKUP(G47,$K$1:$N$11,4)))</f>
        <v>01</v>
      </c>
      <c r="I47" s="27"/>
      <c r="J47" s="27"/>
      <c r="K47" s="27"/>
      <c r="L47" s="27"/>
      <c r="M47" s="55" t="s">
        <v>92</v>
      </c>
      <c r="N47" s="55" t="s">
        <v>99</v>
      </c>
      <c r="O47" s="56" t="str">
        <f>IF(B47="","",CONCATENATE(UPPER(B47),"\",C47,"\",$E$9,E47,"\",A47,"\",G47,"\",H47))</f>
        <v>SOKOYA\BOLUWATIFE\\\1998\01</v>
      </c>
      <c r="P47" s="27"/>
      <c r="Q47" s="27"/>
      <c r="R47" s="57">
        <v>1</v>
      </c>
      <c r="S47" s="73" t="s">
        <v>135</v>
      </c>
    </row>
    <row r="48" spans="1:19" ht="16.5" thickTop="1" thickBot="1">
      <c r="A48" s="87"/>
      <c r="B48" s="88" t="str">
        <f t="array" ref="B48">IF(ROWS($1:2)&lt;=COUNTIF(TTLycee!$A:$A,VALUE(TRIM(SUBSTITUTE($S$47,"EQUIPE","")))),INDEX(TTLycee!$C:$E,SMALL(IF(TTLycee!$A:$A=VALUE(TRIM(SUBSTITUTE($S$47,"EQUIPE",""))),ROW(TTLycee!$A:$A),10000),ROWS($1:2)),COLUMNS($A:A)),"")</f>
        <v>N'DIAYE</v>
      </c>
      <c r="C48" s="88" t="str">
        <f t="array" ref="C48">IF(ROWS($1:2)&lt;=COUNTIF(TTLycee!$A:$A,VALUE(TRIM(SUBSTITUTE($S$47,"EQUIPE","")))),INDEX(TTLycee!$C:$E,SMALL(IF(TTLycee!$A:$A=VALUE(TRIM(SUBSTITUTE($S$47,"EQUIPE",""))),ROW(TTLycee!$A:$A),10000),ROWS($1:2)),COLUMNS($A:B)),"")</f>
        <v>HARKETTA</v>
      </c>
      <c r="D48" s="89">
        <f t="array" ref="D48">IF(ROWS($1:2)&lt;=COUNTIF(TTLycee!$A:$A,VALUE(TRIM(SUBSTITUTE($S$47,"EQUIPE","")))),INDEX(TTLycee!$C:$E,SMALL(IF(TTLycee!$A:$A=VALUE(TRIM(SUBSTITUTE($S$47,"EQUIPE",""))),ROW(TTLycee!$A:$A),10000),ROWS($1:2)),COLUMNS($A:C)),"")</f>
        <v>36667</v>
      </c>
      <c r="E48" s="58"/>
      <c r="F48" s="59"/>
      <c r="G48" s="32">
        <f>IF(D48="","",YEAR(D48))</f>
        <v>2000</v>
      </c>
      <c r="H48" s="32" t="str">
        <f>IF(G48="","",IF(UPPER(F48)=$M$13,VLOOKUP(G48,$K$1:$N$11,3),VLOOKUP(G48,$K$1:$N$11,4)))</f>
        <v>01</v>
      </c>
      <c r="I48" s="32"/>
      <c r="J48" s="32"/>
      <c r="K48" s="32"/>
      <c r="L48" s="32"/>
      <c r="M48" s="32"/>
      <c r="N48" s="32"/>
      <c r="O48" s="60" t="str">
        <f>IF(B48="","",CONCATENATE(UPPER(B48),"\",C48,"\",$E$9,E48,"\",A48,"\",G48,"\",H48))</f>
        <v>N'DIAYE\HARKETTA\\\2000\01</v>
      </c>
      <c r="P48" s="32"/>
      <c r="Q48" s="32"/>
      <c r="R48" s="61">
        <v>2</v>
      </c>
      <c r="S48" s="73"/>
    </row>
    <row r="49" spans="1:19" ht="16.5" thickTop="1" thickBot="1">
      <c r="A49" s="87"/>
      <c r="B49" s="88" t="str">
        <f t="array" ref="B49">IF(ROWS($1:3)&lt;=COUNTIF(TTLycee!$A:$A,VALUE(TRIM(SUBSTITUTE($S$47,"EQUIPE","")))),INDEX(TTLycee!$C:$E,SMALL(IF(TTLycee!$A:$A=VALUE(TRIM(SUBSTITUTE($S$47,"EQUIPE",""))),ROW(TTLycee!$A:$A),10000),ROWS($1:3)),COLUMNS($A:A)),"")</f>
        <v>LECLERC</v>
      </c>
      <c r="C49" s="88" t="str">
        <f t="array" ref="C49">IF(ROWS($1:3)&lt;=COUNTIF(TTLycee!$A:$A,VALUE(TRIM(SUBSTITUTE($S$47,"EQUIPE","")))),INDEX(TTLycee!$C:$E,SMALL(IF(TTLycee!$A:$A=VALUE(TRIM(SUBSTITUTE($S$47,"EQUIPE",""))),ROW(TTLycee!$A:$A),10000),ROWS($1:3)),COLUMNS($A:B)),"")</f>
        <v>STEVEN</v>
      </c>
      <c r="D49" s="89">
        <f t="array" ref="D49">IF(ROWS($1:3)&lt;=COUNTIF(TTLycee!$A:$A,VALUE(TRIM(SUBSTITUTE($S$47,"EQUIPE","")))),INDEX(TTLycee!$C:$E,SMALL(IF(TTLycee!$A:$A=VALUE(TRIM(SUBSTITUTE($S$47,"EQUIPE",""))),ROW(TTLycee!$A:$A),10000),ROWS($1:3)),COLUMNS($A:C)),"")</f>
        <v>35423</v>
      </c>
      <c r="E49" s="58"/>
      <c r="F49" s="59"/>
      <c r="G49" s="32">
        <f>IF(D49="","",YEAR(D49))</f>
        <v>1996</v>
      </c>
      <c r="H49" s="32" t="str">
        <f>IF(G49="","",IF(UPPER(F49)=$M$13,VLOOKUP(G49,$K$1:$N$11,3),VLOOKUP(G49,$K$1:$N$11,4)))</f>
        <v>03</v>
      </c>
      <c r="I49" s="32"/>
      <c r="J49" s="32"/>
      <c r="K49" s="32"/>
      <c r="L49" s="32"/>
      <c r="M49" s="32"/>
      <c r="N49" s="32"/>
      <c r="O49" s="60" t="str">
        <f>IF(B49="","",CONCATENATE(UPPER(B49),"\",C49,"\",$E$9,E49,"\",A49,"\",G49,"\",H49))</f>
        <v>LECLERC\STEVEN\\\1996\03</v>
      </c>
      <c r="P49" s="32"/>
      <c r="Q49" s="32"/>
      <c r="R49" s="61">
        <v>3</v>
      </c>
      <c r="S49" s="73"/>
    </row>
    <row r="50" spans="1:19" ht="16.5" thickTop="1" thickBot="1">
      <c r="A50" s="87"/>
      <c r="B50" s="88" t="str">
        <f t="array" ref="B50">IF(ROWS($1:4)&lt;=COUNTIF(TTLycee!$A:$A,VALUE(TRIM(SUBSTITUTE($S$47,"EQUIPE","")))),INDEX(TTLycee!$C:$E,SMALL(IF(TTLycee!$A:$A=VALUE(TRIM(SUBSTITUTE($S$47,"EQUIPE",""))),ROW(TTLycee!$A:$A),10000),ROWS($1:4)),COLUMNS($A:A)),"")</f>
        <v>SEBIA</v>
      </c>
      <c r="C50" s="88" t="str">
        <f t="array" ref="C50">IF(ROWS($1:4)&lt;=COUNTIF(TTLycee!$A:$A,VALUE(TRIM(SUBSTITUTE($S$47,"EQUIPE","")))),INDEX(TTLycee!$C:$E,SMALL(IF(TTLycee!$A:$A=VALUE(TRIM(SUBSTITUTE($S$47,"EQUIPE",""))),ROW(TTLycee!$A:$A),10000),ROWS($1:4)),COLUMNS($A:B)),"")</f>
        <v>ADAM</v>
      </c>
      <c r="D50" s="89">
        <f t="array" ref="D50">IF(ROWS($1:4)&lt;=COUNTIF(TTLycee!$A:$A,VALUE(TRIM(SUBSTITUTE($S$47,"EQUIPE","")))),INDEX(TTLycee!$C:$E,SMALL(IF(TTLycee!$A:$A=VALUE(TRIM(SUBSTITUTE($S$47,"EQUIPE",""))),ROW(TTLycee!$A:$A),10000),ROWS($1:4)),COLUMNS($A:C)),"")</f>
        <v>36161</v>
      </c>
      <c r="E50" s="58"/>
      <c r="F50" s="59"/>
      <c r="G50" s="32">
        <f>IF(D50="","",YEAR(D50))</f>
        <v>1999</v>
      </c>
      <c r="H50" s="32" t="str">
        <f>IF(G50="","",IF(UPPER(F50)=$M$13,VLOOKUP(G50,$K$1:$N$11,3),VLOOKUP(G50,$K$1:$N$11,4)))</f>
        <v>01</v>
      </c>
      <c r="I50" s="32"/>
      <c r="J50" s="32"/>
      <c r="K50" s="32"/>
      <c r="L50" s="32"/>
      <c r="M50" s="32"/>
      <c r="N50" s="32"/>
      <c r="O50" s="60" t="str">
        <f>IF(B50="","",CONCATENATE(UPPER(B50),"\",C50,"\",$E$9,E50,"\",A50,"\",G50,"\",H50))</f>
        <v>SEBIA\ADAM\\\1999\01</v>
      </c>
      <c r="P50" s="32"/>
      <c r="Q50" s="32"/>
      <c r="R50" s="61">
        <v>4</v>
      </c>
      <c r="S50" s="73"/>
    </row>
    <row r="51" spans="1:19" ht="16.5" thickTop="1" thickBot="1">
      <c r="A51" s="87"/>
      <c r="B51" s="88" t="str">
        <f t="array" ref="B51">IF(ROWS($1:5)&lt;=COUNTIF(TTLycee!$A:$A,VALUE(TRIM(SUBSTITUTE($S$47,"EQUIPE","")))),INDEX(TTLycee!$C:$E,SMALL(IF(TTLycee!$A:$A=VALUE(TRIM(SUBSTITUTE($S$47,"EQUIPE",""))),ROW(TTLycee!$A:$A),10000),ROWS($1:5)),COLUMNS($A:A)),"")</f>
        <v>JAMAI</v>
      </c>
      <c r="C51" s="88" t="str">
        <f t="array" ref="C51">IF(ROWS($1:5)&lt;=COUNTIF(TTLycee!$A:$A,VALUE(TRIM(SUBSTITUTE($S$47,"EQUIPE","")))),INDEX(TTLycee!$C:$E,SMALL(IF(TTLycee!$A:$A=VALUE(TRIM(SUBSTITUTE($S$47,"EQUIPE",""))),ROW(TTLycee!$A:$A),10000),ROWS($1:5)),COLUMNS($A:B)),"")</f>
        <v>SIRINE</v>
      </c>
      <c r="D51" s="89">
        <f t="array" ref="D51">IF(ROWS($1:5)&lt;=COUNTIF(TTLycee!$A:$A,VALUE(TRIM(SUBSTITUTE($S$47,"EQUIPE","")))),INDEX(TTLycee!$C:$E,SMALL(IF(TTLycee!$A:$A=VALUE(TRIM(SUBSTITUTE($S$47,"EQUIPE",""))),ROW(TTLycee!$A:$A),10000),ROWS($1:5)),COLUMNS($A:C)),"")</f>
        <v>36593</v>
      </c>
      <c r="E51" s="58"/>
      <c r="F51" s="59"/>
      <c r="G51" s="32"/>
      <c r="H51" s="32"/>
      <c r="I51" s="32"/>
      <c r="J51" s="32"/>
      <c r="K51" s="32"/>
      <c r="L51" s="32"/>
      <c r="M51" s="32"/>
      <c r="N51" s="32"/>
      <c r="O51" s="60"/>
      <c r="P51" s="32"/>
      <c r="Q51" s="32"/>
      <c r="R51" s="61">
        <v>5</v>
      </c>
      <c r="S51" s="73"/>
    </row>
    <row r="52" spans="1:19" ht="16.5" thickTop="1" thickBot="1">
      <c r="A52" s="87"/>
      <c r="B52" s="88" t="str">
        <f t="array" ref="B52">IF(ROWS($1:6)&lt;=COUNTIF(TTLycee!$A:$A,VALUE(TRIM(SUBSTITUTE($S$47,"EQUIPE","")))),INDEX(TTLycee!$C:$E,SMALL(IF(TTLycee!$A:$A=VALUE(TRIM(SUBSTITUTE($S$47,"EQUIPE",""))),ROW(TTLycee!$A:$A),10000),ROWS($1:6)),COLUMNS($A:A)),"")</f>
        <v>CONDRUZ</v>
      </c>
      <c r="C52" s="88" t="str">
        <f t="array" ref="C52">IF(ROWS($1:6)&lt;=COUNTIF(TTLycee!$A:$A,VALUE(TRIM(SUBSTITUTE($S$47,"EQUIPE","")))),INDEX(TTLycee!$C:$E,SMALL(IF(TTLycee!$A:$A=VALUE(TRIM(SUBSTITUTE($S$47,"EQUIPE",""))),ROW(TTLycee!$A:$A),10000),ROWS($1:6)),COLUMNS($A:B)),"")</f>
        <v>SOLYNE</v>
      </c>
      <c r="D52" s="89">
        <f t="array" ref="D52">IF(ROWS($1:6)&lt;=COUNTIF(TTLycee!$A:$A,VALUE(TRIM(SUBSTITUTE($S$47,"EQUIPE","")))),INDEX(TTLycee!$C:$E,SMALL(IF(TTLycee!$A:$A=VALUE(TRIM(SUBSTITUTE($S$47,"EQUIPE",""))),ROW(TTLycee!$A:$A),10000),ROWS($1:6)),COLUMNS($A:C)),"")</f>
        <v>36567</v>
      </c>
      <c r="E52" s="58"/>
      <c r="F52" s="59"/>
      <c r="G52" s="32"/>
      <c r="H52" s="32"/>
      <c r="I52" s="32"/>
      <c r="J52" s="32"/>
      <c r="K52" s="32"/>
      <c r="L52" s="32"/>
      <c r="M52" s="32"/>
      <c r="N52" s="32"/>
      <c r="O52" s="60"/>
      <c r="P52" s="32"/>
      <c r="Q52" s="32"/>
      <c r="R52" s="61">
        <v>6</v>
      </c>
      <c r="S52" s="73"/>
    </row>
    <row r="53" spans="1:19" ht="16.5" thickTop="1" thickBot="1">
      <c r="A53" s="87"/>
      <c r="B53" s="88" t="str">
        <f t="array" ref="B53">IF(ROWS($1:7)&lt;=COUNTIF(TTLycee!$A:$A,VALUE(TRIM(SUBSTITUTE($S$47,"EQUIPE","")))),INDEX(TTLycee!$C:$E,SMALL(IF(TTLycee!$A:$A=VALUE(TRIM(SUBSTITUTE($S$47,"EQUIPE",""))),ROW(TTLycee!$A:$A),10000),ROWS($1:7)),COLUMNS($A:A)),"")</f>
        <v/>
      </c>
      <c r="C53" s="88" t="str">
        <f t="array" ref="C53">IF(ROWS($1:7)&lt;=COUNTIF(TTLycee!$A:$A,VALUE(TRIM(SUBSTITUTE($S$47,"EQUIPE","")))),INDEX(TTLycee!$C:$E,SMALL(IF(TTLycee!$A:$A=VALUE(TRIM(SUBSTITUTE($S$47,"EQUIPE",""))),ROW(TTLycee!$A:$A),10000),ROWS($1:7)),COLUMNS($A:B)),"")</f>
        <v/>
      </c>
      <c r="D53" s="89" t="str">
        <f t="array" ref="D53">IF(ROWS($1:7)&lt;=COUNTIF(TTLycee!$A:$A,VALUE(TRIM(SUBSTITUTE($S$47,"EQUIPE","")))),INDEX(TTLycee!$C:$E,SMALL(IF(TTLycee!$A:$A=VALUE(TRIM(SUBSTITUTE($S$47,"EQUIPE",""))),ROW(TTLycee!$A:$A),10000),ROWS($1:7)),COLUMNS($A:C)),"")</f>
        <v/>
      </c>
      <c r="E53" s="58"/>
      <c r="F53" s="62"/>
      <c r="G53" s="32"/>
      <c r="H53" s="32"/>
      <c r="I53" s="32"/>
      <c r="J53" s="32"/>
      <c r="K53" s="32"/>
      <c r="L53" s="32"/>
      <c r="M53" s="32"/>
      <c r="N53" s="32"/>
      <c r="O53" s="60"/>
      <c r="P53" s="32"/>
      <c r="Q53" s="32"/>
      <c r="R53" s="61">
        <v>7</v>
      </c>
      <c r="S53" s="73"/>
    </row>
    <row r="54" spans="1:19" ht="16.5" thickTop="1" thickBot="1">
      <c r="A54" s="87"/>
      <c r="B54" s="88" t="str">
        <f t="array" ref="B54">IF(ROWS($1:8)&lt;=COUNTIF(TTLycee!$A:$A,VALUE(TRIM(SUBSTITUTE($S$47,"EQUIPE","")))),INDEX(TTLycee!$C:$E,SMALL(IF(TTLycee!$A:$A=VALUE(TRIM(SUBSTITUTE($S$47,"EQUIPE",""))),ROW(TTLycee!$A:$A),10000),ROWS($1:8)),COLUMNS($A:A)),"")</f>
        <v/>
      </c>
      <c r="C54" s="88" t="str">
        <f t="array" ref="C54">IF(ROWS($1:8)&lt;=COUNTIF(TTLycee!$A:$A,VALUE(TRIM(SUBSTITUTE($S$47,"EQUIPE","")))),INDEX(TTLycee!$C:$E,SMALL(IF(TTLycee!$A:$A=VALUE(TRIM(SUBSTITUTE($S$47,"EQUIPE",""))),ROW(TTLycee!$A:$A),10000),ROWS($1:8)),COLUMNS($A:B)),"")</f>
        <v/>
      </c>
      <c r="D54" s="89" t="str">
        <f t="array" ref="D54">IF(ROWS($1:8)&lt;=COUNTIF(TTLycee!$A:$A,VALUE(TRIM(SUBSTITUTE($S$47,"EQUIPE","")))),INDEX(TTLycee!$C:$E,SMALL(IF(TTLycee!$A:$A=VALUE(TRIM(SUBSTITUTE($S$47,"EQUIPE",""))),ROW(TTLycee!$A:$A),10000),ROWS($1:8)),COLUMNS($A:C)),"")</f>
        <v/>
      </c>
      <c r="E54" s="58"/>
      <c r="F54" s="62"/>
      <c r="G54" s="32"/>
      <c r="H54" s="32"/>
      <c r="I54" s="32"/>
      <c r="J54" s="32"/>
      <c r="K54" s="32"/>
      <c r="L54" s="32"/>
      <c r="M54" s="32"/>
      <c r="N54" s="32"/>
      <c r="O54" s="60"/>
      <c r="P54" s="32"/>
      <c r="Q54" s="32"/>
      <c r="R54" s="61">
        <v>8</v>
      </c>
      <c r="S54" s="73"/>
    </row>
    <row r="55" spans="1:19" ht="16.5" thickTop="1" thickBot="1">
      <c r="A55" s="87"/>
      <c r="B55" s="88" t="str">
        <f t="array" ref="B55">IF(ROWS($1:9)&lt;=COUNTIF(TTLycee!$A:$A,VALUE(TRIM(SUBSTITUTE($S$47,"EQUIPE","")))),INDEX(TTLycee!$C:$E,SMALL(IF(TTLycee!$A:$A=VALUE(TRIM(SUBSTITUTE($S$47,"EQUIPE",""))),ROW(TTLycee!$A:$A),10000),ROWS($1:9)),COLUMNS($A:A)),"")</f>
        <v/>
      </c>
      <c r="C55" s="88" t="str">
        <f t="array" ref="C55">IF(ROWS($1:9)&lt;=COUNTIF(TTLycee!$A:$A,VALUE(TRIM(SUBSTITUTE($S$47,"EQUIPE","")))),INDEX(TTLycee!$C:$E,SMALL(IF(TTLycee!$A:$A=VALUE(TRIM(SUBSTITUTE($S$47,"EQUIPE",""))),ROW(TTLycee!$A:$A),10000),ROWS($1:9)),COLUMNS($A:B)),"")</f>
        <v/>
      </c>
      <c r="D55" s="89" t="str">
        <f t="array" ref="D55">IF(ROWS($1:9)&lt;=COUNTIF(TTLycee!$A:$A,VALUE(TRIM(SUBSTITUTE($S$47,"EQUIPE","")))),INDEX(TTLycee!$C:$E,SMALL(IF(TTLycee!$A:$A=VALUE(TRIM(SUBSTITUTE($S$47,"EQUIPE",""))),ROW(TTLycee!$A:$A),10000),ROWS($1:9)),COLUMNS($A:C)),"")</f>
        <v/>
      </c>
      <c r="E55" s="58"/>
      <c r="F55" s="62"/>
      <c r="G55" s="32"/>
      <c r="H55" s="32"/>
      <c r="I55" s="32"/>
      <c r="J55" s="32"/>
      <c r="K55" s="32"/>
      <c r="L55" s="32"/>
      <c r="M55" s="32"/>
      <c r="N55" s="32"/>
      <c r="O55" s="60"/>
      <c r="P55" s="32"/>
      <c r="Q55" s="32"/>
      <c r="R55" s="61">
        <v>9</v>
      </c>
      <c r="S55" s="73"/>
    </row>
    <row r="56" spans="1:19" ht="16.5" thickTop="1" thickBot="1">
      <c r="A56" s="87"/>
      <c r="B56" s="88" t="str">
        <f t="array" ref="B56">IF(ROWS($1:10)&lt;=COUNTIF(TTLycee!$A:$A,VALUE(TRIM(SUBSTITUTE($S$47,"EQUIPE","")))),INDEX(TTLycee!$C:$E,SMALL(IF(TTLycee!$A:$A=VALUE(TRIM(SUBSTITUTE($S$47,"EQUIPE",""))),ROW(TTLycee!$A:$A),10000),ROWS($1:10)),COLUMNS($A:A)),"")</f>
        <v/>
      </c>
      <c r="C56" s="88" t="str">
        <f t="array" ref="C56">IF(ROWS($1:10)&lt;=COUNTIF(TTLycee!$A:$A,VALUE(TRIM(SUBSTITUTE($S$47,"EQUIPE","")))),INDEX(TTLycee!$C:$E,SMALL(IF(TTLycee!$A:$A=VALUE(TRIM(SUBSTITUTE($S$47,"EQUIPE",""))),ROW(TTLycee!$A:$A),10000),ROWS($1:10)),COLUMNS($A:B)),"")</f>
        <v/>
      </c>
      <c r="D56" s="89" t="str">
        <f t="array" ref="D56">IF(ROWS($1:10)&lt;=COUNTIF(TTLycee!$A:$A,VALUE(TRIM(SUBSTITUTE($S$47,"EQUIPE","")))),INDEX(TTLycee!$C:$E,SMALL(IF(TTLycee!$A:$A=VALUE(TRIM(SUBSTITUTE($S$47,"EQUIPE",""))),ROW(TTLycee!$A:$A),10000),ROWS($1:10)),COLUMNS($A:C)),"")</f>
        <v/>
      </c>
      <c r="E56" s="58"/>
      <c r="F56" s="62"/>
      <c r="G56" s="32"/>
      <c r="H56" s="32"/>
      <c r="I56" s="32"/>
      <c r="J56" s="32"/>
      <c r="K56" s="32"/>
      <c r="L56" s="32"/>
      <c r="M56" s="32"/>
      <c r="N56" s="32"/>
      <c r="O56" s="60"/>
      <c r="P56" s="32"/>
      <c r="Q56" s="32"/>
      <c r="R56" s="61" t="s">
        <v>122</v>
      </c>
      <c r="S56" s="73"/>
    </row>
    <row r="57" spans="1:19" ht="15.75" thickTop="1">
      <c r="A57" s="87"/>
      <c r="B57" s="88" t="str">
        <f t="array" ref="B57">IF(ROWS($1:11)&lt;=COUNTIF(TTLycee!$A:$A,VALUE(TRIM(SUBSTITUTE($S$47,"EQUIPE","")))),INDEX(TTLycee!$C:$E,SMALL(IF(TTLycee!$A:$A=VALUE(TRIM(SUBSTITUTE($S$47,"EQUIPE",""))),ROW(TTLycee!$A:$A),10000),ROWS($1:11)),COLUMNS($A:A)),"")</f>
        <v/>
      </c>
      <c r="C57" s="88" t="str">
        <f t="array" ref="C57">IF(ROWS($1:11)&lt;=COUNTIF(TTLycee!$A:$A,VALUE(TRIM(SUBSTITUTE($S$47,"EQUIPE","")))),INDEX(TTLycee!$C:$E,SMALL(IF(TTLycee!$A:$A=VALUE(TRIM(SUBSTITUTE($S$47,"EQUIPE",""))),ROW(TTLycee!$A:$A),10000),ROWS($1:11)),COLUMNS($A:B)),"")</f>
        <v/>
      </c>
      <c r="D57" s="89" t="str">
        <f t="array" ref="D57">IF(ROWS($1:11)&lt;=COUNTIF(TTLycee!$A:$A,VALUE(TRIM(SUBSTITUTE($S$47,"EQUIPE","")))),INDEX(TTLycee!$C:$E,SMALL(IF(TTLycee!$A:$A=VALUE(TRIM(SUBSTITUTE($S$47,"EQUIPE",""))),ROW(TTLycee!$A:$A),10000),ROWS($1:11)),COLUMNS($A:C)),"")</f>
        <v/>
      </c>
      <c r="E57" s="58"/>
      <c r="F57" s="62"/>
      <c r="G57" s="32" t="str">
        <f>IF(D57="","",YEAR(D57))</f>
        <v/>
      </c>
      <c r="H57" s="32" t="str">
        <f>IF(G57="","",IF(UPPER(F57)=$M$13,VLOOKUP(G57,$K$1:$N$11,3),VLOOKUP(G57,$K$1:$N$11,4)))</f>
        <v/>
      </c>
      <c r="I57" s="32"/>
      <c r="J57" s="32"/>
      <c r="K57" s="32"/>
      <c r="L57" s="32"/>
      <c r="M57" s="32"/>
      <c r="N57" s="32"/>
      <c r="O57" s="60" t="str">
        <f>IF(B57="","",CONCATENATE(UPPER(B57),"\",C57,"\",$E$9,E57,"\",A57,"\",G57,"\",H57))</f>
        <v/>
      </c>
      <c r="P57" s="32"/>
      <c r="Q57" s="32"/>
      <c r="R57" s="61" t="s">
        <v>122</v>
      </c>
      <c r="S57" s="73"/>
    </row>
    <row r="58" spans="1:19" ht="15.75" thickBot="1">
      <c r="A58" s="63"/>
      <c r="B58" s="64"/>
      <c r="C58" s="64"/>
      <c r="D58" s="65"/>
      <c r="E58" s="64"/>
      <c r="F58" s="66"/>
      <c r="G58" s="32"/>
      <c r="H58" s="32"/>
      <c r="I58" s="32"/>
      <c r="J58" s="32"/>
      <c r="K58" s="32"/>
      <c r="L58" s="32"/>
      <c r="M58" s="32"/>
      <c r="N58" s="32"/>
      <c r="O58" s="60"/>
      <c r="P58" s="32"/>
      <c r="Q58" s="32"/>
      <c r="R58" s="67"/>
      <c r="S58" s="68"/>
    </row>
    <row r="59" spans="1:19">
      <c r="A59" s="35" t="s">
        <v>84</v>
      </c>
      <c r="B59" s="36" t="s">
        <v>88</v>
      </c>
      <c r="C59" s="36" t="s">
        <v>89</v>
      </c>
      <c r="D59" s="36" t="s">
        <v>90</v>
      </c>
      <c r="E59" s="37" t="s">
        <v>91</v>
      </c>
      <c r="F59" s="38"/>
      <c r="G59" s="39" t="s">
        <v>15</v>
      </c>
      <c r="H59" s="39" t="s">
        <v>92</v>
      </c>
      <c r="I59" s="8" t="s">
        <v>93</v>
      </c>
      <c r="J59" s="9" t="s">
        <v>94</v>
      </c>
      <c r="K59" s="40">
        <v>1996</v>
      </c>
      <c r="L59" s="41" t="s">
        <v>95</v>
      </c>
      <c r="M59" s="42" t="s">
        <v>96</v>
      </c>
      <c r="N59" s="42" t="s">
        <v>97</v>
      </c>
      <c r="R59" s="43"/>
    </row>
    <row r="60" spans="1:19" ht="15.75" thickBot="1">
      <c r="A60" s="44" t="s">
        <v>15</v>
      </c>
      <c r="B60" s="45" t="s">
        <v>130</v>
      </c>
      <c r="C60" s="44" t="s">
        <v>131</v>
      </c>
      <c r="D60" s="44">
        <v>76210</v>
      </c>
      <c r="E60" s="44">
        <v>23226</v>
      </c>
      <c r="F60" s="38"/>
      <c r="G60" s="39" t="s">
        <v>98</v>
      </c>
      <c r="H60" s="46" t="s">
        <v>99</v>
      </c>
      <c r="I60" s="8" t="s">
        <v>100</v>
      </c>
      <c r="J60" s="9" t="s">
        <v>101</v>
      </c>
      <c r="K60" s="40">
        <v>1997</v>
      </c>
      <c r="L60" s="41" t="s">
        <v>95</v>
      </c>
      <c r="M60" s="42" t="s">
        <v>96</v>
      </c>
      <c r="N60" s="42" t="s">
        <v>97</v>
      </c>
      <c r="R60" s="43"/>
      <c r="S60" s="2" t="s">
        <v>102</v>
      </c>
    </row>
    <row r="61" spans="1:19" ht="15.6" customHeight="1" thickBot="1">
      <c r="A61" s="76" t="s">
        <v>103</v>
      </c>
      <c r="B61" s="47" t="s">
        <v>104</v>
      </c>
      <c r="C61" s="77" t="s">
        <v>132</v>
      </c>
      <c r="D61" s="77"/>
      <c r="E61" s="43"/>
      <c r="F61" s="43"/>
      <c r="G61" s="39" t="s">
        <v>106</v>
      </c>
      <c r="H61" s="39"/>
      <c r="I61" s="8" t="s">
        <v>107</v>
      </c>
      <c r="J61" s="9" t="s">
        <v>108</v>
      </c>
      <c r="K61" s="40">
        <v>1998</v>
      </c>
      <c r="L61" s="41" t="s">
        <v>109</v>
      </c>
      <c r="M61" s="42" t="s">
        <v>110</v>
      </c>
      <c r="N61" s="42" t="s">
        <v>111</v>
      </c>
      <c r="R61" s="43"/>
      <c r="S61" s="2" t="s">
        <v>112</v>
      </c>
    </row>
    <row r="62" spans="1:19" ht="15.75" thickBot="1">
      <c r="A62" s="76"/>
      <c r="B62" s="47" t="s">
        <v>113</v>
      </c>
      <c r="C62" s="77" t="s">
        <v>133</v>
      </c>
      <c r="D62" s="77"/>
      <c r="E62" s="43"/>
      <c r="F62" s="43"/>
      <c r="G62" s="39" t="s">
        <v>114</v>
      </c>
      <c r="H62" s="39"/>
      <c r="I62" s="8" t="s">
        <v>115</v>
      </c>
      <c r="J62" s="9" t="s">
        <v>116</v>
      </c>
      <c r="K62" s="40">
        <v>1999</v>
      </c>
      <c r="L62" s="41" t="s">
        <v>109</v>
      </c>
      <c r="M62" s="42" t="s">
        <v>110</v>
      </c>
      <c r="N62" s="42" t="s">
        <v>111</v>
      </c>
      <c r="R62" s="43"/>
      <c r="S62" s="43"/>
    </row>
    <row r="63" spans="1:19" ht="15.75" thickBot="1">
      <c r="A63" s="76"/>
      <c r="B63" s="48" t="s">
        <v>117</v>
      </c>
      <c r="C63" s="49" t="s">
        <v>2</v>
      </c>
      <c r="D63" s="49" t="s">
        <v>118</v>
      </c>
      <c r="E63" s="49" t="s">
        <v>119</v>
      </c>
      <c r="F63" s="50" t="s">
        <v>85</v>
      </c>
      <c r="K63" s="51">
        <v>2000</v>
      </c>
      <c r="L63" s="52" t="s">
        <v>120</v>
      </c>
      <c r="M63" s="53"/>
      <c r="N63" s="53"/>
      <c r="R63" s="43"/>
      <c r="S63" s="43"/>
    </row>
    <row r="64" spans="1:19" ht="15.6" customHeight="1" thickTop="1" thickBot="1">
      <c r="A64" s="92"/>
      <c r="B64" s="69" t="str">
        <f t="array" ref="B64">IF(ROWS($1:1)&lt;=COUNTIF(TTLycee!$A:$A,VALUE(TRIM(SUBSTITUTE($S$64,"EQUIPE","")))),INDEX(TTLycee!$C:$E,SMALL(IF(TTLycee!$A:$A=VALUE(TRIM(SUBSTITUTE($S$64,"EQUIPE",""))),ROW(TTLycee!$A:$A),10000),ROWS($1:1)),COLUMNS($A:A)),"")</f>
        <v>BOUREZANE</v>
      </c>
      <c r="C64" s="69" t="str">
        <f t="array" ref="C64">IF(ROWS($1:1)&lt;=COUNTIF(TTLycee!$A:$A,VALUE(TRIM(SUBSTITUTE($S$64,"EQUIPE","")))),INDEX(TTLycee!$C:$E,SMALL(IF(TTLycee!$A:$A=VALUE(TRIM(SUBSTITUTE($S$64,"EQUIPE",""))),ROW(TTLycee!$A:$A),10000),ROWS($1:1)),COLUMNS($A:B)),"")</f>
        <v>MEHDI</v>
      </c>
      <c r="D64" s="90">
        <f t="array" ref="D64">IF(ROWS($1:1)&lt;=COUNTIF(TTLycee!$A:$A,VALUE(TRIM(SUBSTITUTE($S$64,"EQUIPE","")))),INDEX(TTLycee!$C:$E,SMALL(IF(TTLycee!$A:$A=VALUE(TRIM(SUBSTITUTE($S$64,"EQUIPE",""))),ROW(TTLycee!$A:$A),10000),ROWS($1:1)),COLUMNS($A:C)),"")</f>
        <v>36786</v>
      </c>
      <c r="E64" s="93"/>
      <c r="F64" s="71"/>
      <c r="G64" s="27">
        <f>IF(D64="","",YEAR(D64))</f>
        <v>2000</v>
      </c>
      <c r="H64" s="27" t="str">
        <f>IF(G64="","",IF(UPPER(F64)=$M$13,VLOOKUP(G64,$K$1:$N$11,3),VLOOKUP(G64,$K$1:$N$11,4)))</f>
        <v>01</v>
      </c>
      <c r="I64" s="27"/>
      <c r="J64" s="27"/>
      <c r="K64" s="27"/>
      <c r="L64" s="27"/>
      <c r="M64" s="55"/>
      <c r="N64" s="55"/>
      <c r="O64" s="56" t="str">
        <f>IF(B64="","",CONCATENATE(UPPER(B64),"\",C64,"\",$E$9,E64,"\",A64,"\",G64,"\",H64))</f>
        <v>BOUREZANE\MEHDI\\\2000\01</v>
      </c>
      <c r="P64" s="27"/>
      <c r="Q64" s="27"/>
      <c r="R64" s="57">
        <v>1</v>
      </c>
      <c r="S64" s="73" t="s">
        <v>136</v>
      </c>
    </row>
    <row r="65" spans="1:19" ht="15.6" customHeight="1" thickTop="1" thickBot="1">
      <c r="A65" s="94"/>
      <c r="B65" s="95" t="str">
        <f t="array" ref="B65">IF(ROWS($1:2)&lt;=COUNTIF(TTLycee!$A:$A,VALUE(TRIM(SUBSTITUTE($S$64,"EQUIPE","")))),INDEX(TTLycee!$C:$E,SMALL(IF(TTLycee!$A:$A=VALUE(TRIM(SUBSTITUTE($S$64,"EQUIPE",""))),ROW(TTLycee!$A:$A),10000),ROWS($1:2)),COLUMNS($A:A)),"")</f>
        <v>BOUDIAKA</v>
      </c>
      <c r="C65" s="95" t="str">
        <f t="array" ref="C65">IF(ROWS($1:2)&lt;=COUNTIF(TTLycee!$A:$A,VALUE(TRIM(SUBSTITUTE($S$64,"EQUIPE","")))),INDEX(TTLycee!$C:$E,SMALL(IF(TTLycee!$A:$A=VALUE(TRIM(SUBSTITUTE($S$64,"EQUIPE",""))),ROW(TTLycee!$A:$A),10000),ROWS($1:2)),COLUMNS($A:B)),"")</f>
        <v>ANDREA</v>
      </c>
      <c r="D65" s="97">
        <f t="array" ref="D65">IF(ROWS($1:2)&lt;=COUNTIF(TTLycee!$A:$A,VALUE(TRIM(SUBSTITUTE($S$64,"EQUIPE","")))),INDEX(TTLycee!$C:$E,SMALL(IF(TTLycee!$A:$A=VALUE(TRIM(SUBSTITUTE($S$64,"EQUIPE",""))),ROW(TTLycee!$A:$A),10000),ROWS($1:2)),COLUMNS($A:C)),"")</f>
        <v>36366</v>
      </c>
      <c r="E65" s="96"/>
      <c r="F65" s="91"/>
      <c r="G65" s="32">
        <f>IF(D65="","",YEAR(D65))</f>
        <v>1999</v>
      </c>
      <c r="H65" s="32" t="str">
        <f>IF(G65="","",IF(UPPER(F65)=$M$13,VLOOKUP(G65,$K$1:$N$11,3),VLOOKUP(G65,$K$1:$N$11,4)))</f>
        <v>01</v>
      </c>
      <c r="I65" s="32"/>
      <c r="J65" s="32"/>
      <c r="K65" s="32"/>
      <c r="L65" s="32"/>
      <c r="M65" s="32"/>
      <c r="N65" s="32"/>
      <c r="O65" s="60" t="str">
        <f>IF(B65="","",CONCATENATE(UPPER(B65),"\",C65,"\",$E$9,E65,"\",A65,"\",G65,"\",H65))</f>
        <v>BOUDIAKA\ANDREA\\\1999\01</v>
      </c>
      <c r="P65" s="32"/>
      <c r="Q65" s="32"/>
      <c r="R65" s="61">
        <v>2</v>
      </c>
      <c r="S65" s="73"/>
    </row>
    <row r="66" spans="1:19" ht="15.6" customHeight="1" thickTop="1" thickBot="1">
      <c r="A66" s="94"/>
      <c r="B66" s="95" t="str">
        <f t="array" ref="B66">IF(ROWS($1:3)&lt;=COUNTIF(TTLycee!$A:$A,VALUE(TRIM(SUBSTITUTE($S$64,"EQUIPE","")))),INDEX(TTLycee!$C:$E,SMALL(IF(TTLycee!$A:$A=VALUE(TRIM(SUBSTITUTE($S$64,"EQUIPE",""))),ROW(TTLycee!$A:$A),10000),ROWS($1:3)),COLUMNS($A:A)),"")</f>
        <v>BEURION</v>
      </c>
      <c r="C66" s="95" t="str">
        <f t="array" ref="C66">IF(ROWS($1:3)&lt;=COUNTIF(TTLycee!$A:$A,VALUE(TRIM(SUBSTITUTE($S$64,"EQUIPE","")))),INDEX(TTLycee!$C:$E,SMALL(IF(TTLycee!$A:$A=VALUE(TRIM(SUBSTITUTE($S$64,"EQUIPE",""))),ROW(TTLycee!$A:$A),10000),ROWS($1:3)),COLUMNS($A:B)),"")</f>
        <v>OCEANE</v>
      </c>
      <c r="D66" s="97">
        <f t="array" ref="D66">IF(ROWS($1:3)&lt;=COUNTIF(TTLycee!$A:$A,VALUE(TRIM(SUBSTITUTE($S$64,"EQUIPE","")))),INDEX(TTLycee!$C:$E,SMALL(IF(TTLycee!$A:$A=VALUE(TRIM(SUBSTITUTE($S$64,"EQUIPE",""))),ROW(TTLycee!$A:$A),10000),ROWS($1:3)),COLUMNS($A:C)),"")</f>
        <v>36716</v>
      </c>
      <c r="E66" s="96"/>
      <c r="F66" s="91"/>
      <c r="G66" s="32">
        <f>IF(D66="","",YEAR(D66))</f>
        <v>2000</v>
      </c>
      <c r="H66" s="32" t="str">
        <f>IF(G66="","",IF(UPPER(F66)=$M$13,VLOOKUP(G66,$K$1:$N$11,3),VLOOKUP(G66,$K$1:$N$11,4)))</f>
        <v>01</v>
      </c>
      <c r="I66" s="32"/>
      <c r="J66" s="32"/>
      <c r="K66" s="32"/>
      <c r="L66" s="32"/>
      <c r="M66" s="32"/>
      <c r="N66" s="32"/>
      <c r="O66" s="60" t="str">
        <f>IF(B66="","",CONCATENATE(UPPER(B66),"\",C66,"\",$E$9,E66,"\",A66,"\",G66,"\",H66))</f>
        <v>BEURION\OCEANE\\\2000\01</v>
      </c>
      <c r="P66" s="32"/>
      <c r="Q66" s="32"/>
      <c r="R66" s="61">
        <v>3</v>
      </c>
      <c r="S66" s="73"/>
    </row>
    <row r="67" spans="1:19" ht="15.6" customHeight="1" thickTop="1" thickBot="1">
      <c r="A67" s="94"/>
      <c r="B67" s="95" t="str">
        <f t="array" ref="B67">IF(ROWS($1:4)&lt;=COUNTIF(TTLycee!$A:$A,VALUE(TRIM(SUBSTITUTE($S$64,"EQUIPE","")))),INDEX(TTLycee!$C:$E,SMALL(IF(TTLycee!$A:$A=VALUE(TRIM(SUBSTITUTE($S$64,"EQUIPE",""))),ROW(TTLycee!$A:$A),10000),ROWS($1:4)),COLUMNS($A:A)),"")</f>
        <v>BEN ADDI</v>
      </c>
      <c r="C67" s="95" t="str">
        <f t="array" ref="C67">IF(ROWS($1:4)&lt;=COUNTIF(TTLycee!$A:$A,VALUE(TRIM(SUBSTITUTE($S$64,"EQUIPE","")))),INDEX(TTLycee!$C:$E,SMALL(IF(TTLycee!$A:$A=VALUE(TRIM(SUBSTITUTE($S$64,"EQUIPE",""))),ROW(TTLycee!$A:$A),10000),ROWS($1:4)),COLUMNS($A:B)),"")</f>
        <v>MOHAMED</v>
      </c>
      <c r="D67" s="97">
        <f t="array" ref="D67">IF(ROWS($1:4)&lt;=COUNTIF(TTLycee!$A:$A,VALUE(TRIM(SUBSTITUTE($S$64,"EQUIPE","")))),INDEX(TTLycee!$C:$E,SMALL(IF(TTLycee!$A:$A=VALUE(TRIM(SUBSTITUTE($S$64,"EQUIPE",""))),ROW(TTLycee!$A:$A),10000),ROWS($1:4)),COLUMNS($A:C)),"")</f>
        <v>36662</v>
      </c>
      <c r="E67" s="96"/>
      <c r="F67" s="91"/>
      <c r="G67" s="32">
        <f>IF(D67="","",YEAR(D67))</f>
        <v>2000</v>
      </c>
      <c r="H67" s="32" t="str">
        <f>IF(G67="","",IF(UPPER(F67)=$M$13,VLOOKUP(G67,$K$1:$N$11,3),VLOOKUP(G67,$K$1:$N$11,4)))</f>
        <v>01</v>
      </c>
      <c r="I67" s="32"/>
      <c r="J67" s="32"/>
      <c r="K67" s="32"/>
      <c r="L67" s="32"/>
      <c r="M67" s="32"/>
      <c r="N67" s="32"/>
      <c r="O67" s="60" t="str">
        <f>IF(B67="","",CONCATENATE(UPPER(B67),"\",C67,"\",$E$9,E67,"\",A67,"\",G67,"\",H67))</f>
        <v>BEN ADDI\MOHAMED\\\2000\01</v>
      </c>
      <c r="P67" s="32"/>
      <c r="Q67" s="32"/>
      <c r="R67" s="61">
        <v>4</v>
      </c>
      <c r="S67" s="73"/>
    </row>
    <row r="68" spans="1:19" ht="15.6" customHeight="1" thickTop="1" thickBot="1">
      <c r="A68" s="94"/>
      <c r="B68" s="95" t="str">
        <f t="array" ref="B68">IF(ROWS($1:5)&lt;=COUNTIF(TTLycee!$A:$A,VALUE(TRIM(SUBSTITUTE($S$64,"EQUIPE","")))),INDEX(TTLycee!$C:$E,SMALL(IF(TTLycee!$A:$A=VALUE(TRIM(SUBSTITUTE($S$64,"EQUIPE",""))),ROW(TTLycee!$A:$A),10000),ROWS($1:5)),COLUMNS($A:A)),"")</f>
        <v>AUZOUX</v>
      </c>
      <c r="C68" s="95" t="str">
        <f t="array" ref="C68">IF(ROWS($1:5)&lt;=COUNTIF(TTLycee!$A:$A,VALUE(TRIM(SUBSTITUTE($S$64,"EQUIPE","")))),INDEX(TTLycee!$C:$E,SMALL(IF(TTLycee!$A:$A=VALUE(TRIM(SUBSTITUTE($S$64,"EQUIPE",""))),ROW(TTLycee!$A:$A),10000),ROWS($1:5)),COLUMNS($A:B)),"")</f>
        <v>LEA</v>
      </c>
      <c r="D68" s="97">
        <f t="array" ref="D68">IF(ROWS($1:5)&lt;=COUNTIF(TTLycee!$A:$A,VALUE(TRIM(SUBSTITUTE($S$64,"EQUIPE","")))),INDEX(TTLycee!$C:$E,SMALL(IF(TTLycee!$A:$A=VALUE(TRIM(SUBSTITUTE($S$64,"EQUIPE",""))),ROW(TTLycee!$A:$A),10000),ROWS($1:5)),COLUMNS($A:C)),"")</f>
        <v>36816</v>
      </c>
      <c r="E68" s="96"/>
      <c r="F68" s="91"/>
      <c r="G68" s="32"/>
      <c r="H68" s="32"/>
      <c r="I68" s="32"/>
      <c r="J68" s="32"/>
      <c r="K68" s="32"/>
      <c r="L68" s="32"/>
      <c r="M68" s="32"/>
      <c r="N68" s="32"/>
      <c r="O68" s="60"/>
      <c r="P68" s="32"/>
      <c r="Q68" s="32"/>
      <c r="R68" s="61">
        <v>5</v>
      </c>
      <c r="S68" s="73"/>
    </row>
    <row r="69" spans="1:19" ht="15.6" customHeight="1" thickTop="1" thickBot="1">
      <c r="A69" s="94"/>
      <c r="B69" s="95" t="str">
        <f t="array" ref="B69">IF(ROWS($1:6)&lt;=COUNTIF(TTLycee!$A:$A,VALUE(TRIM(SUBSTITUTE($S$64,"EQUIPE","")))),INDEX(TTLycee!$C:$E,SMALL(IF(TTLycee!$A:$A=VALUE(TRIM(SUBSTITUTE($S$64,"EQUIPE",""))),ROW(TTLycee!$A:$A),10000),ROWS($1:6)),COLUMNS($A:A)),"")</f>
        <v/>
      </c>
      <c r="C69" s="95" t="str">
        <f t="array" ref="C69">IF(ROWS($1:6)&lt;=COUNTIF(TTLycee!$A:$A,VALUE(TRIM(SUBSTITUTE($S$64,"EQUIPE","")))),INDEX(TTLycee!$C:$E,SMALL(IF(TTLycee!$A:$A=VALUE(TRIM(SUBSTITUTE($S$64,"EQUIPE",""))),ROW(TTLycee!$A:$A),10000),ROWS($1:6)),COLUMNS($A:B)),"")</f>
        <v/>
      </c>
      <c r="D69" s="97" t="str">
        <f t="array" ref="D69">IF(ROWS($1:6)&lt;=COUNTIF(TTLycee!$A:$A,VALUE(TRIM(SUBSTITUTE($S$64,"EQUIPE","")))),INDEX(TTLycee!$C:$E,SMALL(IF(TTLycee!$A:$A=VALUE(TRIM(SUBSTITUTE($S$64,"EQUIPE",""))),ROW(TTLycee!$A:$A),10000),ROWS($1:6)),COLUMNS($A:C)),"")</f>
        <v/>
      </c>
      <c r="E69" s="95"/>
      <c r="F69" s="91"/>
      <c r="G69" s="32"/>
      <c r="H69" s="32"/>
      <c r="I69" s="32"/>
      <c r="J69" s="32"/>
      <c r="K69" s="32"/>
      <c r="L69" s="32"/>
      <c r="M69" s="32"/>
      <c r="N69" s="32"/>
      <c r="O69" s="60"/>
      <c r="P69" s="32"/>
      <c r="Q69" s="32"/>
      <c r="R69" s="61">
        <v>6</v>
      </c>
      <c r="S69" s="73"/>
    </row>
    <row r="70" spans="1:19" ht="15.6" customHeight="1" thickTop="1" thickBot="1">
      <c r="A70" s="94"/>
      <c r="B70" s="95" t="str">
        <f t="array" ref="B70">IF(ROWS($1:7)&lt;=COUNTIF(TTLycee!$A:$A,VALUE(TRIM(SUBSTITUTE($S$64,"EQUIPE","")))),INDEX(TTLycee!$C:$E,SMALL(IF(TTLycee!$A:$A=VALUE(TRIM(SUBSTITUTE($S$64,"EQUIPE",""))),ROW(TTLycee!$A:$A),10000),ROWS($1:7)),COLUMNS($A:A)),"")</f>
        <v/>
      </c>
      <c r="C70" s="95" t="str">
        <f t="array" ref="C70">IF(ROWS($1:7)&lt;=COUNTIF(TTLycee!$A:$A,VALUE(TRIM(SUBSTITUTE($S$64,"EQUIPE","")))),INDEX(TTLycee!$C:$E,SMALL(IF(TTLycee!$A:$A=VALUE(TRIM(SUBSTITUTE($S$64,"EQUIPE",""))),ROW(TTLycee!$A:$A),10000),ROWS($1:7)),COLUMNS($A:B)),"")</f>
        <v/>
      </c>
      <c r="D70" s="97" t="str">
        <f t="array" ref="D70">IF(ROWS($1:7)&lt;=COUNTIF(TTLycee!$A:$A,VALUE(TRIM(SUBSTITUTE($S$64,"EQUIPE","")))),INDEX(TTLycee!$C:$E,SMALL(IF(TTLycee!$A:$A=VALUE(TRIM(SUBSTITUTE($S$64,"EQUIPE",""))),ROW(TTLycee!$A:$A),10000),ROWS($1:7)),COLUMNS($A:C)),"")</f>
        <v/>
      </c>
      <c r="E70" s="95"/>
      <c r="F70" s="91"/>
      <c r="G70" s="32"/>
      <c r="H70" s="32"/>
      <c r="I70" s="32"/>
      <c r="J70" s="32"/>
      <c r="K70" s="32"/>
      <c r="L70" s="32"/>
      <c r="M70" s="32"/>
      <c r="N70" s="32"/>
      <c r="O70" s="60"/>
      <c r="P70" s="32"/>
      <c r="Q70" s="32"/>
      <c r="R70" s="61">
        <v>7</v>
      </c>
      <c r="S70" s="73"/>
    </row>
    <row r="71" spans="1:19" ht="15.6" customHeight="1" thickTop="1" thickBot="1">
      <c r="A71" s="94"/>
      <c r="B71" s="95" t="str">
        <f t="array" ref="B71">IF(ROWS($1:8)&lt;=COUNTIF(TTLycee!$A:$A,VALUE(TRIM(SUBSTITUTE($S$64,"EQUIPE","")))),INDEX(TTLycee!$C:$E,SMALL(IF(TTLycee!$A:$A=VALUE(TRIM(SUBSTITUTE($S$64,"EQUIPE",""))),ROW(TTLycee!$A:$A),10000),ROWS($1:8)),COLUMNS($A:A)),"")</f>
        <v/>
      </c>
      <c r="C71" s="95" t="str">
        <f t="array" ref="C71">IF(ROWS($1:8)&lt;=COUNTIF(TTLycee!$A:$A,VALUE(TRIM(SUBSTITUTE($S$64,"EQUIPE","")))),INDEX(TTLycee!$C:$E,SMALL(IF(TTLycee!$A:$A=VALUE(TRIM(SUBSTITUTE($S$64,"EQUIPE",""))),ROW(TTLycee!$A:$A),10000),ROWS($1:8)),COLUMNS($A:B)),"")</f>
        <v/>
      </c>
      <c r="D71" s="97" t="str">
        <f t="array" ref="D71">IF(ROWS($1:8)&lt;=COUNTIF(TTLycee!$A:$A,VALUE(TRIM(SUBSTITUTE($S$64,"EQUIPE","")))),INDEX(TTLycee!$C:$E,SMALL(IF(TTLycee!$A:$A=VALUE(TRIM(SUBSTITUTE($S$64,"EQUIPE",""))),ROW(TTLycee!$A:$A),10000),ROWS($1:8)),COLUMNS($A:C)),"")</f>
        <v/>
      </c>
      <c r="E71" s="95"/>
      <c r="F71" s="91"/>
      <c r="G71" s="32"/>
      <c r="H71" s="32"/>
      <c r="I71" s="32"/>
      <c r="J71" s="32"/>
      <c r="K71" s="32"/>
      <c r="L71" s="32"/>
      <c r="M71" s="32"/>
      <c r="N71" s="32"/>
      <c r="O71" s="60"/>
      <c r="P71" s="32"/>
      <c r="Q71" s="32"/>
      <c r="R71" s="61">
        <v>8</v>
      </c>
      <c r="S71" s="73"/>
    </row>
    <row r="72" spans="1:19" ht="15.6" customHeight="1" thickTop="1" thickBot="1">
      <c r="A72" s="94"/>
      <c r="B72" s="95" t="str">
        <f t="array" ref="B72">IF(ROWS($1:9)&lt;=COUNTIF(TTLycee!$A:$A,VALUE(TRIM(SUBSTITUTE($S$64,"EQUIPE","")))),INDEX(TTLycee!$C:$E,SMALL(IF(TTLycee!$A:$A=VALUE(TRIM(SUBSTITUTE($S$64,"EQUIPE",""))),ROW(TTLycee!$A:$A),10000),ROWS($1:9)),COLUMNS($A:A)),"")</f>
        <v/>
      </c>
      <c r="C72" s="95" t="str">
        <f t="array" ref="C72">IF(ROWS($1:9)&lt;=COUNTIF(TTLycee!$A:$A,VALUE(TRIM(SUBSTITUTE($S$64,"EQUIPE","")))),INDEX(TTLycee!$C:$E,SMALL(IF(TTLycee!$A:$A=VALUE(TRIM(SUBSTITUTE($S$64,"EQUIPE",""))),ROW(TTLycee!$A:$A),10000),ROWS($1:9)),COLUMNS($A:B)),"")</f>
        <v/>
      </c>
      <c r="D72" s="97" t="str">
        <f t="array" ref="D72">IF(ROWS($1:9)&lt;=COUNTIF(TTLycee!$A:$A,VALUE(TRIM(SUBSTITUTE($S$64,"EQUIPE","")))),INDEX(TTLycee!$C:$E,SMALL(IF(TTLycee!$A:$A=VALUE(TRIM(SUBSTITUTE($S$64,"EQUIPE",""))),ROW(TTLycee!$A:$A),10000),ROWS($1:9)),COLUMNS($A:C)),"")</f>
        <v/>
      </c>
      <c r="E72" s="95"/>
      <c r="F72" s="91"/>
      <c r="G72" s="32"/>
      <c r="H72" s="32"/>
      <c r="I72" s="32"/>
      <c r="J72" s="32"/>
      <c r="K72" s="32"/>
      <c r="L72" s="32"/>
      <c r="M72" s="32"/>
      <c r="N72" s="32"/>
      <c r="O72" s="60"/>
      <c r="P72" s="32"/>
      <c r="Q72" s="32"/>
      <c r="R72" s="61">
        <v>9</v>
      </c>
      <c r="S72" s="73"/>
    </row>
    <row r="73" spans="1:19" ht="15.6" customHeight="1" thickTop="1" thickBot="1">
      <c r="A73" s="94"/>
      <c r="B73" s="95" t="str">
        <f t="array" ref="B73">IF(ROWS($1:10)&lt;=COUNTIF(TTLycee!$A:$A,VALUE(TRIM(SUBSTITUTE($S$64,"EQUIPE","")))),INDEX(TTLycee!$C:$E,SMALL(IF(TTLycee!$A:$A=VALUE(TRIM(SUBSTITUTE($S$64,"EQUIPE",""))),ROW(TTLycee!$A:$A),10000),ROWS($1:10)),COLUMNS($A:A)),"")</f>
        <v/>
      </c>
      <c r="C73" s="95" t="str">
        <f t="array" ref="C73">IF(ROWS($1:10)&lt;=COUNTIF(TTLycee!$A:$A,VALUE(TRIM(SUBSTITUTE($S$64,"EQUIPE","")))),INDEX(TTLycee!$C:$E,SMALL(IF(TTLycee!$A:$A=VALUE(TRIM(SUBSTITUTE($S$64,"EQUIPE",""))),ROW(TTLycee!$A:$A),10000),ROWS($1:10)),COLUMNS($A:B)),"")</f>
        <v/>
      </c>
      <c r="D73" s="97" t="str">
        <f t="array" ref="D73">IF(ROWS($1:10)&lt;=COUNTIF(TTLycee!$A:$A,VALUE(TRIM(SUBSTITUTE($S$64,"EQUIPE","")))),INDEX(TTLycee!$C:$E,SMALL(IF(TTLycee!$A:$A=VALUE(TRIM(SUBSTITUTE($S$64,"EQUIPE",""))),ROW(TTLycee!$A:$A),10000),ROWS($1:10)),COLUMNS($A:C)),"")</f>
        <v/>
      </c>
      <c r="E73" s="95"/>
      <c r="F73" s="91"/>
      <c r="G73" s="32"/>
      <c r="H73" s="32"/>
      <c r="I73" s="32"/>
      <c r="J73" s="32"/>
      <c r="K73" s="32"/>
      <c r="L73" s="32"/>
      <c r="M73" s="32"/>
      <c r="N73" s="32"/>
      <c r="O73" s="60"/>
      <c r="P73" s="32"/>
      <c r="Q73" s="32"/>
      <c r="R73" s="61">
        <v>10</v>
      </c>
      <c r="S73" s="73"/>
    </row>
    <row r="74" spans="1:19" ht="15.6" customHeight="1" thickTop="1">
      <c r="A74" s="94"/>
      <c r="B74" s="95" t="str">
        <f t="array" ref="B74">IF(ROWS($1:11)&lt;=COUNTIF(TTLycee!$A:$A,VALUE(TRIM(SUBSTITUTE($S$64,"EQUIPE","")))),INDEX(TTLycee!$C:$E,SMALL(IF(TTLycee!$A:$A=VALUE(TRIM(SUBSTITUTE($S$64,"EQUIPE",""))),ROW(TTLycee!$A:$A),10000),ROWS($1:11)),COLUMNS($A:A)),"")</f>
        <v/>
      </c>
      <c r="C74" s="95" t="str">
        <f t="array" ref="C74">IF(ROWS($1:11)&lt;=COUNTIF(TTLycee!$A:$A,VALUE(TRIM(SUBSTITUTE($S$64,"EQUIPE","")))),INDEX(TTLycee!$C:$E,SMALL(IF(TTLycee!$A:$A=VALUE(TRIM(SUBSTITUTE($S$64,"EQUIPE",""))),ROW(TTLycee!$A:$A),10000),ROWS($1:11)),COLUMNS($A:B)),"")</f>
        <v/>
      </c>
      <c r="D74" s="97" t="str">
        <f t="array" ref="D74">IF(ROWS($1:11)&lt;=COUNTIF(TTLycee!$A:$A,VALUE(TRIM(SUBSTITUTE($S$64,"EQUIPE","")))),INDEX(TTLycee!$C:$E,SMALL(IF(TTLycee!$A:$A=VALUE(TRIM(SUBSTITUTE($S$64,"EQUIPE",""))),ROW(TTLycee!$A:$A),10000),ROWS($1:11)),COLUMNS($A:C)),"")</f>
        <v/>
      </c>
      <c r="E74" s="95"/>
      <c r="F74" s="91"/>
      <c r="G74" s="32" t="str">
        <f>IF(D74="","",YEAR(D74))</f>
        <v/>
      </c>
      <c r="H74" s="32" t="str">
        <f>IF(G74="","",IF(UPPER(F74)=$M$13,VLOOKUP(G74,$K$1:$N$11,3),VLOOKUP(G74,$K$1:$N$11,4)))</f>
        <v/>
      </c>
      <c r="I74" s="32"/>
      <c r="J74" s="32"/>
      <c r="K74" s="32"/>
      <c r="L74" s="32"/>
      <c r="M74" s="32"/>
      <c r="N74" s="32"/>
      <c r="O74" s="60" t="str">
        <f>IF(B74="","",CONCATENATE(UPPER(B74),"\",C74,"\",$E$9,E74,"\",A74,"\",G74,"\",H74))</f>
        <v/>
      </c>
      <c r="P74" s="32"/>
      <c r="Q74" s="32"/>
      <c r="R74" s="61" t="s">
        <v>122</v>
      </c>
      <c r="S74" s="73"/>
    </row>
    <row r="75" spans="1:19" ht="15.75" thickBot="1"/>
    <row r="76" spans="1:19">
      <c r="A76" s="35" t="s">
        <v>84</v>
      </c>
      <c r="B76" s="36" t="s">
        <v>88</v>
      </c>
      <c r="C76" s="36" t="s">
        <v>89</v>
      </c>
      <c r="D76" s="36" t="s">
        <v>90</v>
      </c>
      <c r="E76" s="37" t="s">
        <v>91</v>
      </c>
      <c r="F76" s="38"/>
      <c r="G76" s="39" t="s">
        <v>15</v>
      </c>
      <c r="H76" s="39" t="s">
        <v>92</v>
      </c>
      <c r="I76" s="8" t="s">
        <v>93</v>
      </c>
      <c r="J76" s="9" t="s">
        <v>94</v>
      </c>
      <c r="K76" s="40">
        <v>1996</v>
      </c>
      <c r="L76" s="41" t="s">
        <v>95</v>
      </c>
      <c r="M76" s="42" t="s">
        <v>96</v>
      </c>
      <c r="N76" s="42" t="s">
        <v>97</v>
      </c>
      <c r="R76" s="43"/>
    </row>
    <row r="77" spans="1:19" ht="15.75" thickBot="1">
      <c r="A77" s="44" t="s">
        <v>15</v>
      </c>
      <c r="B77" s="45" t="s">
        <v>130</v>
      </c>
      <c r="C77" s="44" t="s">
        <v>131</v>
      </c>
      <c r="D77" s="44">
        <v>76210</v>
      </c>
      <c r="E77" s="44">
        <v>23226</v>
      </c>
      <c r="F77" s="38"/>
      <c r="G77" s="39" t="s">
        <v>98</v>
      </c>
      <c r="H77" s="46" t="s">
        <v>99</v>
      </c>
      <c r="I77" s="8" t="s">
        <v>100</v>
      </c>
      <c r="J77" s="9" t="s">
        <v>101</v>
      </c>
      <c r="K77" s="40">
        <v>1997</v>
      </c>
      <c r="L77" s="41" t="s">
        <v>95</v>
      </c>
      <c r="M77" s="42" t="s">
        <v>96</v>
      </c>
      <c r="N77" s="42" t="s">
        <v>97</v>
      </c>
      <c r="R77" s="43"/>
      <c r="S77" s="2" t="s">
        <v>102</v>
      </c>
    </row>
    <row r="78" spans="1:19" ht="15.6" customHeight="1" thickBot="1">
      <c r="A78" s="76" t="s">
        <v>103</v>
      </c>
      <c r="B78" s="47" t="s">
        <v>104</v>
      </c>
      <c r="C78" s="77" t="s">
        <v>132</v>
      </c>
      <c r="D78" s="77"/>
      <c r="E78" s="43"/>
      <c r="F78" s="43"/>
      <c r="G78" s="39" t="s">
        <v>106</v>
      </c>
      <c r="H78" s="39"/>
      <c r="I78" s="8" t="s">
        <v>107</v>
      </c>
      <c r="J78" s="9" t="s">
        <v>108</v>
      </c>
      <c r="K78" s="40">
        <v>1998</v>
      </c>
      <c r="L78" s="41" t="s">
        <v>109</v>
      </c>
      <c r="M78" s="42" t="s">
        <v>110</v>
      </c>
      <c r="N78" s="42" t="s">
        <v>111</v>
      </c>
      <c r="R78" s="43"/>
      <c r="S78" s="2" t="s">
        <v>112</v>
      </c>
    </row>
    <row r="79" spans="1:19" ht="15.75" thickBot="1">
      <c r="A79" s="76"/>
      <c r="B79" s="47" t="s">
        <v>113</v>
      </c>
      <c r="C79" s="77" t="s">
        <v>133</v>
      </c>
      <c r="D79" s="77"/>
      <c r="E79" s="43"/>
      <c r="F79" s="43"/>
      <c r="G79" s="39" t="s">
        <v>114</v>
      </c>
      <c r="H79" s="39"/>
      <c r="I79" s="8" t="s">
        <v>115</v>
      </c>
      <c r="J79" s="9" t="s">
        <v>116</v>
      </c>
      <c r="K79" s="40">
        <v>1999</v>
      </c>
      <c r="L79" s="41" t="s">
        <v>109</v>
      </c>
      <c r="M79" s="42" t="s">
        <v>110</v>
      </c>
      <c r="N79" s="42" t="s">
        <v>111</v>
      </c>
      <c r="R79" s="43"/>
      <c r="S79" s="43"/>
    </row>
    <row r="80" spans="1:19" ht="15.75" thickBot="1">
      <c r="A80" s="76"/>
      <c r="B80" s="48" t="s">
        <v>117</v>
      </c>
      <c r="C80" s="49" t="s">
        <v>2</v>
      </c>
      <c r="D80" s="49" t="s">
        <v>118</v>
      </c>
      <c r="E80" s="49" t="s">
        <v>119</v>
      </c>
      <c r="F80" s="50" t="s">
        <v>85</v>
      </c>
      <c r="K80" s="51">
        <v>2000</v>
      </c>
      <c r="L80" s="52" t="s">
        <v>120</v>
      </c>
      <c r="M80" s="53"/>
      <c r="N80" s="53"/>
      <c r="R80" s="43"/>
      <c r="S80" s="43"/>
    </row>
    <row r="81" spans="1:19" ht="15.6" customHeight="1" thickTop="1" thickBot="1">
      <c r="A81" s="54"/>
      <c r="B81" s="69" t="str">
        <f t="array" ref="B81">IF(ROWS($1:1)&lt;=COUNTIF(TTLycee!$A:$A,VALUE(TRIM(SUBSTITUTE($S$81,"EQUIPE","")))),INDEX(TTLycee!$C:$E,SMALL(IF(TTLycee!$A:$A=VALUE(TRIM(SUBSTITUTE($S$81,"EQUIPE",""))),ROW(TTLycee!$A:$A),10000),ROWS($1:1)),COLUMNS($A:A)),"")</f>
        <v>ETTAHIRI</v>
      </c>
      <c r="C81" s="69" t="str">
        <f t="array" ref="C81">IF(ROWS($1:1)&lt;=COUNTIF(TTLycee!$A:$A,VALUE(TRIM(SUBSTITUTE($S$81,"EQUIPE","")))),INDEX(TTLycee!$C:$E,SMALL(IF(TTLycee!$A:$A=VALUE(TRIM(SUBSTITUTE($S$81,"EQUIPE",""))),ROW(TTLycee!$A:$A),10000),ROWS($1:1)),COLUMNS($A:B)),"")</f>
        <v>BILAL</v>
      </c>
      <c r="D81" s="90">
        <f t="array" ref="D81">IF(ROWS($1:1)&lt;=COUNTIF(TTLycee!$A:$A,VALUE(TRIM(SUBSTITUTE($S$81,"EQUIPE","")))),INDEX(TTLycee!$C:$E,SMALL(IF(TTLycee!$A:$A=VALUE(TRIM(SUBSTITUTE($S$81,"EQUIPE",""))),ROW(TTLycee!$A:$A),10000),ROWS($1:1)),COLUMNS($A:C)),"")</f>
        <v>36355</v>
      </c>
      <c r="E81" s="93"/>
      <c r="F81" s="71"/>
      <c r="G81" s="27">
        <f>IF(D81="","",YEAR(D81))</f>
        <v>1999</v>
      </c>
      <c r="H81" s="27" t="str">
        <f>IF(G81="","",IF(UPPER(F81)=$M$13,VLOOKUP(G81,$K$1:$N$11,3),VLOOKUP(G81,$K$1:$N$11,4)))</f>
        <v>01</v>
      </c>
      <c r="I81" s="27"/>
      <c r="J81" s="27"/>
      <c r="K81" s="27"/>
      <c r="L81" s="27"/>
      <c r="M81" s="55"/>
      <c r="N81" s="55"/>
      <c r="O81" s="56" t="str">
        <f>IF(B81="","",CONCATENATE(UPPER(B81),"\",C81,"\",$E$9,E81,"\",A81,"\",G81,"\",H81))</f>
        <v>ETTAHIRI\BILAL\\\1999\01</v>
      </c>
      <c r="P81" s="27"/>
      <c r="Q81" s="27"/>
      <c r="R81" s="57">
        <v>1</v>
      </c>
      <c r="S81" s="73" t="s">
        <v>137</v>
      </c>
    </row>
    <row r="82" spans="1:19" ht="15.6" customHeight="1" thickTop="1" thickBot="1">
      <c r="A82" s="87"/>
      <c r="B82" s="95" t="str">
        <f t="array" ref="B82">IF(ROWS($1:2)&lt;=COUNTIF(TTLycee!$A:$A,VALUE(TRIM(SUBSTITUTE($S$81,"EQUIPE","")))),INDEX(TTLycee!$C:$E,SMALL(IF(TTLycee!$A:$A=VALUE(TRIM(SUBSTITUTE($S$81,"EQUIPE",""))),ROW(TTLycee!$A:$A),10000),ROWS($1:2)),COLUMNS($A:A)),"")</f>
        <v>TSIANANGA</v>
      </c>
      <c r="C82" s="95" t="str">
        <f t="array" ref="C82">IF(ROWS($1:2)&lt;=COUNTIF(TTLycee!$A:$A,VALUE(TRIM(SUBSTITUTE($S$81,"EQUIPE","")))),INDEX(TTLycee!$C:$E,SMALL(IF(TTLycee!$A:$A=VALUE(TRIM(SUBSTITUTE($S$81,"EQUIPE",""))),ROW(TTLycee!$A:$A),10000),ROWS($1:2)),COLUMNS($A:B)),"")</f>
        <v>KALOMBO</v>
      </c>
      <c r="D82" s="97">
        <f t="array" ref="D82">IF(ROWS($1:2)&lt;=COUNTIF(TTLycee!$A:$A,VALUE(TRIM(SUBSTITUTE($S$81,"EQUIPE","")))),INDEX(TTLycee!$C:$E,SMALL(IF(TTLycee!$A:$A=VALUE(TRIM(SUBSTITUTE($S$81,"EQUIPE",""))),ROW(TTLycee!$A:$A),10000),ROWS($1:2)),COLUMNS($A:C)),"")</f>
        <v>35933</v>
      </c>
      <c r="E82" s="96"/>
      <c r="F82" s="91"/>
      <c r="G82" s="32">
        <f>IF(D82="","",YEAR(D82))</f>
        <v>1998</v>
      </c>
      <c r="H82" s="32" t="str">
        <f>IF(G82="","",IF(UPPER(F82)=$M$13,VLOOKUP(G82,$K$1:$N$11,3),VLOOKUP(G82,$K$1:$N$11,4)))</f>
        <v>01</v>
      </c>
      <c r="I82" s="32"/>
      <c r="J82" s="32"/>
      <c r="K82" s="32"/>
      <c r="L82" s="32"/>
      <c r="M82" s="32"/>
      <c r="N82" s="32"/>
      <c r="O82" s="60" t="str">
        <f>IF(B82="","",CONCATENATE(UPPER(B82),"\",C82,"\",$E$9,E82,"\",A82,"\",G82,"\",H82))</f>
        <v>TSIANANGA\KALOMBO\\\1998\01</v>
      </c>
      <c r="P82" s="32"/>
      <c r="Q82" s="32"/>
      <c r="R82" s="61">
        <v>2</v>
      </c>
      <c r="S82" s="73"/>
    </row>
    <row r="83" spans="1:19" ht="15.6" customHeight="1" thickTop="1" thickBot="1">
      <c r="A83" s="87"/>
      <c r="B83" s="95" t="str">
        <f t="array" ref="B83">IF(ROWS($1:3)&lt;=COUNTIF(TTLycee!$A:$A,VALUE(TRIM(SUBSTITUTE($S$81,"EQUIPE","")))),INDEX(TTLycee!$C:$E,SMALL(IF(TTLycee!$A:$A=VALUE(TRIM(SUBSTITUTE($S$81,"EQUIPE",""))),ROW(TTLycee!$A:$A),10000),ROWS($1:3)),COLUMNS($A:A)),"")</f>
        <v>SOKOYA</v>
      </c>
      <c r="C83" s="95" t="str">
        <f t="array" ref="C83">IF(ROWS($1:3)&lt;=COUNTIF(TTLycee!$A:$A,VALUE(TRIM(SUBSTITUTE($S$81,"EQUIPE","")))),INDEX(TTLycee!$C:$E,SMALL(IF(TTLycee!$A:$A=VALUE(TRIM(SUBSTITUTE($S$81,"EQUIPE",""))),ROW(TTLycee!$A:$A),10000),ROWS($1:3)),COLUMNS($A:B)),"")</f>
        <v>ABAYOMI</v>
      </c>
      <c r="D83" s="97">
        <f t="array" ref="D83">IF(ROWS($1:3)&lt;=COUNTIF(TTLycee!$A:$A,VALUE(TRIM(SUBSTITUTE($S$81,"EQUIPE","")))),INDEX(TTLycee!$C:$E,SMALL(IF(TTLycee!$A:$A=VALUE(TRIM(SUBSTITUTE($S$81,"EQUIPE",""))),ROW(TTLycee!$A:$A),10000),ROWS($1:3)),COLUMNS($A:C)),"")</f>
        <v>34971</v>
      </c>
      <c r="E83" s="96"/>
      <c r="F83" s="91"/>
      <c r="G83" s="32">
        <f>IF(D83="","",YEAR(D83))</f>
        <v>1995</v>
      </c>
      <c r="H83" s="32" t="str">
        <f>IF(G83="","",IF(UPPER(F83)=$M$13,VLOOKUP(G83,$K$1:$N$11,3),VLOOKUP(G83,$K$1:$N$11,4)))</f>
        <v>05</v>
      </c>
      <c r="I83" s="32"/>
      <c r="J83" s="32"/>
      <c r="K83" s="32"/>
      <c r="L83" s="32"/>
      <c r="M83" s="32"/>
      <c r="N83" s="32"/>
      <c r="O83" s="60" t="str">
        <f>IF(B83="","",CONCATENATE(UPPER(B83),"\",C83,"\",$E$9,E83,"\",A83,"\",G83,"\",H83))</f>
        <v>SOKOYA\ABAYOMI\\\1995\05</v>
      </c>
      <c r="P83" s="32"/>
      <c r="Q83" s="32"/>
      <c r="R83" s="61">
        <v>3</v>
      </c>
      <c r="S83" s="73"/>
    </row>
    <row r="84" spans="1:19" ht="15.6" customHeight="1" thickTop="1" thickBot="1">
      <c r="A84" s="87"/>
      <c r="B84" s="95" t="str">
        <f t="array" ref="B84">IF(ROWS($1:4)&lt;=COUNTIF(TTLycee!$A:$A,VALUE(TRIM(SUBSTITUTE($S$81,"EQUIPE","")))),INDEX(TTLycee!$C:$E,SMALL(IF(TTLycee!$A:$A=VALUE(TRIM(SUBSTITUTE($S$81,"EQUIPE",""))),ROW(TTLycee!$A:$A),10000),ROWS($1:4)),COLUMNS($A:A)),"")</f>
        <v>ENZELE OYON</v>
      </c>
      <c r="C84" s="95" t="str">
        <f t="array" ref="C84">IF(ROWS($1:4)&lt;=COUNTIF(TTLycee!$A:$A,VALUE(TRIM(SUBSTITUTE($S$81,"EQUIPE","")))),INDEX(TTLycee!$C:$E,SMALL(IF(TTLycee!$A:$A=VALUE(TRIM(SUBSTITUTE($S$81,"EQUIPE",""))),ROW(TTLycee!$A:$A),10000),ROWS($1:4)),COLUMNS($A:B)),"")</f>
        <v>PAUL</v>
      </c>
      <c r="D84" s="97">
        <f t="array" ref="D84">IF(ROWS($1:4)&lt;=COUNTIF(TTLycee!$A:$A,VALUE(TRIM(SUBSTITUTE($S$81,"EQUIPE","")))),INDEX(TTLycee!$C:$E,SMALL(IF(TTLycee!$A:$A=VALUE(TRIM(SUBSTITUTE($S$81,"EQUIPE",""))),ROW(TTLycee!$A:$A),10000),ROWS($1:4)),COLUMNS($A:C)),"")</f>
        <v>35681</v>
      </c>
      <c r="E84" s="96"/>
      <c r="F84" s="91"/>
      <c r="G84" s="32">
        <f>IF(D84="","",YEAR(D84))</f>
        <v>1997</v>
      </c>
      <c r="H84" s="32" t="str">
        <f>IF(G84="","",IF(UPPER(F84)=$M$13,VLOOKUP(G84,$K$1:$N$11,3),VLOOKUP(G84,$K$1:$N$11,4)))</f>
        <v>03</v>
      </c>
      <c r="I84" s="32"/>
      <c r="J84" s="32"/>
      <c r="K84" s="32"/>
      <c r="L84" s="32"/>
      <c r="M84" s="32"/>
      <c r="N84" s="32"/>
      <c r="O84" s="60" t="str">
        <f>IF(B84="","",CONCATENATE(UPPER(B84),"\",C84,"\",$E$9,E84,"\",A84,"\",G84,"\",H84))</f>
        <v>ENZELE OYON\PAUL\\\1997\03</v>
      </c>
      <c r="P84" s="32"/>
      <c r="Q84" s="32"/>
      <c r="R84" s="61">
        <v>4</v>
      </c>
      <c r="S84" s="73"/>
    </row>
    <row r="85" spans="1:19" ht="15.6" customHeight="1" thickTop="1" thickBot="1">
      <c r="A85" s="87"/>
      <c r="B85" s="95" t="str">
        <f t="array" ref="B85">IF(ROWS($1:5)&lt;=COUNTIF(TTLycee!$A:$A,VALUE(TRIM(SUBSTITUTE($S$81,"EQUIPE","")))),INDEX(TTLycee!$C:$E,SMALL(IF(TTLycee!$A:$A=VALUE(TRIM(SUBSTITUTE($S$81,"EQUIPE",""))),ROW(TTLycee!$A:$A),10000),ROWS($1:5)),COLUMNS($A:A)),"")</f>
        <v>EYOUM</v>
      </c>
      <c r="C85" s="95" t="str">
        <f t="array" ref="C85">IF(ROWS($1:5)&lt;=COUNTIF(TTLycee!$A:$A,VALUE(TRIM(SUBSTITUTE($S$81,"EQUIPE","")))),INDEX(TTLycee!$C:$E,SMALL(IF(TTLycee!$A:$A=VALUE(TRIM(SUBSTITUTE($S$81,"EQUIPE",""))),ROW(TTLycee!$A:$A),10000),ROWS($1:5)),COLUMNS($A:B)),"")</f>
        <v>JAMES ARTHUR</v>
      </c>
      <c r="D85" s="97">
        <f t="array" ref="D85">IF(ROWS($1:5)&lt;=COUNTIF(TTLycee!$A:$A,VALUE(TRIM(SUBSTITUTE($S$81,"EQUIPE","")))),INDEX(TTLycee!$C:$E,SMALL(IF(TTLycee!$A:$A=VALUE(TRIM(SUBSTITUTE($S$81,"EQUIPE",""))),ROW(TTLycee!$A:$A),10000),ROWS($1:5)),COLUMNS($A:C)),"")</f>
        <v>36545</v>
      </c>
      <c r="E85" s="96"/>
      <c r="F85" s="91"/>
      <c r="G85" s="32"/>
      <c r="H85" s="32"/>
      <c r="I85" s="32"/>
      <c r="J85" s="32"/>
      <c r="K85" s="32"/>
      <c r="L85" s="32"/>
      <c r="M85" s="32"/>
      <c r="N85" s="32"/>
      <c r="O85" s="60"/>
      <c r="P85" s="32"/>
      <c r="Q85" s="32"/>
      <c r="R85" s="61">
        <v>5</v>
      </c>
      <c r="S85" s="73"/>
    </row>
    <row r="86" spans="1:19" ht="15.6" customHeight="1" thickTop="1" thickBot="1">
      <c r="A86" s="87"/>
      <c r="B86" s="95" t="str">
        <f t="array" ref="B86">IF(ROWS($1:6)&lt;=COUNTIF(TTLycee!$A:$A,VALUE(TRIM(SUBSTITUTE($S$81,"EQUIPE","")))),INDEX(TTLycee!$C:$E,SMALL(IF(TTLycee!$A:$A=VALUE(TRIM(SUBSTITUTE($S$81,"EQUIPE",""))),ROW(TTLycee!$A:$A),10000),ROWS($1:6)),COLUMNS($A:A)),"")</f>
        <v/>
      </c>
      <c r="C86" s="95" t="str">
        <f t="array" ref="C86">IF(ROWS($1:6)&lt;=COUNTIF(TTLycee!$A:$A,VALUE(TRIM(SUBSTITUTE($S$81,"EQUIPE","")))),INDEX(TTLycee!$C:$E,SMALL(IF(TTLycee!$A:$A=VALUE(TRIM(SUBSTITUTE($S$81,"EQUIPE",""))),ROW(TTLycee!$A:$A),10000),ROWS($1:6)),COLUMNS($A:B)),"")</f>
        <v/>
      </c>
      <c r="D86" s="97" t="str">
        <f t="array" ref="D86">IF(ROWS($1:6)&lt;=COUNTIF(TTLycee!$A:$A,VALUE(TRIM(SUBSTITUTE($S$81,"EQUIPE","")))),INDEX(TTLycee!$C:$E,SMALL(IF(TTLycee!$A:$A=VALUE(TRIM(SUBSTITUTE($S$81,"EQUIPE",""))),ROW(TTLycee!$A:$A),10000),ROWS($1:6)),COLUMNS($A:C)),"")</f>
        <v/>
      </c>
      <c r="E86" s="95"/>
      <c r="F86" s="91"/>
      <c r="G86" s="32"/>
      <c r="H86" s="32"/>
      <c r="I86" s="32"/>
      <c r="J86" s="32"/>
      <c r="K86" s="32"/>
      <c r="L86" s="32"/>
      <c r="M86" s="32"/>
      <c r="N86" s="32"/>
      <c r="O86" s="60"/>
      <c r="P86" s="32"/>
      <c r="Q86" s="32"/>
      <c r="R86" s="61">
        <v>6</v>
      </c>
      <c r="S86" s="73"/>
    </row>
    <row r="87" spans="1:19" ht="15.6" customHeight="1" thickTop="1" thickBot="1">
      <c r="A87" s="87"/>
      <c r="B87" s="95" t="str">
        <f t="array" ref="B87">IF(ROWS($1:7)&lt;=COUNTIF(TTLycee!$A:$A,VALUE(TRIM(SUBSTITUTE($S$81,"EQUIPE","")))),INDEX(TTLycee!$C:$E,SMALL(IF(TTLycee!$A:$A=VALUE(TRIM(SUBSTITUTE($S$81,"EQUIPE",""))),ROW(TTLycee!$A:$A),10000),ROWS($1:7)),COLUMNS($A:A)),"")</f>
        <v/>
      </c>
      <c r="C87" s="95" t="str">
        <f t="array" ref="C87">IF(ROWS($1:7)&lt;=COUNTIF(TTLycee!$A:$A,VALUE(TRIM(SUBSTITUTE($S$81,"EQUIPE","")))),INDEX(TTLycee!$C:$E,SMALL(IF(TTLycee!$A:$A=VALUE(TRIM(SUBSTITUTE($S$81,"EQUIPE",""))),ROW(TTLycee!$A:$A),10000),ROWS($1:7)),COLUMNS($A:B)),"")</f>
        <v/>
      </c>
      <c r="D87" s="97" t="str">
        <f t="array" ref="D87">IF(ROWS($1:7)&lt;=COUNTIF(TTLycee!$A:$A,VALUE(TRIM(SUBSTITUTE($S$81,"EQUIPE","")))),INDEX(TTLycee!$C:$E,SMALL(IF(TTLycee!$A:$A=VALUE(TRIM(SUBSTITUTE($S$81,"EQUIPE",""))),ROW(TTLycee!$A:$A),10000),ROWS($1:7)),COLUMNS($A:C)),"")</f>
        <v/>
      </c>
      <c r="E87" s="95"/>
      <c r="F87" s="91"/>
      <c r="G87" s="32"/>
      <c r="H87" s="32"/>
      <c r="I87" s="32"/>
      <c r="J87" s="32"/>
      <c r="K87" s="32"/>
      <c r="L87" s="32"/>
      <c r="M87" s="32"/>
      <c r="N87" s="32"/>
      <c r="O87" s="60"/>
      <c r="P87" s="32"/>
      <c r="Q87" s="32"/>
      <c r="R87" s="61">
        <v>7</v>
      </c>
      <c r="S87" s="73"/>
    </row>
    <row r="88" spans="1:19" ht="15.6" customHeight="1" thickTop="1" thickBot="1">
      <c r="A88" s="87"/>
      <c r="B88" s="95" t="str">
        <f t="array" ref="B88">IF(ROWS($1:8)&lt;=COUNTIF(TTLycee!$A:$A,VALUE(TRIM(SUBSTITUTE($S$81,"EQUIPE","")))),INDEX(TTLycee!$C:$E,SMALL(IF(TTLycee!$A:$A=VALUE(TRIM(SUBSTITUTE($S$81,"EQUIPE",""))),ROW(TTLycee!$A:$A),10000),ROWS($1:8)),COLUMNS($A:A)),"")</f>
        <v/>
      </c>
      <c r="C88" s="95" t="str">
        <f t="array" ref="C88">IF(ROWS($1:8)&lt;=COUNTIF(TTLycee!$A:$A,VALUE(TRIM(SUBSTITUTE($S$81,"EQUIPE","")))),INDEX(TTLycee!$C:$E,SMALL(IF(TTLycee!$A:$A=VALUE(TRIM(SUBSTITUTE($S$81,"EQUIPE",""))),ROW(TTLycee!$A:$A),10000),ROWS($1:8)),COLUMNS($A:B)),"")</f>
        <v/>
      </c>
      <c r="D88" s="97" t="str">
        <f t="array" ref="D88">IF(ROWS($1:8)&lt;=COUNTIF(TTLycee!$A:$A,VALUE(TRIM(SUBSTITUTE($S$81,"EQUIPE","")))),INDEX(TTLycee!$C:$E,SMALL(IF(TTLycee!$A:$A=VALUE(TRIM(SUBSTITUTE($S$81,"EQUIPE",""))),ROW(TTLycee!$A:$A),10000),ROWS($1:8)),COLUMNS($A:C)),"")</f>
        <v/>
      </c>
      <c r="E88" s="95"/>
      <c r="F88" s="91"/>
      <c r="G88" s="32"/>
      <c r="H88" s="32"/>
      <c r="I88" s="32"/>
      <c r="J88" s="32"/>
      <c r="K88" s="32"/>
      <c r="L88" s="32"/>
      <c r="M88" s="32"/>
      <c r="N88" s="32"/>
      <c r="O88" s="60"/>
      <c r="P88" s="32"/>
      <c r="Q88" s="32"/>
      <c r="R88" s="61">
        <v>8</v>
      </c>
      <c r="S88" s="73"/>
    </row>
    <row r="89" spans="1:19" ht="15.6" customHeight="1" thickTop="1" thickBot="1">
      <c r="A89" s="87"/>
      <c r="B89" s="95" t="str">
        <f t="array" ref="B89">IF(ROWS($1:9)&lt;=COUNTIF(TTLycee!$A:$A,VALUE(TRIM(SUBSTITUTE($S$81,"EQUIPE","")))),INDEX(TTLycee!$C:$E,SMALL(IF(TTLycee!$A:$A=VALUE(TRIM(SUBSTITUTE($S$81,"EQUIPE",""))),ROW(TTLycee!$A:$A),10000),ROWS($1:9)),COLUMNS($A:A)),"")</f>
        <v/>
      </c>
      <c r="C89" s="95" t="str">
        <f t="array" ref="C89">IF(ROWS($1:9)&lt;=COUNTIF(TTLycee!$A:$A,VALUE(TRIM(SUBSTITUTE($S$81,"EQUIPE","")))),INDEX(TTLycee!$C:$E,SMALL(IF(TTLycee!$A:$A=VALUE(TRIM(SUBSTITUTE($S$81,"EQUIPE",""))),ROW(TTLycee!$A:$A),10000),ROWS($1:9)),COLUMNS($A:B)),"")</f>
        <v/>
      </c>
      <c r="D89" s="97" t="str">
        <f t="array" ref="D89">IF(ROWS($1:9)&lt;=COUNTIF(TTLycee!$A:$A,VALUE(TRIM(SUBSTITUTE($S$81,"EQUIPE","")))),INDEX(TTLycee!$C:$E,SMALL(IF(TTLycee!$A:$A=VALUE(TRIM(SUBSTITUTE($S$81,"EQUIPE",""))),ROW(TTLycee!$A:$A),10000),ROWS($1:9)),COLUMNS($A:C)),"")</f>
        <v/>
      </c>
      <c r="E89" s="95"/>
      <c r="F89" s="91"/>
      <c r="G89" s="32"/>
      <c r="H89" s="32"/>
      <c r="I89" s="32"/>
      <c r="J89" s="32"/>
      <c r="K89" s="32"/>
      <c r="L89" s="32"/>
      <c r="M89" s="32"/>
      <c r="N89" s="32"/>
      <c r="O89" s="60"/>
      <c r="P89" s="32"/>
      <c r="Q89" s="32"/>
      <c r="R89" s="61">
        <v>9</v>
      </c>
      <c r="S89" s="73"/>
    </row>
    <row r="90" spans="1:19" ht="15.6" customHeight="1" thickTop="1" thickBot="1">
      <c r="A90" s="87"/>
      <c r="B90" s="95" t="str">
        <f t="array" ref="B90">IF(ROWS($1:10)&lt;=COUNTIF(TTLycee!$A:$A,VALUE(TRIM(SUBSTITUTE($S$81,"EQUIPE","")))),INDEX(TTLycee!$C:$E,SMALL(IF(TTLycee!$A:$A=VALUE(TRIM(SUBSTITUTE($S$81,"EQUIPE",""))),ROW(TTLycee!$A:$A),10000),ROWS($1:10)),COLUMNS($A:A)),"")</f>
        <v/>
      </c>
      <c r="C90" s="95" t="str">
        <f t="array" ref="C90">IF(ROWS($1:10)&lt;=COUNTIF(TTLycee!$A:$A,VALUE(TRIM(SUBSTITUTE($S$81,"EQUIPE","")))),INDEX(TTLycee!$C:$E,SMALL(IF(TTLycee!$A:$A=VALUE(TRIM(SUBSTITUTE($S$81,"EQUIPE",""))),ROW(TTLycee!$A:$A),10000),ROWS($1:10)),COLUMNS($A:B)),"")</f>
        <v/>
      </c>
      <c r="D90" s="97" t="str">
        <f t="array" ref="D90">IF(ROWS($1:10)&lt;=COUNTIF(TTLycee!$A:$A,VALUE(TRIM(SUBSTITUTE($S$81,"EQUIPE","")))),INDEX(TTLycee!$C:$E,SMALL(IF(TTLycee!$A:$A=VALUE(TRIM(SUBSTITUTE($S$81,"EQUIPE",""))),ROW(TTLycee!$A:$A),10000),ROWS($1:10)),COLUMNS($A:C)),"")</f>
        <v/>
      </c>
      <c r="E90" s="95"/>
      <c r="F90" s="91"/>
      <c r="G90" s="32"/>
      <c r="H90" s="32"/>
      <c r="I90" s="32"/>
      <c r="J90" s="32"/>
      <c r="K90" s="32"/>
      <c r="L90" s="32"/>
      <c r="M90" s="32"/>
      <c r="N90" s="32"/>
      <c r="O90" s="60"/>
      <c r="P90" s="32"/>
      <c r="Q90" s="32"/>
      <c r="R90" s="61">
        <v>10</v>
      </c>
      <c r="S90" s="73"/>
    </row>
    <row r="91" spans="1:19" ht="15.6" customHeight="1" thickTop="1">
      <c r="A91" s="87"/>
      <c r="B91" s="95" t="str">
        <f t="array" ref="B91">IF(ROWS($1:11)&lt;=COUNTIF(TTLycee!$A:$A,VALUE(TRIM(SUBSTITUTE($S$81,"EQUIPE","")))),INDEX(TTLycee!$C:$E,SMALL(IF(TTLycee!$A:$A=VALUE(TRIM(SUBSTITUTE($S$81,"EQUIPE",""))),ROW(TTLycee!$A:$A),10000),ROWS($1:11)),COLUMNS($A:A)),"")</f>
        <v/>
      </c>
      <c r="C91" s="95" t="str">
        <f t="array" ref="C91">IF(ROWS($1:11)&lt;=COUNTIF(TTLycee!$A:$A,VALUE(TRIM(SUBSTITUTE($S$81,"EQUIPE","")))),INDEX(TTLycee!$C:$E,SMALL(IF(TTLycee!$A:$A=VALUE(TRIM(SUBSTITUTE($S$81,"EQUIPE",""))),ROW(TTLycee!$A:$A),10000),ROWS($1:11)),COLUMNS($A:B)),"")</f>
        <v/>
      </c>
      <c r="D91" s="97" t="str">
        <f t="array" ref="D91">IF(ROWS($1:11)&lt;=COUNTIF(TTLycee!$A:$A,VALUE(TRIM(SUBSTITUTE($S$81,"EQUIPE","")))),INDEX(TTLycee!$C:$E,SMALL(IF(TTLycee!$A:$A=VALUE(TRIM(SUBSTITUTE($S$81,"EQUIPE",""))),ROW(TTLycee!$A:$A),10000),ROWS($1:11)),COLUMNS($A:C)),"")</f>
        <v/>
      </c>
      <c r="E91" s="95"/>
      <c r="F91" s="91"/>
      <c r="G91" s="32" t="str">
        <f>IF(D91="","",YEAR(D91))</f>
        <v/>
      </c>
      <c r="H91" s="32" t="str">
        <f>IF(G91="","",IF(UPPER(F91)=$M$13,VLOOKUP(G91,$K$1:$N$11,3),VLOOKUP(G91,$K$1:$N$11,4)))</f>
        <v/>
      </c>
      <c r="I91" s="32"/>
      <c r="J91" s="32"/>
      <c r="K91" s="32"/>
      <c r="L91" s="32"/>
      <c r="M91" s="32"/>
      <c r="N91" s="32"/>
      <c r="O91" s="60" t="str">
        <f>IF(B91="","",CONCATENATE(UPPER(B91),"\",C91,"\",$E$9,E91,"\",A91,"\",G91,"\",H91))</f>
        <v/>
      </c>
      <c r="P91" s="32"/>
      <c r="Q91" s="32"/>
      <c r="R91" s="61" t="s">
        <v>122</v>
      </c>
      <c r="S91" s="73"/>
    </row>
  </sheetData>
  <mergeCells count="21">
    <mergeCell ref="S81:S91"/>
    <mergeCell ref="A27:A29"/>
    <mergeCell ref="C27:D27"/>
    <mergeCell ref="C28:D28"/>
    <mergeCell ref="A78:A80"/>
    <mergeCell ref="C78:D78"/>
    <mergeCell ref="C79:D79"/>
    <mergeCell ref="A6:E6"/>
    <mergeCell ref="A10:A12"/>
    <mergeCell ref="C10:D10"/>
    <mergeCell ref="C11:D11"/>
    <mergeCell ref="S13:S25"/>
    <mergeCell ref="S64:S74"/>
    <mergeCell ref="S30:S40"/>
    <mergeCell ref="A44:A46"/>
    <mergeCell ref="C44:D44"/>
    <mergeCell ref="C45:D45"/>
    <mergeCell ref="S47:S57"/>
    <mergeCell ref="A61:A63"/>
    <mergeCell ref="C61:D61"/>
    <mergeCell ref="C62:D62"/>
  </mergeCells>
  <conditionalFormatting sqref="A9:E9 A26:E26">
    <cfRule type="notContainsBlanks" dxfId="2" priority="2">
      <formula>LEN(TRIM(A9))&gt;0</formula>
    </cfRule>
    <cfRule type="containsBlanks" dxfId="1" priority="3">
      <formula>LEN(TRIM(A9))=0</formula>
    </cfRule>
  </conditionalFormatting>
  <conditionalFormatting sqref="A13:A40">
    <cfRule type="notContainsBlanks" dxfId="0" priority="1">
      <formula>LEN(TRIM(A13))&gt;0</formula>
    </cfRule>
  </conditionalFormatting>
  <dataValidations count="2">
    <dataValidation type="list" allowBlank="1" showInputMessage="1" showErrorMessage="1" sqref="A65544 IW65544 SS65544 ACO65544 AMK65544 AWG65544 BGC65544 BPY65544 BZU65544 CJQ65544 CTM65544 DDI65544 DNE65544 DXA65544 EGW65544 EQS65544 FAO65544 FKK65544 FUG65544 GEC65544 GNY65544 GXU65544 HHQ65544 HRM65544 IBI65544 ILE65544 IVA65544 JEW65544 JOS65544 JYO65544 KIK65544 KSG65544 LCC65544 LLY65544 LVU65544 MFQ65544 MPM65544 MZI65544 NJE65544 NTA65544 OCW65544 OMS65544 OWO65544 PGK65544 PQG65544 QAC65544 QJY65544 QTU65544 RDQ65544 RNM65544 RXI65544 SHE65544 SRA65544 TAW65544 TKS65544 TUO65544 UEK65544 UOG65544 UYC65544 VHY65544 VRU65544 WBQ65544 WLM65544 WVI65544 A131080 IW131080 SS131080 ACO131080 AMK131080 AWG131080 BGC131080 BPY131080 BZU131080 CJQ131080 CTM131080 DDI131080 DNE131080 DXA131080 EGW131080 EQS131080 FAO131080 FKK131080 FUG131080 GEC131080 GNY131080 GXU131080 HHQ131080 HRM131080 IBI131080 ILE131080 IVA131080 JEW131080 JOS131080 JYO131080 KIK131080 KSG131080 LCC131080 LLY131080 LVU131080 MFQ131080 MPM131080 MZI131080 NJE131080 NTA131080 OCW131080 OMS131080 OWO131080 PGK131080 PQG131080 QAC131080 QJY131080 QTU131080 RDQ131080 RNM131080 RXI131080 SHE131080 SRA131080 TAW131080 TKS131080 TUO131080 UEK131080 UOG131080 UYC131080 VHY131080 VRU131080 WBQ131080 WLM131080 WVI131080 A196616 IW196616 SS196616 ACO196616 AMK196616 AWG196616 BGC196616 BPY196616 BZU196616 CJQ196616 CTM196616 DDI196616 DNE196616 DXA196616 EGW196616 EQS196616 FAO196616 FKK196616 FUG196616 GEC196616 GNY196616 GXU196616 HHQ196616 HRM196616 IBI196616 ILE196616 IVA196616 JEW196616 JOS196616 JYO196616 KIK196616 KSG196616 LCC196616 LLY196616 LVU196616 MFQ196616 MPM196616 MZI196616 NJE196616 NTA196616 OCW196616 OMS196616 OWO196616 PGK196616 PQG196616 QAC196616 QJY196616 QTU196616 RDQ196616 RNM196616 RXI196616 SHE196616 SRA196616 TAW196616 TKS196616 TUO196616 UEK196616 UOG196616 UYC196616 VHY196616 VRU196616 WBQ196616 WLM196616 WVI196616 A262152 IW262152 SS262152 ACO262152 AMK262152 AWG262152 BGC262152 BPY262152 BZU262152 CJQ262152 CTM262152 DDI262152 DNE262152 DXA262152 EGW262152 EQS262152 FAO262152 FKK262152 FUG262152 GEC262152 GNY262152 GXU262152 HHQ262152 HRM262152 IBI262152 ILE262152 IVA262152 JEW262152 JOS262152 JYO262152 KIK262152 KSG262152 LCC262152 LLY262152 LVU262152 MFQ262152 MPM262152 MZI262152 NJE262152 NTA262152 OCW262152 OMS262152 OWO262152 PGK262152 PQG262152 QAC262152 QJY262152 QTU262152 RDQ262152 RNM262152 RXI262152 SHE262152 SRA262152 TAW262152 TKS262152 TUO262152 UEK262152 UOG262152 UYC262152 VHY262152 VRU262152 WBQ262152 WLM262152 WVI262152 A327688 IW327688 SS327688 ACO327688 AMK327688 AWG327688 BGC327688 BPY327688 BZU327688 CJQ327688 CTM327688 DDI327688 DNE327688 DXA327688 EGW327688 EQS327688 FAO327688 FKK327688 FUG327688 GEC327688 GNY327688 GXU327688 HHQ327688 HRM327688 IBI327688 ILE327688 IVA327688 JEW327688 JOS327688 JYO327688 KIK327688 KSG327688 LCC327688 LLY327688 LVU327688 MFQ327688 MPM327688 MZI327688 NJE327688 NTA327688 OCW327688 OMS327688 OWO327688 PGK327688 PQG327688 QAC327688 QJY327688 QTU327688 RDQ327688 RNM327688 RXI327688 SHE327688 SRA327688 TAW327688 TKS327688 TUO327688 UEK327688 UOG327688 UYC327688 VHY327688 VRU327688 WBQ327688 WLM327688 WVI327688 A393224 IW393224 SS393224 ACO393224 AMK393224 AWG393224 BGC393224 BPY393224 BZU393224 CJQ393224 CTM393224 DDI393224 DNE393224 DXA393224 EGW393224 EQS393224 FAO393224 FKK393224 FUG393224 GEC393224 GNY393224 GXU393224 HHQ393224 HRM393224 IBI393224 ILE393224 IVA393224 JEW393224 JOS393224 JYO393224 KIK393224 KSG393224 LCC393224 LLY393224 LVU393224 MFQ393224 MPM393224 MZI393224 NJE393224 NTA393224 OCW393224 OMS393224 OWO393224 PGK393224 PQG393224 QAC393224 QJY393224 QTU393224 RDQ393224 RNM393224 RXI393224 SHE393224 SRA393224 TAW393224 TKS393224 TUO393224 UEK393224 UOG393224 UYC393224 VHY393224 VRU393224 WBQ393224 WLM393224 WVI393224 A458760 IW458760 SS458760 ACO458760 AMK458760 AWG458760 BGC458760 BPY458760 BZU458760 CJQ458760 CTM458760 DDI458760 DNE458760 DXA458760 EGW458760 EQS458760 FAO458760 FKK458760 FUG458760 GEC458760 GNY458760 GXU458760 HHQ458760 HRM458760 IBI458760 ILE458760 IVA458760 JEW458760 JOS458760 JYO458760 KIK458760 KSG458760 LCC458760 LLY458760 LVU458760 MFQ458760 MPM458760 MZI458760 NJE458760 NTA458760 OCW458760 OMS458760 OWO458760 PGK458760 PQG458760 QAC458760 QJY458760 QTU458760 RDQ458760 RNM458760 RXI458760 SHE458760 SRA458760 TAW458760 TKS458760 TUO458760 UEK458760 UOG458760 UYC458760 VHY458760 VRU458760 WBQ458760 WLM458760 WVI458760 A524296 IW524296 SS524296 ACO524296 AMK524296 AWG524296 BGC524296 BPY524296 BZU524296 CJQ524296 CTM524296 DDI524296 DNE524296 DXA524296 EGW524296 EQS524296 FAO524296 FKK524296 FUG524296 GEC524296 GNY524296 GXU524296 HHQ524296 HRM524296 IBI524296 ILE524296 IVA524296 JEW524296 JOS524296 JYO524296 KIK524296 KSG524296 LCC524296 LLY524296 LVU524296 MFQ524296 MPM524296 MZI524296 NJE524296 NTA524296 OCW524296 OMS524296 OWO524296 PGK524296 PQG524296 QAC524296 QJY524296 QTU524296 RDQ524296 RNM524296 RXI524296 SHE524296 SRA524296 TAW524296 TKS524296 TUO524296 UEK524296 UOG524296 UYC524296 VHY524296 VRU524296 WBQ524296 WLM524296 WVI524296 A589832 IW589832 SS589832 ACO589832 AMK589832 AWG589832 BGC589832 BPY589832 BZU589832 CJQ589832 CTM589832 DDI589832 DNE589832 DXA589832 EGW589832 EQS589832 FAO589832 FKK589832 FUG589832 GEC589832 GNY589832 GXU589832 HHQ589832 HRM589832 IBI589832 ILE589832 IVA589832 JEW589832 JOS589832 JYO589832 KIK589832 KSG589832 LCC589832 LLY589832 LVU589832 MFQ589832 MPM589832 MZI589832 NJE589832 NTA589832 OCW589832 OMS589832 OWO589832 PGK589832 PQG589832 QAC589832 QJY589832 QTU589832 RDQ589832 RNM589832 RXI589832 SHE589832 SRA589832 TAW589832 TKS589832 TUO589832 UEK589832 UOG589832 UYC589832 VHY589832 VRU589832 WBQ589832 WLM589832 WVI589832 A655368 IW655368 SS655368 ACO655368 AMK655368 AWG655368 BGC655368 BPY655368 BZU655368 CJQ655368 CTM655368 DDI655368 DNE655368 DXA655368 EGW655368 EQS655368 FAO655368 FKK655368 FUG655368 GEC655368 GNY655368 GXU655368 HHQ655368 HRM655368 IBI655368 ILE655368 IVA655368 JEW655368 JOS655368 JYO655368 KIK655368 KSG655368 LCC655368 LLY655368 LVU655368 MFQ655368 MPM655368 MZI655368 NJE655368 NTA655368 OCW655368 OMS655368 OWO655368 PGK655368 PQG655368 QAC655368 QJY655368 QTU655368 RDQ655368 RNM655368 RXI655368 SHE655368 SRA655368 TAW655368 TKS655368 TUO655368 UEK655368 UOG655368 UYC655368 VHY655368 VRU655368 WBQ655368 WLM655368 WVI655368 A720904 IW720904 SS720904 ACO720904 AMK720904 AWG720904 BGC720904 BPY720904 BZU720904 CJQ720904 CTM720904 DDI720904 DNE720904 DXA720904 EGW720904 EQS720904 FAO720904 FKK720904 FUG720904 GEC720904 GNY720904 GXU720904 HHQ720904 HRM720904 IBI720904 ILE720904 IVA720904 JEW720904 JOS720904 JYO720904 KIK720904 KSG720904 LCC720904 LLY720904 LVU720904 MFQ720904 MPM720904 MZI720904 NJE720904 NTA720904 OCW720904 OMS720904 OWO720904 PGK720904 PQG720904 QAC720904 QJY720904 QTU720904 RDQ720904 RNM720904 RXI720904 SHE720904 SRA720904 TAW720904 TKS720904 TUO720904 UEK720904 UOG720904 UYC720904 VHY720904 VRU720904 WBQ720904 WLM720904 WVI720904 A786440 IW786440 SS786440 ACO786440 AMK786440 AWG786440 BGC786440 BPY786440 BZU786440 CJQ786440 CTM786440 DDI786440 DNE786440 DXA786440 EGW786440 EQS786440 FAO786440 FKK786440 FUG786440 GEC786440 GNY786440 GXU786440 HHQ786440 HRM786440 IBI786440 ILE786440 IVA786440 JEW786440 JOS786440 JYO786440 KIK786440 KSG786440 LCC786440 LLY786440 LVU786440 MFQ786440 MPM786440 MZI786440 NJE786440 NTA786440 OCW786440 OMS786440 OWO786440 PGK786440 PQG786440 QAC786440 QJY786440 QTU786440 RDQ786440 RNM786440 RXI786440 SHE786440 SRA786440 TAW786440 TKS786440 TUO786440 UEK786440 UOG786440 UYC786440 VHY786440 VRU786440 WBQ786440 WLM786440 WVI786440 A851976 IW851976 SS851976 ACO851976 AMK851976 AWG851976 BGC851976 BPY851976 BZU851976 CJQ851976 CTM851976 DDI851976 DNE851976 DXA851976 EGW851976 EQS851976 FAO851976 FKK851976 FUG851976 GEC851976 GNY851976 GXU851976 HHQ851976 HRM851976 IBI851976 ILE851976 IVA851976 JEW851976 JOS851976 JYO851976 KIK851976 KSG851976 LCC851976 LLY851976 LVU851976 MFQ851976 MPM851976 MZI851976 NJE851976 NTA851976 OCW851976 OMS851976 OWO851976 PGK851976 PQG851976 QAC851976 QJY851976 QTU851976 RDQ851976 RNM851976 RXI851976 SHE851976 SRA851976 TAW851976 TKS851976 TUO851976 UEK851976 UOG851976 UYC851976 VHY851976 VRU851976 WBQ851976 WLM851976 WVI851976 A917512 IW917512 SS917512 ACO917512 AMK917512 AWG917512 BGC917512 BPY917512 BZU917512 CJQ917512 CTM917512 DDI917512 DNE917512 DXA917512 EGW917512 EQS917512 FAO917512 FKK917512 FUG917512 GEC917512 GNY917512 GXU917512 HHQ917512 HRM917512 IBI917512 ILE917512 IVA917512 JEW917512 JOS917512 JYO917512 KIK917512 KSG917512 LCC917512 LLY917512 LVU917512 MFQ917512 MPM917512 MZI917512 NJE917512 NTA917512 OCW917512 OMS917512 OWO917512 PGK917512 PQG917512 QAC917512 QJY917512 QTU917512 RDQ917512 RNM917512 RXI917512 SHE917512 SRA917512 TAW917512 TKS917512 TUO917512 UEK917512 UOG917512 UYC917512 VHY917512 VRU917512 WBQ917512 WLM917512 WVI917512 A983048 IW983048 SS983048 ACO983048 AMK983048 AWG983048 BGC983048 BPY983048 BZU983048 CJQ983048 CTM983048 DDI983048 DNE983048 DXA983048 EGW983048 EQS983048 FAO983048 FKK983048 FUG983048 GEC983048 GNY983048 GXU983048 HHQ983048 HRM983048 IBI983048 ILE983048 IVA983048 JEW983048 JOS983048 JYO983048 KIK983048 KSG983048 LCC983048 LLY983048 LVU983048 MFQ983048 MPM983048 MZI983048 NJE983048 NTA983048 OCW983048 OMS983048 OWO983048 PGK983048 PQG983048 QAC983048 QJY983048 QTU983048 RDQ983048 RNM983048 RXI983048 SHE983048 SRA983048 TAW983048 TKS983048 TUO983048 UEK983048 UOG983048 UYC983048 VHY983048 VRU983048 WBQ983048 WLM983048 WVI983048 A65561 IW65561 SS65561 ACO65561 AMK65561 AWG65561 BGC65561 BPY65561 BZU65561 CJQ65561 CTM65561 DDI65561 DNE65561 DXA65561 EGW65561 EQS65561 FAO65561 FKK65561 FUG65561 GEC65561 GNY65561 GXU65561 HHQ65561 HRM65561 IBI65561 ILE65561 IVA65561 JEW65561 JOS65561 JYO65561 KIK65561 KSG65561 LCC65561 LLY65561 LVU65561 MFQ65561 MPM65561 MZI65561 NJE65561 NTA65561 OCW65561 OMS65561 OWO65561 PGK65561 PQG65561 QAC65561 QJY65561 QTU65561 RDQ65561 RNM65561 RXI65561 SHE65561 SRA65561 TAW65561 TKS65561 TUO65561 UEK65561 UOG65561 UYC65561 VHY65561 VRU65561 WBQ65561 WLM65561 WVI65561 A131097 IW131097 SS131097 ACO131097 AMK131097 AWG131097 BGC131097 BPY131097 BZU131097 CJQ131097 CTM131097 DDI131097 DNE131097 DXA131097 EGW131097 EQS131097 FAO131097 FKK131097 FUG131097 GEC131097 GNY131097 GXU131097 HHQ131097 HRM131097 IBI131097 ILE131097 IVA131097 JEW131097 JOS131097 JYO131097 KIK131097 KSG131097 LCC131097 LLY131097 LVU131097 MFQ131097 MPM131097 MZI131097 NJE131097 NTA131097 OCW131097 OMS131097 OWO131097 PGK131097 PQG131097 QAC131097 QJY131097 QTU131097 RDQ131097 RNM131097 RXI131097 SHE131097 SRA131097 TAW131097 TKS131097 TUO131097 UEK131097 UOG131097 UYC131097 VHY131097 VRU131097 WBQ131097 WLM131097 WVI131097 A196633 IW196633 SS196633 ACO196633 AMK196633 AWG196633 BGC196633 BPY196633 BZU196633 CJQ196633 CTM196633 DDI196633 DNE196633 DXA196633 EGW196633 EQS196633 FAO196633 FKK196633 FUG196633 GEC196633 GNY196633 GXU196633 HHQ196633 HRM196633 IBI196633 ILE196633 IVA196633 JEW196633 JOS196633 JYO196633 KIK196633 KSG196633 LCC196633 LLY196633 LVU196633 MFQ196633 MPM196633 MZI196633 NJE196633 NTA196633 OCW196633 OMS196633 OWO196633 PGK196633 PQG196633 QAC196633 QJY196633 QTU196633 RDQ196633 RNM196633 RXI196633 SHE196633 SRA196633 TAW196633 TKS196633 TUO196633 UEK196633 UOG196633 UYC196633 VHY196633 VRU196633 WBQ196633 WLM196633 WVI196633 A262169 IW262169 SS262169 ACO262169 AMK262169 AWG262169 BGC262169 BPY262169 BZU262169 CJQ262169 CTM262169 DDI262169 DNE262169 DXA262169 EGW262169 EQS262169 FAO262169 FKK262169 FUG262169 GEC262169 GNY262169 GXU262169 HHQ262169 HRM262169 IBI262169 ILE262169 IVA262169 JEW262169 JOS262169 JYO262169 KIK262169 KSG262169 LCC262169 LLY262169 LVU262169 MFQ262169 MPM262169 MZI262169 NJE262169 NTA262169 OCW262169 OMS262169 OWO262169 PGK262169 PQG262169 QAC262169 QJY262169 QTU262169 RDQ262169 RNM262169 RXI262169 SHE262169 SRA262169 TAW262169 TKS262169 TUO262169 UEK262169 UOG262169 UYC262169 VHY262169 VRU262169 WBQ262169 WLM262169 WVI262169 A327705 IW327705 SS327705 ACO327705 AMK327705 AWG327705 BGC327705 BPY327705 BZU327705 CJQ327705 CTM327705 DDI327705 DNE327705 DXA327705 EGW327705 EQS327705 FAO327705 FKK327705 FUG327705 GEC327705 GNY327705 GXU327705 HHQ327705 HRM327705 IBI327705 ILE327705 IVA327705 JEW327705 JOS327705 JYO327705 KIK327705 KSG327705 LCC327705 LLY327705 LVU327705 MFQ327705 MPM327705 MZI327705 NJE327705 NTA327705 OCW327705 OMS327705 OWO327705 PGK327705 PQG327705 QAC327705 QJY327705 QTU327705 RDQ327705 RNM327705 RXI327705 SHE327705 SRA327705 TAW327705 TKS327705 TUO327705 UEK327705 UOG327705 UYC327705 VHY327705 VRU327705 WBQ327705 WLM327705 WVI327705 A393241 IW393241 SS393241 ACO393241 AMK393241 AWG393241 BGC393241 BPY393241 BZU393241 CJQ393241 CTM393241 DDI393241 DNE393241 DXA393241 EGW393241 EQS393241 FAO393241 FKK393241 FUG393241 GEC393241 GNY393241 GXU393241 HHQ393241 HRM393241 IBI393241 ILE393241 IVA393241 JEW393241 JOS393241 JYO393241 KIK393241 KSG393241 LCC393241 LLY393241 LVU393241 MFQ393241 MPM393241 MZI393241 NJE393241 NTA393241 OCW393241 OMS393241 OWO393241 PGK393241 PQG393241 QAC393241 QJY393241 QTU393241 RDQ393241 RNM393241 RXI393241 SHE393241 SRA393241 TAW393241 TKS393241 TUO393241 UEK393241 UOG393241 UYC393241 VHY393241 VRU393241 WBQ393241 WLM393241 WVI393241 A458777 IW458777 SS458777 ACO458777 AMK458777 AWG458777 BGC458777 BPY458777 BZU458777 CJQ458777 CTM458777 DDI458777 DNE458777 DXA458777 EGW458777 EQS458777 FAO458777 FKK458777 FUG458777 GEC458777 GNY458777 GXU458777 HHQ458777 HRM458777 IBI458777 ILE458777 IVA458777 JEW458777 JOS458777 JYO458777 KIK458777 KSG458777 LCC458777 LLY458777 LVU458777 MFQ458777 MPM458777 MZI458777 NJE458777 NTA458777 OCW458777 OMS458777 OWO458777 PGK458777 PQG458777 QAC458777 QJY458777 QTU458777 RDQ458777 RNM458777 RXI458777 SHE458777 SRA458777 TAW458777 TKS458777 TUO458777 UEK458777 UOG458777 UYC458777 VHY458777 VRU458777 WBQ458777 WLM458777 WVI458777 A524313 IW524313 SS524313 ACO524313 AMK524313 AWG524313 BGC524313 BPY524313 BZU524313 CJQ524313 CTM524313 DDI524313 DNE524313 DXA524313 EGW524313 EQS524313 FAO524313 FKK524313 FUG524313 GEC524313 GNY524313 GXU524313 HHQ524313 HRM524313 IBI524313 ILE524313 IVA524313 JEW524313 JOS524313 JYO524313 KIK524313 KSG524313 LCC524313 LLY524313 LVU524313 MFQ524313 MPM524313 MZI524313 NJE524313 NTA524313 OCW524313 OMS524313 OWO524313 PGK524313 PQG524313 QAC524313 QJY524313 QTU524313 RDQ524313 RNM524313 RXI524313 SHE524313 SRA524313 TAW524313 TKS524313 TUO524313 UEK524313 UOG524313 UYC524313 VHY524313 VRU524313 WBQ524313 WLM524313 WVI524313 A589849 IW589849 SS589849 ACO589849 AMK589849 AWG589849 BGC589849 BPY589849 BZU589849 CJQ589849 CTM589849 DDI589849 DNE589849 DXA589849 EGW589849 EQS589849 FAO589849 FKK589849 FUG589849 GEC589849 GNY589849 GXU589849 HHQ589849 HRM589849 IBI589849 ILE589849 IVA589849 JEW589849 JOS589849 JYO589849 KIK589849 KSG589849 LCC589849 LLY589849 LVU589849 MFQ589849 MPM589849 MZI589849 NJE589849 NTA589849 OCW589849 OMS589849 OWO589849 PGK589849 PQG589849 QAC589849 QJY589849 QTU589849 RDQ589849 RNM589849 RXI589849 SHE589849 SRA589849 TAW589849 TKS589849 TUO589849 UEK589849 UOG589849 UYC589849 VHY589849 VRU589849 WBQ589849 WLM589849 WVI589849 A655385 IW655385 SS655385 ACO655385 AMK655385 AWG655385 BGC655385 BPY655385 BZU655385 CJQ655385 CTM655385 DDI655385 DNE655385 DXA655385 EGW655385 EQS655385 FAO655385 FKK655385 FUG655385 GEC655385 GNY655385 GXU655385 HHQ655385 HRM655385 IBI655385 ILE655385 IVA655385 JEW655385 JOS655385 JYO655385 KIK655385 KSG655385 LCC655385 LLY655385 LVU655385 MFQ655385 MPM655385 MZI655385 NJE655385 NTA655385 OCW655385 OMS655385 OWO655385 PGK655385 PQG655385 QAC655385 QJY655385 QTU655385 RDQ655385 RNM655385 RXI655385 SHE655385 SRA655385 TAW655385 TKS655385 TUO655385 UEK655385 UOG655385 UYC655385 VHY655385 VRU655385 WBQ655385 WLM655385 WVI655385 A720921 IW720921 SS720921 ACO720921 AMK720921 AWG720921 BGC720921 BPY720921 BZU720921 CJQ720921 CTM720921 DDI720921 DNE720921 DXA720921 EGW720921 EQS720921 FAO720921 FKK720921 FUG720921 GEC720921 GNY720921 GXU720921 HHQ720921 HRM720921 IBI720921 ILE720921 IVA720921 JEW720921 JOS720921 JYO720921 KIK720921 KSG720921 LCC720921 LLY720921 LVU720921 MFQ720921 MPM720921 MZI720921 NJE720921 NTA720921 OCW720921 OMS720921 OWO720921 PGK720921 PQG720921 QAC720921 QJY720921 QTU720921 RDQ720921 RNM720921 RXI720921 SHE720921 SRA720921 TAW720921 TKS720921 TUO720921 UEK720921 UOG720921 UYC720921 VHY720921 VRU720921 WBQ720921 WLM720921 WVI720921 A786457 IW786457 SS786457 ACO786457 AMK786457 AWG786457 BGC786457 BPY786457 BZU786457 CJQ786457 CTM786457 DDI786457 DNE786457 DXA786457 EGW786457 EQS786457 FAO786457 FKK786457 FUG786457 GEC786457 GNY786457 GXU786457 HHQ786457 HRM786457 IBI786457 ILE786457 IVA786457 JEW786457 JOS786457 JYO786457 KIK786457 KSG786457 LCC786457 LLY786457 LVU786457 MFQ786457 MPM786457 MZI786457 NJE786457 NTA786457 OCW786457 OMS786457 OWO786457 PGK786457 PQG786457 QAC786457 QJY786457 QTU786457 RDQ786457 RNM786457 RXI786457 SHE786457 SRA786457 TAW786457 TKS786457 TUO786457 UEK786457 UOG786457 UYC786457 VHY786457 VRU786457 WBQ786457 WLM786457 WVI786457 A851993 IW851993 SS851993 ACO851993 AMK851993 AWG851993 BGC851993 BPY851993 BZU851993 CJQ851993 CTM851993 DDI851993 DNE851993 DXA851993 EGW851993 EQS851993 FAO851993 FKK851993 FUG851993 GEC851993 GNY851993 GXU851993 HHQ851993 HRM851993 IBI851993 ILE851993 IVA851993 JEW851993 JOS851993 JYO851993 KIK851993 KSG851993 LCC851993 LLY851993 LVU851993 MFQ851993 MPM851993 MZI851993 NJE851993 NTA851993 OCW851993 OMS851993 OWO851993 PGK851993 PQG851993 QAC851993 QJY851993 QTU851993 RDQ851993 RNM851993 RXI851993 SHE851993 SRA851993 TAW851993 TKS851993 TUO851993 UEK851993 UOG851993 UYC851993 VHY851993 VRU851993 WBQ851993 WLM851993 WVI851993 A917529 IW917529 SS917529 ACO917529 AMK917529 AWG917529 BGC917529 BPY917529 BZU917529 CJQ917529 CTM917529 DDI917529 DNE917529 DXA917529 EGW917529 EQS917529 FAO917529 FKK917529 FUG917529 GEC917529 GNY917529 GXU917529 HHQ917529 HRM917529 IBI917529 ILE917529 IVA917529 JEW917529 JOS917529 JYO917529 KIK917529 KSG917529 LCC917529 LLY917529 LVU917529 MFQ917529 MPM917529 MZI917529 NJE917529 NTA917529 OCW917529 OMS917529 OWO917529 PGK917529 PQG917529 QAC917529 QJY917529 QTU917529 RDQ917529 RNM917529 RXI917529 SHE917529 SRA917529 TAW917529 TKS917529 TUO917529 UEK917529 UOG917529 UYC917529 VHY917529 VRU917529 WBQ917529 WLM917529 WVI917529 A983065 IW983065 SS983065 ACO983065 AMK983065 AWG983065 BGC983065 BPY983065 BZU983065 CJQ983065 CTM983065 DDI983065 DNE983065 DXA983065 EGW983065 EQS983065 FAO983065 FKK983065 FUG983065 GEC983065 GNY983065 GXU983065 HHQ983065 HRM983065 IBI983065 ILE983065 IVA983065 JEW983065 JOS983065 JYO983065 KIK983065 KSG983065 LCC983065 LLY983065 LVU983065 MFQ983065 MPM983065 MZI983065 NJE983065 NTA983065 OCW983065 OMS983065 OWO983065 PGK983065 PQG983065 QAC983065 QJY983065 QTU983065 RDQ983065 RNM983065 RXI983065 SHE983065 SRA983065 TAW983065 TKS983065 TUO983065 UEK983065 UOG983065 UYC983065 VHY983065 VRU983065 WBQ983065 WLM983065 WVI983065 WVI26 WLM26 WBQ26 VRU26 VHY26 UYC26 UOG26 UEK26 TUO26 TKS26 TAW26 SRA26 SHE26 RXI26 RNM26 RDQ26 QTU26 QJY26 QAC26 PQG26 PGK26 OWO26 OMS26 OCW26 NTA26 NJE26 MZI26 MPM26 MFQ26 LVU26 LLY26 LCC26 KSG26 KIK26 JYO26 JOS26 JEW26 IVA26 ILE26 IBI26 HRM26 HHQ26 GXU26 GNY26 GEC26 FUG26 FKK26 FAO26 EQS26 EGW26 DXA26 DNE26 DDI26 CTM26 CJQ26 BZU26 BPY26 BGC26 AWG26 AMK26 ACO26 SS26 IW26 A26 WVI9 WLM9 WBQ9 VRU9 VHY9 UYC9 UOG9 UEK9 TUO9 TKS9 TAW9 SRA9 SHE9 RXI9 RNM9 RDQ9 QTU9 QJY9 QAC9 PQG9 PGK9 OWO9 OMS9 OCW9 NTA9 NJE9 MZI9 MPM9 MFQ9 LVU9 LLY9 LCC9 KSG9 KIK9 JYO9 JOS9 JEW9 IVA9 ILE9 IBI9 HRM9 HHQ9 GXU9 GNY9 GEC9 FUG9 FKK9 FAO9 EQS9 EGW9 DXA9 DNE9 DDI9 CTM9 CJQ9 BZU9 BPY9 BGC9 AWG9 AMK9 ACO9 SS9 IW9 A9">
      <formula1>$G$8:$G$11</formula1>
    </dataValidation>
    <dataValidation type="list" allowBlank="1" showInputMessage="1" showErrorMessage="1" sqref="F65548:F65559 JB65548:JB65559 SX65548:SX65559 ACT65548:ACT65559 AMP65548:AMP65559 AWL65548:AWL65559 BGH65548:BGH65559 BQD65548:BQD65559 BZZ65548:BZZ65559 CJV65548:CJV65559 CTR65548:CTR65559 DDN65548:DDN65559 DNJ65548:DNJ65559 DXF65548:DXF65559 EHB65548:EHB65559 EQX65548:EQX65559 FAT65548:FAT65559 FKP65548:FKP65559 FUL65548:FUL65559 GEH65548:GEH65559 GOD65548:GOD65559 GXZ65548:GXZ65559 HHV65548:HHV65559 HRR65548:HRR65559 IBN65548:IBN65559 ILJ65548:ILJ65559 IVF65548:IVF65559 JFB65548:JFB65559 JOX65548:JOX65559 JYT65548:JYT65559 KIP65548:KIP65559 KSL65548:KSL65559 LCH65548:LCH65559 LMD65548:LMD65559 LVZ65548:LVZ65559 MFV65548:MFV65559 MPR65548:MPR65559 MZN65548:MZN65559 NJJ65548:NJJ65559 NTF65548:NTF65559 ODB65548:ODB65559 OMX65548:OMX65559 OWT65548:OWT65559 PGP65548:PGP65559 PQL65548:PQL65559 QAH65548:QAH65559 QKD65548:QKD65559 QTZ65548:QTZ65559 RDV65548:RDV65559 RNR65548:RNR65559 RXN65548:RXN65559 SHJ65548:SHJ65559 SRF65548:SRF65559 TBB65548:TBB65559 TKX65548:TKX65559 TUT65548:TUT65559 UEP65548:UEP65559 UOL65548:UOL65559 UYH65548:UYH65559 VID65548:VID65559 VRZ65548:VRZ65559 WBV65548:WBV65559 WLR65548:WLR65559 WVN65548:WVN65559 F131084:F131095 JB131084:JB131095 SX131084:SX131095 ACT131084:ACT131095 AMP131084:AMP131095 AWL131084:AWL131095 BGH131084:BGH131095 BQD131084:BQD131095 BZZ131084:BZZ131095 CJV131084:CJV131095 CTR131084:CTR131095 DDN131084:DDN131095 DNJ131084:DNJ131095 DXF131084:DXF131095 EHB131084:EHB131095 EQX131084:EQX131095 FAT131084:FAT131095 FKP131084:FKP131095 FUL131084:FUL131095 GEH131084:GEH131095 GOD131084:GOD131095 GXZ131084:GXZ131095 HHV131084:HHV131095 HRR131084:HRR131095 IBN131084:IBN131095 ILJ131084:ILJ131095 IVF131084:IVF131095 JFB131084:JFB131095 JOX131084:JOX131095 JYT131084:JYT131095 KIP131084:KIP131095 KSL131084:KSL131095 LCH131084:LCH131095 LMD131084:LMD131095 LVZ131084:LVZ131095 MFV131084:MFV131095 MPR131084:MPR131095 MZN131084:MZN131095 NJJ131084:NJJ131095 NTF131084:NTF131095 ODB131084:ODB131095 OMX131084:OMX131095 OWT131084:OWT131095 PGP131084:PGP131095 PQL131084:PQL131095 QAH131084:QAH131095 QKD131084:QKD131095 QTZ131084:QTZ131095 RDV131084:RDV131095 RNR131084:RNR131095 RXN131084:RXN131095 SHJ131084:SHJ131095 SRF131084:SRF131095 TBB131084:TBB131095 TKX131084:TKX131095 TUT131084:TUT131095 UEP131084:UEP131095 UOL131084:UOL131095 UYH131084:UYH131095 VID131084:VID131095 VRZ131084:VRZ131095 WBV131084:WBV131095 WLR131084:WLR131095 WVN131084:WVN131095 F196620:F196631 JB196620:JB196631 SX196620:SX196631 ACT196620:ACT196631 AMP196620:AMP196631 AWL196620:AWL196631 BGH196620:BGH196631 BQD196620:BQD196631 BZZ196620:BZZ196631 CJV196620:CJV196631 CTR196620:CTR196631 DDN196620:DDN196631 DNJ196620:DNJ196631 DXF196620:DXF196631 EHB196620:EHB196631 EQX196620:EQX196631 FAT196620:FAT196631 FKP196620:FKP196631 FUL196620:FUL196631 GEH196620:GEH196631 GOD196620:GOD196631 GXZ196620:GXZ196631 HHV196620:HHV196631 HRR196620:HRR196631 IBN196620:IBN196631 ILJ196620:ILJ196631 IVF196620:IVF196631 JFB196620:JFB196631 JOX196620:JOX196631 JYT196620:JYT196631 KIP196620:KIP196631 KSL196620:KSL196631 LCH196620:LCH196631 LMD196620:LMD196631 LVZ196620:LVZ196631 MFV196620:MFV196631 MPR196620:MPR196631 MZN196620:MZN196631 NJJ196620:NJJ196631 NTF196620:NTF196631 ODB196620:ODB196631 OMX196620:OMX196631 OWT196620:OWT196631 PGP196620:PGP196631 PQL196620:PQL196631 QAH196620:QAH196631 QKD196620:QKD196631 QTZ196620:QTZ196631 RDV196620:RDV196631 RNR196620:RNR196631 RXN196620:RXN196631 SHJ196620:SHJ196631 SRF196620:SRF196631 TBB196620:TBB196631 TKX196620:TKX196631 TUT196620:TUT196631 UEP196620:UEP196631 UOL196620:UOL196631 UYH196620:UYH196631 VID196620:VID196631 VRZ196620:VRZ196631 WBV196620:WBV196631 WLR196620:WLR196631 WVN196620:WVN196631 F262156:F262167 JB262156:JB262167 SX262156:SX262167 ACT262156:ACT262167 AMP262156:AMP262167 AWL262156:AWL262167 BGH262156:BGH262167 BQD262156:BQD262167 BZZ262156:BZZ262167 CJV262156:CJV262167 CTR262156:CTR262167 DDN262156:DDN262167 DNJ262156:DNJ262167 DXF262156:DXF262167 EHB262156:EHB262167 EQX262156:EQX262167 FAT262156:FAT262167 FKP262156:FKP262167 FUL262156:FUL262167 GEH262156:GEH262167 GOD262156:GOD262167 GXZ262156:GXZ262167 HHV262156:HHV262167 HRR262156:HRR262167 IBN262156:IBN262167 ILJ262156:ILJ262167 IVF262156:IVF262167 JFB262156:JFB262167 JOX262156:JOX262167 JYT262156:JYT262167 KIP262156:KIP262167 KSL262156:KSL262167 LCH262156:LCH262167 LMD262156:LMD262167 LVZ262156:LVZ262167 MFV262156:MFV262167 MPR262156:MPR262167 MZN262156:MZN262167 NJJ262156:NJJ262167 NTF262156:NTF262167 ODB262156:ODB262167 OMX262156:OMX262167 OWT262156:OWT262167 PGP262156:PGP262167 PQL262156:PQL262167 QAH262156:QAH262167 QKD262156:QKD262167 QTZ262156:QTZ262167 RDV262156:RDV262167 RNR262156:RNR262167 RXN262156:RXN262167 SHJ262156:SHJ262167 SRF262156:SRF262167 TBB262156:TBB262167 TKX262156:TKX262167 TUT262156:TUT262167 UEP262156:UEP262167 UOL262156:UOL262167 UYH262156:UYH262167 VID262156:VID262167 VRZ262156:VRZ262167 WBV262156:WBV262167 WLR262156:WLR262167 WVN262156:WVN262167 F327692:F327703 JB327692:JB327703 SX327692:SX327703 ACT327692:ACT327703 AMP327692:AMP327703 AWL327692:AWL327703 BGH327692:BGH327703 BQD327692:BQD327703 BZZ327692:BZZ327703 CJV327692:CJV327703 CTR327692:CTR327703 DDN327692:DDN327703 DNJ327692:DNJ327703 DXF327692:DXF327703 EHB327692:EHB327703 EQX327692:EQX327703 FAT327692:FAT327703 FKP327692:FKP327703 FUL327692:FUL327703 GEH327692:GEH327703 GOD327692:GOD327703 GXZ327692:GXZ327703 HHV327692:HHV327703 HRR327692:HRR327703 IBN327692:IBN327703 ILJ327692:ILJ327703 IVF327692:IVF327703 JFB327692:JFB327703 JOX327692:JOX327703 JYT327692:JYT327703 KIP327692:KIP327703 KSL327692:KSL327703 LCH327692:LCH327703 LMD327692:LMD327703 LVZ327692:LVZ327703 MFV327692:MFV327703 MPR327692:MPR327703 MZN327692:MZN327703 NJJ327692:NJJ327703 NTF327692:NTF327703 ODB327692:ODB327703 OMX327692:OMX327703 OWT327692:OWT327703 PGP327692:PGP327703 PQL327692:PQL327703 QAH327692:QAH327703 QKD327692:QKD327703 QTZ327692:QTZ327703 RDV327692:RDV327703 RNR327692:RNR327703 RXN327692:RXN327703 SHJ327692:SHJ327703 SRF327692:SRF327703 TBB327692:TBB327703 TKX327692:TKX327703 TUT327692:TUT327703 UEP327692:UEP327703 UOL327692:UOL327703 UYH327692:UYH327703 VID327692:VID327703 VRZ327692:VRZ327703 WBV327692:WBV327703 WLR327692:WLR327703 WVN327692:WVN327703 F393228:F393239 JB393228:JB393239 SX393228:SX393239 ACT393228:ACT393239 AMP393228:AMP393239 AWL393228:AWL393239 BGH393228:BGH393239 BQD393228:BQD393239 BZZ393228:BZZ393239 CJV393228:CJV393239 CTR393228:CTR393239 DDN393228:DDN393239 DNJ393228:DNJ393239 DXF393228:DXF393239 EHB393228:EHB393239 EQX393228:EQX393239 FAT393228:FAT393239 FKP393228:FKP393239 FUL393228:FUL393239 GEH393228:GEH393239 GOD393228:GOD393239 GXZ393228:GXZ393239 HHV393228:HHV393239 HRR393228:HRR393239 IBN393228:IBN393239 ILJ393228:ILJ393239 IVF393228:IVF393239 JFB393228:JFB393239 JOX393228:JOX393239 JYT393228:JYT393239 KIP393228:KIP393239 KSL393228:KSL393239 LCH393228:LCH393239 LMD393228:LMD393239 LVZ393228:LVZ393239 MFV393228:MFV393239 MPR393228:MPR393239 MZN393228:MZN393239 NJJ393228:NJJ393239 NTF393228:NTF393239 ODB393228:ODB393239 OMX393228:OMX393239 OWT393228:OWT393239 PGP393228:PGP393239 PQL393228:PQL393239 QAH393228:QAH393239 QKD393228:QKD393239 QTZ393228:QTZ393239 RDV393228:RDV393239 RNR393228:RNR393239 RXN393228:RXN393239 SHJ393228:SHJ393239 SRF393228:SRF393239 TBB393228:TBB393239 TKX393228:TKX393239 TUT393228:TUT393239 UEP393228:UEP393239 UOL393228:UOL393239 UYH393228:UYH393239 VID393228:VID393239 VRZ393228:VRZ393239 WBV393228:WBV393239 WLR393228:WLR393239 WVN393228:WVN393239 F458764:F458775 JB458764:JB458775 SX458764:SX458775 ACT458764:ACT458775 AMP458764:AMP458775 AWL458764:AWL458775 BGH458764:BGH458775 BQD458764:BQD458775 BZZ458764:BZZ458775 CJV458764:CJV458775 CTR458764:CTR458775 DDN458764:DDN458775 DNJ458764:DNJ458775 DXF458764:DXF458775 EHB458764:EHB458775 EQX458764:EQX458775 FAT458764:FAT458775 FKP458764:FKP458775 FUL458764:FUL458775 GEH458764:GEH458775 GOD458764:GOD458775 GXZ458764:GXZ458775 HHV458764:HHV458775 HRR458764:HRR458775 IBN458764:IBN458775 ILJ458764:ILJ458775 IVF458764:IVF458775 JFB458764:JFB458775 JOX458764:JOX458775 JYT458764:JYT458775 KIP458764:KIP458775 KSL458764:KSL458775 LCH458764:LCH458775 LMD458764:LMD458775 LVZ458764:LVZ458775 MFV458764:MFV458775 MPR458764:MPR458775 MZN458764:MZN458775 NJJ458764:NJJ458775 NTF458764:NTF458775 ODB458764:ODB458775 OMX458764:OMX458775 OWT458764:OWT458775 PGP458764:PGP458775 PQL458764:PQL458775 QAH458764:QAH458775 QKD458764:QKD458775 QTZ458764:QTZ458775 RDV458764:RDV458775 RNR458764:RNR458775 RXN458764:RXN458775 SHJ458764:SHJ458775 SRF458764:SRF458775 TBB458764:TBB458775 TKX458764:TKX458775 TUT458764:TUT458775 UEP458764:UEP458775 UOL458764:UOL458775 UYH458764:UYH458775 VID458764:VID458775 VRZ458764:VRZ458775 WBV458764:WBV458775 WLR458764:WLR458775 WVN458764:WVN458775 F524300:F524311 JB524300:JB524311 SX524300:SX524311 ACT524300:ACT524311 AMP524300:AMP524311 AWL524300:AWL524311 BGH524300:BGH524311 BQD524300:BQD524311 BZZ524300:BZZ524311 CJV524300:CJV524311 CTR524300:CTR524311 DDN524300:DDN524311 DNJ524300:DNJ524311 DXF524300:DXF524311 EHB524300:EHB524311 EQX524300:EQX524311 FAT524300:FAT524311 FKP524300:FKP524311 FUL524300:FUL524311 GEH524300:GEH524311 GOD524300:GOD524311 GXZ524300:GXZ524311 HHV524300:HHV524311 HRR524300:HRR524311 IBN524300:IBN524311 ILJ524300:ILJ524311 IVF524300:IVF524311 JFB524300:JFB524311 JOX524300:JOX524311 JYT524300:JYT524311 KIP524300:KIP524311 KSL524300:KSL524311 LCH524300:LCH524311 LMD524300:LMD524311 LVZ524300:LVZ524311 MFV524300:MFV524311 MPR524300:MPR524311 MZN524300:MZN524311 NJJ524300:NJJ524311 NTF524300:NTF524311 ODB524300:ODB524311 OMX524300:OMX524311 OWT524300:OWT524311 PGP524300:PGP524311 PQL524300:PQL524311 QAH524300:QAH524311 QKD524300:QKD524311 QTZ524300:QTZ524311 RDV524300:RDV524311 RNR524300:RNR524311 RXN524300:RXN524311 SHJ524300:SHJ524311 SRF524300:SRF524311 TBB524300:TBB524311 TKX524300:TKX524311 TUT524300:TUT524311 UEP524300:UEP524311 UOL524300:UOL524311 UYH524300:UYH524311 VID524300:VID524311 VRZ524300:VRZ524311 WBV524300:WBV524311 WLR524300:WLR524311 WVN524300:WVN524311 F589836:F589847 JB589836:JB589847 SX589836:SX589847 ACT589836:ACT589847 AMP589836:AMP589847 AWL589836:AWL589847 BGH589836:BGH589847 BQD589836:BQD589847 BZZ589836:BZZ589847 CJV589836:CJV589847 CTR589836:CTR589847 DDN589836:DDN589847 DNJ589836:DNJ589847 DXF589836:DXF589847 EHB589836:EHB589847 EQX589836:EQX589847 FAT589836:FAT589847 FKP589836:FKP589847 FUL589836:FUL589847 GEH589836:GEH589847 GOD589836:GOD589847 GXZ589836:GXZ589847 HHV589836:HHV589847 HRR589836:HRR589847 IBN589836:IBN589847 ILJ589836:ILJ589847 IVF589836:IVF589847 JFB589836:JFB589847 JOX589836:JOX589847 JYT589836:JYT589847 KIP589836:KIP589847 KSL589836:KSL589847 LCH589836:LCH589847 LMD589836:LMD589847 LVZ589836:LVZ589847 MFV589836:MFV589847 MPR589836:MPR589847 MZN589836:MZN589847 NJJ589836:NJJ589847 NTF589836:NTF589847 ODB589836:ODB589847 OMX589836:OMX589847 OWT589836:OWT589847 PGP589836:PGP589847 PQL589836:PQL589847 QAH589836:QAH589847 QKD589836:QKD589847 QTZ589836:QTZ589847 RDV589836:RDV589847 RNR589836:RNR589847 RXN589836:RXN589847 SHJ589836:SHJ589847 SRF589836:SRF589847 TBB589836:TBB589847 TKX589836:TKX589847 TUT589836:TUT589847 UEP589836:UEP589847 UOL589836:UOL589847 UYH589836:UYH589847 VID589836:VID589847 VRZ589836:VRZ589847 WBV589836:WBV589847 WLR589836:WLR589847 WVN589836:WVN589847 F655372:F655383 JB655372:JB655383 SX655372:SX655383 ACT655372:ACT655383 AMP655372:AMP655383 AWL655372:AWL655383 BGH655372:BGH655383 BQD655372:BQD655383 BZZ655372:BZZ655383 CJV655372:CJV655383 CTR655372:CTR655383 DDN655372:DDN655383 DNJ655372:DNJ655383 DXF655372:DXF655383 EHB655372:EHB655383 EQX655372:EQX655383 FAT655372:FAT655383 FKP655372:FKP655383 FUL655372:FUL655383 GEH655372:GEH655383 GOD655372:GOD655383 GXZ655372:GXZ655383 HHV655372:HHV655383 HRR655372:HRR655383 IBN655372:IBN655383 ILJ655372:ILJ655383 IVF655372:IVF655383 JFB655372:JFB655383 JOX655372:JOX655383 JYT655372:JYT655383 KIP655372:KIP655383 KSL655372:KSL655383 LCH655372:LCH655383 LMD655372:LMD655383 LVZ655372:LVZ655383 MFV655372:MFV655383 MPR655372:MPR655383 MZN655372:MZN655383 NJJ655372:NJJ655383 NTF655372:NTF655383 ODB655372:ODB655383 OMX655372:OMX655383 OWT655372:OWT655383 PGP655372:PGP655383 PQL655372:PQL655383 QAH655372:QAH655383 QKD655372:QKD655383 QTZ655372:QTZ655383 RDV655372:RDV655383 RNR655372:RNR655383 RXN655372:RXN655383 SHJ655372:SHJ655383 SRF655372:SRF655383 TBB655372:TBB655383 TKX655372:TKX655383 TUT655372:TUT655383 UEP655372:UEP655383 UOL655372:UOL655383 UYH655372:UYH655383 VID655372:VID655383 VRZ655372:VRZ655383 WBV655372:WBV655383 WLR655372:WLR655383 WVN655372:WVN655383 F720908:F720919 JB720908:JB720919 SX720908:SX720919 ACT720908:ACT720919 AMP720908:AMP720919 AWL720908:AWL720919 BGH720908:BGH720919 BQD720908:BQD720919 BZZ720908:BZZ720919 CJV720908:CJV720919 CTR720908:CTR720919 DDN720908:DDN720919 DNJ720908:DNJ720919 DXF720908:DXF720919 EHB720908:EHB720919 EQX720908:EQX720919 FAT720908:FAT720919 FKP720908:FKP720919 FUL720908:FUL720919 GEH720908:GEH720919 GOD720908:GOD720919 GXZ720908:GXZ720919 HHV720908:HHV720919 HRR720908:HRR720919 IBN720908:IBN720919 ILJ720908:ILJ720919 IVF720908:IVF720919 JFB720908:JFB720919 JOX720908:JOX720919 JYT720908:JYT720919 KIP720908:KIP720919 KSL720908:KSL720919 LCH720908:LCH720919 LMD720908:LMD720919 LVZ720908:LVZ720919 MFV720908:MFV720919 MPR720908:MPR720919 MZN720908:MZN720919 NJJ720908:NJJ720919 NTF720908:NTF720919 ODB720908:ODB720919 OMX720908:OMX720919 OWT720908:OWT720919 PGP720908:PGP720919 PQL720908:PQL720919 QAH720908:QAH720919 QKD720908:QKD720919 QTZ720908:QTZ720919 RDV720908:RDV720919 RNR720908:RNR720919 RXN720908:RXN720919 SHJ720908:SHJ720919 SRF720908:SRF720919 TBB720908:TBB720919 TKX720908:TKX720919 TUT720908:TUT720919 UEP720908:UEP720919 UOL720908:UOL720919 UYH720908:UYH720919 VID720908:VID720919 VRZ720908:VRZ720919 WBV720908:WBV720919 WLR720908:WLR720919 WVN720908:WVN720919 F786444:F786455 JB786444:JB786455 SX786444:SX786455 ACT786444:ACT786455 AMP786444:AMP786455 AWL786444:AWL786455 BGH786444:BGH786455 BQD786444:BQD786455 BZZ786444:BZZ786455 CJV786444:CJV786455 CTR786444:CTR786455 DDN786444:DDN786455 DNJ786444:DNJ786455 DXF786444:DXF786455 EHB786444:EHB786455 EQX786444:EQX786455 FAT786444:FAT786455 FKP786444:FKP786455 FUL786444:FUL786455 GEH786444:GEH786455 GOD786444:GOD786455 GXZ786444:GXZ786455 HHV786444:HHV786455 HRR786444:HRR786455 IBN786444:IBN786455 ILJ786444:ILJ786455 IVF786444:IVF786455 JFB786444:JFB786455 JOX786444:JOX786455 JYT786444:JYT786455 KIP786444:KIP786455 KSL786444:KSL786455 LCH786444:LCH786455 LMD786444:LMD786455 LVZ786444:LVZ786455 MFV786444:MFV786455 MPR786444:MPR786455 MZN786444:MZN786455 NJJ786444:NJJ786455 NTF786444:NTF786455 ODB786444:ODB786455 OMX786444:OMX786455 OWT786444:OWT786455 PGP786444:PGP786455 PQL786444:PQL786455 QAH786444:QAH786455 QKD786444:QKD786455 QTZ786444:QTZ786455 RDV786444:RDV786455 RNR786444:RNR786455 RXN786444:RXN786455 SHJ786444:SHJ786455 SRF786444:SRF786455 TBB786444:TBB786455 TKX786444:TKX786455 TUT786444:TUT786455 UEP786444:UEP786455 UOL786444:UOL786455 UYH786444:UYH786455 VID786444:VID786455 VRZ786444:VRZ786455 WBV786444:WBV786455 WLR786444:WLR786455 WVN786444:WVN786455 F851980:F851991 JB851980:JB851991 SX851980:SX851991 ACT851980:ACT851991 AMP851980:AMP851991 AWL851980:AWL851991 BGH851980:BGH851991 BQD851980:BQD851991 BZZ851980:BZZ851991 CJV851980:CJV851991 CTR851980:CTR851991 DDN851980:DDN851991 DNJ851980:DNJ851991 DXF851980:DXF851991 EHB851980:EHB851991 EQX851980:EQX851991 FAT851980:FAT851991 FKP851980:FKP851991 FUL851980:FUL851991 GEH851980:GEH851991 GOD851980:GOD851991 GXZ851980:GXZ851991 HHV851980:HHV851991 HRR851980:HRR851991 IBN851980:IBN851991 ILJ851980:ILJ851991 IVF851980:IVF851991 JFB851980:JFB851991 JOX851980:JOX851991 JYT851980:JYT851991 KIP851980:KIP851991 KSL851980:KSL851991 LCH851980:LCH851991 LMD851980:LMD851991 LVZ851980:LVZ851991 MFV851980:MFV851991 MPR851980:MPR851991 MZN851980:MZN851991 NJJ851980:NJJ851991 NTF851980:NTF851991 ODB851980:ODB851991 OMX851980:OMX851991 OWT851980:OWT851991 PGP851980:PGP851991 PQL851980:PQL851991 QAH851980:QAH851991 QKD851980:QKD851991 QTZ851980:QTZ851991 RDV851980:RDV851991 RNR851980:RNR851991 RXN851980:RXN851991 SHJ851980:SHJ851991 SRF851980:SRF851991 TBB851980:TBB851991 TKX851980:TKX851991 TUT851980:TUT851991 UEP851980:UEP851991 UOL851980:UOL851991 UYH851980:UYH851991 VID851980:VID851991 VRZ851980:VRZ851991 WBV851980:WBV851991 WLR851980:WLR851991 WVN851980:WVN851991 F917516:F917527 JB917516:JB917527 SX917516:SX917527 ACT917516:ACT917527 AMP917516:AMP917527 AWL917516:AWL917527 BGH917516:BGH917527 BQD917516:BQD917527 BZZ917516:BZZ917527 CJV917516:CJV917527 CTR917516:CTR917527 DDN917516:DDN917527 DNJ917516:DNJ917527 DXF917516:DXF917527 EHB917516:EHB917527 EQX917516:EQX917527 FAT917516:FAT917527 FKP917516:FKP917527 FUL917516:FUL917527 GEH917516:GEH917527 GOD917516:GOD917527 GXZ917516:GXZ917527 HHV917516:HHV917527 HRR917516:HRR917527 IBN917516:IBN917527 ILJ917516:ILJ917527 IVF917516:IVF917527 JFB917516:JFB917527 JOX917516:JOX917527 JYT917516:JYT917527 KIP917516:KIP917527 KSL917516:KSL917527 LCH917516:LCH917527 LMD917516:LMD917527 LVZ917516:LVZ917527 MFV917516:MFV917527 MPR917516:MPR917527 MZN917516:MZN917527 NJJ917516:NJJ917527 NTF917516:NTF917527 ODB917516:ODB917527 OMX917516:OMX917527 OWT917516:OWT917527 PGP917516:PGP917527 PQL917516:PQL917527 QAH917516:QAH917527 QKD917516:QKD917527 QTZ917516:QTZ917527 RDV917516:RDV917527 RNR917516:RNR917527 RXN917516:RXN917527 SHJ917516:SHJ917527 SRF917516:SRF917527 TBB917516:TBB917527 TKX917516:TKX917527 TUT917516:TUT917527 UEP917516:UEP917527 UOL917516:UOL917527 UYH917516:UYH917527 VID917516:VID917527 VRZ917516:VRZ917527 WBV917516:WBV917527 WLR917516:WLR917527 WVN917516:WVN917527 F983052:F983063 JB983052:JB983063 SX983052:SX983063 ACT983052:ACT983063 AMP983052:AMP983063 AWL983052:AWL983063 BGH983052:BGH983063 BQD983052:BQD983063 BZZ983052:BZZ983063 CJV983052:CJV983063 CTR983052:CTR983063 DDN983052:DDN983063 DNJ983052:DNJ983063 DXF983052:DXF983063 EHB983052:EHB983063 EQX983052:EQX983063 FAT983052:FAT983063 FKP983052:FKP983063 FUL983052:FUL983063 GEH983052:GEH983063 GOD983052:GOD983063 GXZ983052:GXZ983063 HHV983052:HHV983063 HRR983052:HRR983063 IBN983052:IBN983063 ILJ983052:ILJ983063 IVF983052:IVF983063 JFB983052:JFB983063 JOX983052:JOX983063 JYT983052:JYT983063 KIP983052:KIP983063 KSL983052:KSL983063 LCH983052:LCH983063 LMD983052:LMD983063 LVZ983052:LVZ983063 MFV983052:MFV983063 MPR983052:MPR983063 MZN983052:MZN983063 NJJ983052:NJJ983063 NTF983052:NTF983063 ODB983052:ODB983063 OMX983052:OMX983063 OWT983052:OWT983063 PGP983052:PGP983063 PQL983052:PQL983063 QAH983052:QAH983063 QKD983052:QKD983063 QTZ983052:QTZ983063 RDV983052:RDV983063 RNR983052:RNR983063 RXN983052:RXN983063 SHJ983052:SHJ983063 SRF983052:SRF983063 TBB983052:TBB983063 TKX983052:TKX983063 TUT983052:TUT983063 UEP983052:UEP983063 UOL983052:UOL983063 UYH983052:UYH983063 VID983052:VID983063 VRZ983052:VRZ983063 WBV983052:WBV983063 WLR983052:WLR983063 WVN983052:WVN983063 F65565:F65575 JB65565:JB65575 SX65565:SX65575 ACT65565:ACT65575 AMP65565:AMP65575 AWL65565:AWL65575 BGH65565:BGH65575 BQD65565:BQD65575 BZZ65565:BZZ65575 CJV65565:CJV65575 CTR65565:CTR65575 DDN65565:DDN65575 DNJ65565:DNJ65575 DXF65565:DXF65575 EHB65565:EHB65575 EQX65565:EQX65575 FAT65565:FAT65575 FKP65565:FKP65575 FUL65565:FUL65575 GEH65565:GEH65575 GOD65565:GOD65575 GXZ65565:GXZ65575 HHV65565:HHV65575 HRR65565:HRR65575 IBN65565:IBN65575 ILJ65565:ILJ65575 IVF65565:IVF65575 JFB65565:JFB65575 JOX65565:JOX65575 JYT65565:JYT65575 KIP65565:KIP65575 KSL65565:KSL65575 LCH65565:LCH65575 LMD65565:LMD65575 LVZ65565:LVZ65575 MFV65565:MFV65575 MPR65565:MPR65575 MZN65565:MZN65575 NJJ65565:NJJ65575 NTF65565:NTF65575 ODB65565:ODB65575 OMX65565:OMX65575 OWT65565:OWT65575 PGP65565:PGP65575 PQL65565:PQL65575 QAH65565:QAH65575 QKD65565:QKD65575 QTZ65565:QTZ65575 RDV65565:RDV65575 RNR65565:RNR65575 RXN65565:RXN65575 SHJ65565:SHJ65575 SRF65565:SRF65575 TBB65565:TBB65575 TKX65565:TKX65575 TUT65565:TUT65575 UEP65565:UEP65575 UOL65565:UOL65575 UYH65565:UYH65575 VID65565:VID65575 VRZ65565:VRZ65575 WBV65565:WBV65575 WLR65565:WLR65575 WVN65565:WVN65575 F131101:F131111 JB131101:JB131111 SX131101:SX131111 ACT131101:ACT131111 AMP131101:AMP131111 AWL131101:AWL131111 BGH131101:BGH131111 BQD131101:BQD131111 BZZ131101:BZZ131111 CJV131101:CJV131111 CTR131101:CTR131111 DDN131101:DDN131111 DNJ131101:DNJ131111 DXF131101:DXF131111 EHB131101:EHB131111 EQX131101:EQX131111 FAT131101:FAT131111 FKP131101:FKP131111 FUL131101:FUL131111 GEH131101:GEH131111 GOD131101:GOD131111 GXZ131101:GXZ131111 HHV131101:HHV131111 HRR131101:HRR131111 IBN131101:IBN131111 ILJ131101:ILJ131111 IVF131101:IVF131111 JFB131101:JFB131111 JOX131101:JOX131111 JYT131101:JYT131111 KIP131101:KIP131111 KSL131101:KSL131111 LCH131101:LCH131111 LMD131101:LMD131111 LVZ131101:LVZ131111 MFV131101:MFV131111 MPR131101:MPR131111 MZN131101:MZN131111 NJJ131101:NJJ131111 NTF131101:NTF131111 ODB131101:ODB131111 OMX131101:OMX131111 OWT131101:OWT131111 PGP131101:PGP131111 PQL131101:PQL131111 QAH131101:QAH131111 QKD131101:QKD131111 QTZ131101:QTZ131111 RDV131101:RDV131111 RNR131101:RNR131111 RXN131101:RXN131111 SHJ131101:SHJ131111 SRF131101:SRF131111 TBB131101:TBB131111 TKX131101:TKX131111 TUT131101:TUT131111 UEP131101:UEP131111 UOL131101:UOL131111 UYH131101:UYH131111 VID131101:VID131111 VRZ131101:VRZ131111 WBV131101:WBV131111 WLR131101:WLR131111 WVN131101:WVN131111 F196637:F196647 JB196637:JB196647 SX196637:SX196647 ACT196637:ACT196647 AMP196637:AMP196647 AWL196637:AWL196647 BGH196637:BGH196647 BQD196637:BQD196647 BZZ196637:BZZ196647 CJV196637:CJV196647 CTR196637:CTR196647 DDN196637:DDN196647 DNJ196637:DNJ196647 DXF196637:DXF196647 EHB196637:EHB196647 EQX196637:EQX196647 FAT196637:FAT196647 FKP196637:FKP196647 FUL196637:FUL196647 GEH196637:GEH196647 GOD196637:GOD196647 GXZ196637:GXZ196647 HHV196637:HHV196647 HRR196637:HRR196647 IBN196637:IBN196647 ILJ196637:ILJ196647 IVF196637:IVF196647 JFB196637:JFB196647 JOX196637:JOX196647 JYT196637:JYT196647 KIP196637:KIP196647 KSL196637:KSL196647 LCH196637:LCH196647 LMD196637:LMD196647 LVZ196637:LVZ196647 MFV196637:MFV196647 MPR196637:MPR196647 MZN196637:MZN196647 NJJ196637:NJJ196647 NTF196637:NTF196647 ODB196637:ODB196647 OMX196637:OMX196647 OWT196637:OWT196647 PGP196637:PGP196647 PQL196637:PQL196647 QAH196637:QAH196647 QKD196637:QKD196647 QTZ196637:QTZ196647 RDV196637:RDV196647 RNR196637:RNR196647 RXN196637:RXN196647 SHJ196637:SHJ196647 SRF196637:SRF196647 TBB196637:TBB196647 TKX196637:TKX196647 TUT196637:TUT196647 UEP196637:UEP196647 UOL196637:UOL196647 UYH196637:UYH196647 VID196637:VID196647 VRZ196637:VRZ196647 WBV196637:WBV196647 WLR196637:WLR196647 WVN196637:WVN196647 F262173:F262183 JB262173:JB262183 SX262173:SX262183 ACT262173:ACT262183 AMP262173:AMP262183 AWL262173:AWL262183 BGH262173:BGH262183 BQD262173:BQD262183 BZZ262173:BZZ262183 CJV262173:CJV262183 CTR262173:CTR262183 DDN262173:DDN262183 DNJ262173:DNJ262183 DXF262173:DXF262183 EHB262173:EHB262183 EQX262173:EQX262183 FAT262173:FAT262183 FKP262173:FKP262183 FUL262173:FUL262183 GEH262173:GEH262183 GOD262173:GOD262183 GXZ262173:GXZ262183 HHV262173:HHV262183 HRR262173:HRR262183 IBN262173:IBN262183 ILJ262173:ILJ262183 IVF262173:IVF262183 JFB262173:JFB262183 JOX262173:JOX262183 JYT262173:JYT262183 KIP262173:KIP262183 KSL262173:KSL262183 LCH262173:LCH262183 LMD262173:LMD262183 LVZ262173:LVZ262183 MFV262173:MFV262183 MPR262173:MPR262183 MZN262173:MZN262183 NJJ262173:NJJ262183 NTF262173:NTF262183 ODB262173:ODB262183 OMX262173:OMX262183 OWT262173:OWT262183 PGP262173:PGP262183 PQL262173:PQL262183 QAH262173:QAH262183 QKD262173:QKD262183 QTZ262173:QTZ262183 RDV262173:RDV262183 RNR262173:RNR262183 RXN262173:RXN262183 SHJ262173:SHJ262183 SRF262173:SRF262183 TBB262173:TBB262183 TKX262173:TKX262183 TUT262173:TUT262183 UEP262173:UEP262183 UOL262173:UOL262183 UYH262173:UYH262183 VID262173:VID262183 VRZ262173:VRZ262183 WBV262173:WBV262183 WLR262173:WLR262183 WVN262173:WVN262183 F327709:F327719 JB327709:JB327719 SX327709:SX327719 ACT327709:ACT327719 AMP327709:AMP327719 AWL327709:AWL327719 BGH327709:BGH327719 BQD327709:BQD327719 BZZ327709:BZZ327719 CJV327709:CJV327719 CTR327709:CTR327719 DDN327709:DDN327719 DNJ327709:DNJ327719 DXF327709:DXF327719 EHB327709:EHB327719 EQX327709:EQX327719 FAT327709:FAT327719 FKP327709:FKP327719 FUL327709:FUL327719 GEH327709:GEH327719 GOD327709:GOD327719 GXZ327709:GXZ327719 HHV327709:HHV327719 HRR327709:HRR327719 IBN327709:IBN327719 ILJ327709:ILJ327719 IVF327709:IVF327719 JFB327709:JFB327719 JOX327709:JOX327719 JYT327709:JYT327719 KIP327709:KIP327719 KSL327709:KSL327719 LCH327709:LCH327719 LMD327709:LMD327719 LVZ327709:LVZ327719 MFV327709:MFV327719 MPR327709:MPR327719 MZN327709:MZN327719 NJJ327709:NJJ327719 NTF327709:NTF327719 ODB327709:ODB327719 OMX327709:OMX327719 OWT327709:OWT327719 PGP327709:PGP327719 PQL327709:PQL327719 QAH327709:QAH327719 QKD327709:QKD327719 QTZ327709:QTZ327719 RDV327709:RDV327719 RNR327709:RNR327719 RXN327709:RXN327719 SHJ327709:SHJ327719 SRF327709:SRF327719 TBB327709:TBB327719 TKX327709:TKX327719 TUT327709:TUT327719 UEP327709:UEP327719 UOL327709:UOL327719 UYH327709:UYH327719 VID327709:VID327719 VRZ327709:VRZ327719 WBV327709:WBV327719 WLR327709:WLR327719 WVN327709:WVN327719 F393245:F393255 JB393245:JB393255 SX393245:SX393255 ACT393245:ACT393255 AMP393245:AMP393255 AWL393245:AWL393255 BGH393245:BGH393255 BQD393245:BQD393255 BZZ393245:BZZ393255 CJV393245:CJV393255 CTR393245:CTR393255 DDN393245:DDN393255 DNJ393245:DNJ393255 DXF393245:DXF393255 EHB393245:EHB393255 EQX393245:EQX393255 FAT393245:FAT393255 FKP393245:FKP393255 FUL393245:FUL393255 GEH393245:GEH393255 GOD393245:GOD393255 GXZ393245:GXZ393255 HHV393245:HHV393255 HRR393245:HRR393255 IBN393245:IBN393255 ILJ393245:ILJ393255 IVF393245:IVF393255 JFB393245:JFB393255 JOX393245:JOX393255 JYT393245:JYT393255 KIP393245:KIP393255 KSL393245:KSL393255 LCH393245:LCH393255 LMD393245:LMD393255 LVZ393245:LVZ393255 MFV393245:MFV393255 MPR393245:MPR393255 MZN393245:MZN393255 NJJ393245:NJJ393255 NTF393245:NTF393255 ODB393245:ODB393255 OMX393245:OMX393255 OWT393245:OWT393255 PGP393245:PGP393255 PQL393245:PQL393255 QAH393245:QAH393255 QKD393245:QKD393255 QTZ393245:QTZ393255 RDV393245:RDV393255 RNR393245:RNR393255 RXN393245:RXN393255 SHJ393245:SHJ393255 SRF393245:SRF393255 TBB393245:TBB393255 TKX393245:TKX393255 TUT393245:TUT393255 UEP393245:UEP393255 UOL393245:UOL393255 UYH393245:UYH393255 VID393245:VID393255 VRZ393245:VRZ393255 WBV393245:WBV393255 WLR393245:WLR393255 WVN393245:WVN393255 F458781:F458791 JB458781:JB458791 SX458781:SX458791 ACT458781:ACT458791 AMP458781:AMP458791 AWL458781:AWL458791 BGH458781:BGH458791 BQD458781:BQD458791 BZZ458781:BZZ458791 CJV458781:CJV458791 CTR458781:CTR458791 DDN458781:DDN458791 DNJ458781:DNJ458791 DXF458781:DXF458791 EHB458781:EHB458791 EQX458781:EQX458791 FAT458781:FAT458791 FKP458781:FKP458791 FUL458781:FUL458791 GEH458781:GEH458791 GOD458781:GOD458791 GXZ458781:GXZ458791 HHV458781:HHV458791 HRR458781:HRR458791 IBN458781:IBN458791 ILJ458781:ILJ458791 IVF458781:IVF458791 JFB458781:JFB458791 JOX458781:JOX458791 JYT458781:JYT458791 KIP458781:KIP458791 KSL458781:KSL458791 LCH458781:LCH458791 LMD458781:LMD458791 LVZ458781:LVZ458791 MFV458781:MFV458791 MPR458781:MPR458791 MZN458781:MZN458791 NJJ458781:NJJ458791 NTF458781:NTF458791 ODB458781:ODB458791 OMX458781:OMX458791 OWT458781:OWT458791 PGP458781:PGP458791 PQL458781:PQL458791 QAH458781:QAH458791 QKD458781:QKD458791 QTZ458781:QTZ458791 RDV458781:RDV458791 RNR458781:RNR458791 RXN458781:RXN458791 SHJ458781:SHJ458791 SRF458781:SRF458791 TBB458781:TBB458791 TKX458781:TKX458791 TUT458781:TUT458791 UEP458781:UEP458791 UOL458781:UOL458791 UYH458781:UYH458791 VID458781:VID458791 VRZ458781:VRZ458791 WBV458781:WBV458791 WLR458781:WLR458791 WVN458781:WVN458791 F524317:F524327 JB524317:JB524327 SX524317:SX524327 ACT524317:ACT524327 AMP524317:AMP524327 AWL524317:AWL524327 BGH524317:BGH524327 BQD524317:BQD524327 BZZ524317:BZZ524327 CJV524317:CJV524327 CTR524317:CTR524327 DDN524317:DDN524327 DNJ524317:DNJ524327 DXF524317:DXF524327 EHB524317:EHB524327 EQX524317:EQX524327 FAT524317:FAT524327 FKP524317:FKP524327 FUL524317:FUL524327 GEH524317:GEH524327 GOD524317:GOD524327 GXZ524317:GXZ524327 HHV524317:HHV524327 HRR524317:HRR524327 IBN524317:IBN524327 ILJ524317:ILJ524327 IVF524317:IVF524327 JFB524317:JFB524327 JOX524317:JOX524327 JYT524317:JYT524327 KIP524317:KIP524327 KSL524317:KSL524327 LCH524317:LCH524327 LMD524317:LMD524327 LVZ524317:LVZ524327 MFV524317:MFV524327 MPR524317:MPR524327 MZN524317:MZN524327 NJJ524317:NJJ524327 NTF524317:NTF524327 ODB524317:ODB524327 OMX524317:OMX524327 OWT524317:OWT524327 PGP524317:PGP524327 PQL524317:PQL524327 QAH524317:QAH524327 QKD524317:QKD524327 QTZ524317:QTZ524327 RDV524317:RDV524327 RNR524317:RNR524327 RXN524317:RXN524327 SHJ524317:SHJ524327 SRF524317:SRF524327 TBB524317:TBB524327 TKX524317:TKX524327 TUT524317:TUT524327 UEP524317:UEP524327 UOL524317:UOL524327 UYH524317:UYH524327 VID524317:VID524327 VRZ524317:VRZ524327 WBV524317:WBV524327 WLR524317:WLR524327 WVN524317:WVN524327 F589853:F589863 JB589853:JB589863 SX589853:SX589863 ACT589853:ACT589863 AMP589853:AMP589863 AWL589853:AWL589863 BGH589853:BGH589863 BQD589853:BQD589863 BZZ589853:BZZ589863 CJV589853:CJV589863 CTR589853:CTR589863 DDN589853:DDN589863 DNJ589853:DNJ589863 DXF589853:DXF589863 EHB589853:EHB589863 EQX589853:EQX589863 FAT589853:FAT589863 FKP589853:FKP589863 FUL589853:FUL589863 GEH589853:GEH589863 GOD589853:GOD589863 GXZ589853:GXZ589863 HHV589853:HHV589863 HRR589853:HRR589863 IBN589853:IBN589863 ILJ589853:ILJ589863 IVF589853:IVF589863 JFB589853:JFB589863 JOX589853:JOX589863 JYT589853:JYT589863 KIP589853:KIP589863 KSL589853:KSL589863 LCH589853:LCH589863 LMD589853:LMD589863 LVZ589853:LVZ589863 MFV589853:MFV589863 MPR589853:MPR589863 MZN589853:MZN589863 NJJ589853:NJJ589863 NTF589853:NTF589863 ODB589853:ODB589863 OMX589853:OMX589863 OWT589853:OWT589863 PGP589853:PGP589863 PQL589853:PQL589863 QAH589853:QAH589863 QKD589853:QKD589863 QTZ589853:QTZ589863 RDV589853:RDV589863 RNR589853:RNR589863 RXN589853:RXN589863 SHJ589853:SHJ589863 SRF589853:SRF589863 TBB589853:TBB589863 TKX589853:TKX589863 TUT589853:TUT589863 UEP589853:UEP589863 UOL589853:UOL589863 UYH589853:UYH589863 VID589853:VID589863 VRZ589853:VRZ589863 WBV589853:WBV589863 WLR589853:WLR589863 WVN589853:WVN589863 F655389:F655399 JB655389:JB655399 SX655389:SX655399 ACT655389:ACT655399 AMP655389:AMP655399 AWL655389:AWL655399 BGH655389:BGH655399 BQD655389:BQD655399 BZZ655389:BZZ655399 CJV655389:CJV655399 CTR655389:CTR655399 DDN655389:DDN655399 DNJ655389:DNJ655399 DXF655389:DXF655399 EHB655389:EHB655399 EQX655389:EQX655399 FAT655389:FAT655399 FKP655389:FKP655399 FUL655389:FUL655399 GEH655389:GEH655399 GOD655389:GOD655399 GXZ655389:GXZ655399 HHV655389:HHV655399 HRR655389:HRR655399 IBN655389:IBN655399 ILJ655389:ILJ655399 IVF655389:IVF655399 JFB655389:JFB655399 JOX655389:JOX655399 JYT655389:JYT655399 KIP655389:KIP655399 KSL655389:KSL655399 LCH655389:LCH655399 LMD655389:LMD655399 LVZ655389:LVZ655399 MFV655389:MFV655399 MPR655389:MPR655399 MZN655389:MZN655399 NJJ655389:NJJ655399 NTF655389:NTF655399 ODB655389:ODB655399 OMX655389:OMX655399 OWT655389:OWT655399 PGP655389:PGP655399 PQL655389:PQL655399 QAH655389:QAH655399 QKD655389:QKD655399 QTZ655389:QTZ655399 RDV655389:RDV655399 RNR655389:RNR655399 RXN655389:RXN655399 SHJ655389:SHJ655399 SRF655389:SRF655399 TBB655389:TBB655399 TKX655389:TKX655399 TUT655389:TUT655399 UEP655389:UEP655399 UOL655389:UOL655399 UYH655389:UYH655399 VID655389:VID655399 VRZ655389:VRZ655399 WBV655389:WBV655399 WLR655389:WLR655399 WVN655389:WVN655399 F720925:F720935 JB720925:JB720935 SX720925:SX720935 ACT720925:ACT720935 AMP720925:AMP720935 AWL720925:AWL720935 BGH720925:BGH720935 BQD720925:BQD720935 BZZ720925:BZZ720935 CJV720925:CJV720935 CTR720925:CTR720935 DDN720925:DDN720935 DNJ720925:DNJ720935 DXF720925:DXF720935 EHB720925:EHB720935 EQX720925:EQX720935 FAT720925:FAT720935 FKP720925:FKP720935 FUL720925:FUL720935 GEH720925:GEH720935 GOD720925:GOD720935 GXZ720925:GXZ720935 HHV720925:HHV720935 HRR720925:HRR720935 IBN720925:IBN720935 ILJ720925:ILJ720935 IVF720925:IVF720935 JFB720925:JFB720935 JOX720925:JOX720935 JYT720925:JYT720935 KIP720925:KIP720935 KSL720925:KSL720935 LCH720925:LCH720935 LMD720925:LMD720935 LVZ720925:LVZ720935 MFV720925:MFV720935 MPR720925:MPR720935 MZN720925:MZN720935 NJJ720925:NJJ720935 NTF720925:NTF720935 ODB720925:ODB720935 OMX720925:OMX720935 OWT720925:OWT720935 PGP720925:PGP720935 PQL720925:PQL720935 QAH720925:QAH720935 QKD720925:QKD720935 QTZ720925:QTZ720935 RDV720925:RDV720935 RNR720925:RNR720935 RXN720925:RXN720935 SHJ720925:SHJ720935 SRF720925:SRF720935 TBB720925:TBB720935 TKX720925:TKX720935 TUT720925:TUT720935 UEP720925:UEP720935 UOL720925:UOL720935 UYH720925:UYH720935 VID720925:VID720935 VRZ720925:VRZ720935 WBV720925:WBV720935 WLR720925:WLR720935 WVN720925:WVN720935 F786461:F786471 JB786461:JB786471 SX786461:SX786471 ACT786461:ACT786471 AMP786461:AMP786471 AWL786461:AWL786471 BGH786461:BGH786471 BQD786461:BQD786471 BZZ786461:BZZ786471 CJV786461:CJV786471 CTR786461:CTR786471 DDN786461:DDN786471 DNJ786461:DNJ786471 DXF786461:DXF786471 EHB786461:EHB786471 EQX786461:EQX786471 FAT786461:FAT786471 FKP786461:FKP786471 FUL786461:FUL786471 GEH786461:GEH786471 GOD786461:GOD786471 GXZ786461:GXZ786471 HHV786461:HHV786471 HRR786461:HRR786471 IBN786461:IBN786471 ILJ786461:ILJ786471 IVF786461:IVF786471 JFB786461:JFB786471 JOX786461:JOX786471 JYT786461:JYT786471 KIP786461:KIP786471 KSL786461:KSL786471 LCH786461:LCH786471 LMD786461:LMD786471 LVZ786461:LVZ786471 MFV786461:MFV786471 MPR786461:MPR786471 MZN786461:MZN786471 NJJ786461:NJJ786471 NTF786461:NTF786471 ODB786461:ODB786471 OMX786461:OMX786471 OWT786461:OWT786471 PGP786461:PGP786471 PQL786461:PQL786471 QAH786461:QAH786471 QKD786461:QKD786471 QTZ786461:QTZ786471 RDV786461:RDV786471 RNR786461:RNR786471 RXN786461:RXN786471 SHJ786461:SHJ786471 SRF786461:SRF786471 TBB786461:TBB786471 TKX786461:TKX786471 TUT786461:TUT786471 UEP786461:UEP786471 UOL786461:UOL786471 UYH786461:UYH786471 VID786461:VID786471 VRZ786461:VRZ786471 WBV786461:WBV786471 WLR786461:WLR786471 WVN786461:WVN786471 F851997:F852007 JB851997:JB852007 SX851997:SX852007 ACT851997:ACT852007 AMP851997:AMP852007 AWL851997:AWL852007 BGH851997:BGH852007 BQD851997:BQD852007 BZZ851997:BZZ852007 CJV851997:CJV852007 CTR851997:CTR852007 DDN851997:DDN852007 DNJ851997:DNJ852007 DXF851997:DXF852007 EHB851997:EHB852007 EQX851997:EQX852007 FAT851997:FAT852007 FKP851997:FKP852007 FUL851997:FUL852007 GEH851997:GEH852007 GOD851997:GOD852007 GXZ851997:GXZ852007 HHV851997:HHV852007 HRR851997:HRR852007 IBN851997:IBN852007 ILJ851997:ILJ852007 IVF851997:IVF852007 JFB851997:JFB852007 JOX851997:JOX852007 JYT851997:JYT852007 KIP851997:KIP852007 KSL851997:KSL852007 LCH851997:LCH852007 LMD851997:LMD852007 LVZ851997:LVZ852007 MFV851997:MFV852007 MPR851997:MPR852007 MZN851997:MZN852007 NJJ851997:NJJ852007 NTF851997:NTF852007 ODB851997:ODB852007 OMX851997:OMX852007 OWT851997:OWT852007 PGP851997:PGP852007 PQL851997:PQL852007 QAH851997:QAH852007 QKD851997:QKD852007 QTZ851997:QTZ852007 RDV851997:RDV852007 RNR851997:RNR852007 RXN851997:RXN852007 SHJ851997:SHJ852007 SRF851997:SRF852007 TBB851997:TBB852007 TKX851997:TKX852007 TUT851997:TUT852007 UEP851997:UEP852007 UOL851997:UOL852007 UYH851997:UYH852007 VID851997:VID852007 VRZ851997:VRZ852007 WBV851997:WBV852007 WLR851997:WLR852007 WVN851997:WVN852007 F917533:F917543 JB917533:JB917543 SX917533:SX917543 ACT917533:ACT917543 AMP917533:AMP917543 AWL917533:AWL917543 BGH917533:BGH917543 BQD917533:BQD917543 BZZ917533:BZZ917543 CJV917533:CJV917543 CTR917533:CTR917543 DDN917533:DDN917543 DNJ917533:DNJ917543 DXF917533:DXF917543 EHB917533:EHB917543 EQX917533:EQX917543 FAT917533:FAT917543 FKP917533:FKP917543 FUL917533:FUL917543 GEH917533:GEH917543 GOD917533:GOD917543 GXZ917533:GXZ917543 HHV917533:HHV917543 HRR917533:HRR917543 IBN917533:IBN917543 ILJ917533:ILJ917543 IVF917533:IVF917543 JFB917533:JFB917543 JOX917533:JOX917543 JYT917533:JYT917543 KIP917533:KIP917543 KSL917533:KSL917543 LCH917533:LCH917543 LMD917533:LMD917543 LVZ917533:LVZ917543 MFV917533:MFV917543 MPR917533:MPR917543 MZN917533:MZN917543 NJJ917533:NJJ917543 NTF917533:NTF917543 ODB917533:ODB917543 OMX917533:OMX917543 OWT917533:OWT917543 PGP917533:PGP917543 PQL917533:PQL917543 QAH917533:QAH917543 QKD917533:QKD917543 QTZ917533:QTZ917543 RDV917533:RDV917543 RNR917533:RNR917543 RXN917533:RXN917543 SHJ917533:SHJ917543 SRF917533:SRF917543 TBB917533:TBB917543 TKX917533:TKX917543 TUT917533:TUT917543 UEP917533:UEP917543 UOL917533:UOL917543 UYH917533:UYH917543 VID917533:VID917543 VRZ917533:VRZ917543 WBV917533:WBV917543 WLR917533:WLR917543 WVN917533:WVN917543 F983069:F983079 JB983069:JB983079 SX983069:SX983079 ACT983069:ACT983079 AMP983069:AMP983079 AWL983069:AWL983079 BGH983069:BGH983079 BQD983069:BQD983079 BZZ983069:BZZ983079 CJV983069:CJV983079 CTR983069:CTR983079 DDN983069:DDN983079 DNJ983069:DNJ983079 DXF983069:DXF983079 EHB983069:EHB983079 EQX983069:EQX983079 FAT983069:FAT983079 FKP983069:FKP983079 FUL983069:FUL983079 GEH983069:GEH983079 GOD983069:GOD983079 GXZ983069:GXZ983079 HHV983069:HHV983079 HRR983069:HRR983079 IBN983069:IBN983079 ILJ983069:ILJ983079 IVF983069:IVF983079 JFB983069:JFB983079 JOX983069:JOX983079 JYT983069:JYT983079 KIP983069:KIP983079 KSL983069:KSL983079 LCH983069:LCH983079 LMD983069:LMD983079 LVZ983069:LVZ983079 MFV983069:MFV983079 MPR983069:MPR983079 MZN983069:MZN983079 NJJ983069:NJJ983079 NTF983069:NTF983079 ODB983069:ODB983079 OMX983069:OMX983079 OWT983069:OWT983079 PGP983069:PGP983079 PQL983069:PQL983079 QAH983069:QAH983079 QKD983069:QKD983079 QTZ983069:QTZ983079 RDV983069:RDV983079 RNR983069:RNR983079 RXN983069:RXN983079 SHJ983069:SHJ983079 SRF983069:SRF983079 TBB983069:TBB983079 TKX983069:TKX983079 TUT983069:TUT983079 UEP983069:UEP983079 UOL983069:UOL983079 UYH983069:UYH983079 VID983069:VID983079 VRZ983069:VRZ983079 WBV983069:WBV983079 WLR983069:WLR983079 WVN983069:WVN983079 WVN30:WVN40 WLR30:WLR40 WBV30:WBV40 VRZ30:VRZ40 VID30:VID40 UYH30:UYH40 UOL30:UOL40 UEP30:UEP40 TUT30:TUT40 TKX30:TKX40 TBB30:TBB40 SRF30:SRF40 SHJ30:SHJ40 RXN30:RXN40 RNR30:RNR40 RDV30:RDV40 QTZ30:QTZ40 QKD30:QKD40 QAH30:QAH40 PQL30:PQL40 PGP30:PGP40 OWT30:OWT40 OMX30:OMX40 ODB30:ODB40 NTF30:NTF40 NJJ30:NJJ40 MZN30:MZN40 MPR30:MPR40 MFV30:MFV40 LVZ30:LVZ40 LMD30:LMD40 LCH30:LCH40 KSL30:KSL40 KIP30:KIP40 JYT30:JYT40 JOX30:JOX40 JFB30:JFB40 IVF30:IVF40 ILJ30:ILJ40 IBN30:IBN40 HRR30:HRR40 HHV30:HHV40 GXZ30:GXZ40 GOD30:GOD40 GEH30:GEH40 FUL30:FUL40 FKP30:FKP40 FAT30:FAT40 EQX30:EQX40 EHB30:EHB40 DXF30:DXF40 DNJ30:DNJ40 DDN30:DDN40 CTR30:CTR40 CJV30:CJV40 BZZ30:BZZ40 BQD30:BQD40 BGH30:BGH40 AWL30:AWL40 AMP30:AMP40 ACT30:ACT40 SX30:SX40 JB30:JB40 F30:F40 WVN13:WVN24 WLR13:WLR24 WBV13:WBV24 VRZ13:VRZ24 VID13:VID24 UYH13:UYH24 UOL13:UOL24 UEP13:UEP24 TUT13:TUT24 TKX13:TKX24 TBB13:TBB24 SRF13:SRF24 SHJ13:SHJ24 RXN13:RXN24 RNR13:RNR24 RDV13:RDV24 QTZ13:QTZ24 QKD13:QKD24 QAH13:QAH24 PQL13:PQL24 PGP13:PGP24 OWT13:OWT24 OMX13:OMX24 ODB13:ODB24 NTF13:NTF24 NJJ13:NJJ24 MZN13:MZN24 MPR13:MPR24 MFV13:MFV24 LVZ13:LVZ24 LMD13:LMD24 LCH13:LCH24 KSL13:KSL24 KIP13:KIP24 JYT13:JYT24 JOX13:JOX24 JFB13:JFB24 IVF13:IVF24 ILJ13:ILJ24 IBN13:IBN24 HRR13:HRR24 HHV13:HHV24 GXZ13:GXZ24 GOD13:GOD24 GEH13:GEH24 FUL13:FUL24 FKP13:FKP24 FAT13:FAT24 EQX13:EQX24 EHB13:EHB24 DXF13:DXF24 DNJ13:DNJ24 DDN13:DDN24 CTR13:CTR24 CJV13:CJV24 BZZ13:BZZ24 BQD13:BQD24 BGH13:BGH24 AWL13:AWL24 AMP13:AMP24 ACT13:ACT24 SX13:SX24 JB13:JB24 F13:F24">
      <formula1>$H$8:$H$9</formula1>
    </dataValidation>
  </dataValidations>
  <pageMargins left="0.23622047244094491" right="0.23622047244094491" top="0.39370078740157483" bottom="0.39370078740157483" header="0" footer="0"/>
  <pageSetup paperSize="9" scale="90"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TTLycee</vt:lpstr>
      <vt:lpstr>BG</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RedChanou</dc:creator>
  <cp:lastModifiedBy>RedChanou</cp:lastModifiedBy>
  <dcterms:created xsi:type="dcterms:W3CDTF">2012-01-07T21:53:53Z</dcterms:created>
  <dcterms:modified xsi:type="dcterms:W3CDTF">2012-01-07T22:34:33Z</dcterms:modified>
</cp:coreProperties>
</file>