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90" windowWidth="18915" windowHeight="12330"/>
  </bookViews>
  <sheets>
    <sheet name="Feuil1" sheetId="1" r:id="rId1"/>
    <sheet name="STATISTIQUE" sheetId="2" r:id="rId2"/>
    <sheet name="Feuil3" sheetId="3" r:id="rId3"/>
  </sheets>
  <externalReferences>
    <externalReference r:id="rId4"/>
  </externalReferences>
  <definedNames>
    <definedName name="Aujourdhui">Feuil1!$M$13</definedName>
    <definedName name="CF">Feuil1!$M$10:$M$11</definedName>
    <definedName name="Echéance">Feuil1!$M$17:$M$20</definedName>
    <definedName name="imputation">Feuil1!$M$22:$N$34</definedName>
    <definedName name="ModeDePaiement">Feuil1!$M$2:$M$8</definedName>
    <definedName name="poste">Feuil1!$M$22:$M$34</definedName>
    <definedName name="TVA">Feuil1!$M$35:$M$37</definedName>
  </definedNames>
  <calcPr calcId="125725"/>
</workbook>
</file>

<file path=xl/calcChain.xml><?xml version="1.0" encoding="utf-8"?>
<calcChain xmlns="http://schemas.openxmlformats.org/spreadsheetml/2006/main">
  <c r="B26" i="2"/>
  <c r="B9"/>
  <c r="B27" l="1"/>
  <c r="N20" i="1" l="1"/>
  <c r="N19"/>
  <c r="N18"/>
  <c r="N17"/>
  <c r="M15"/>
  <c r="M14"/>
  <c r="M13"/>
  <c r="I7"/>
  <c r="I6"/>
  <c r="I5"/>
  <c r="I4"/>
  <c r="I3"/>
  <c r="I2"/>
  <c r="O17" l="1"/>
  <c r="O19"/>
  <c r="O18"/>
  <c r="O20"/>
</calcChain>
</file>

<file path=xl/sharedStrings.xml><?xml version="1.0" encoding="utf-8"?>
<sst xmlns="http://schemas.openxmlformats.org/spreadsheetml/2006/main" count="89" uniqueCount="61">
  <si>
    <t>Type</t>
  </si>
  <si>
    <t>Date</t>
  </si>
  <si>
    <t>Référence de la pièce</t>
  </si>
  <si>
    <t>Client / Fournisseur</t>
  </si>
  <si>
    <t>Imputation</t>
  </si>
  <si>
    <t>Nature</t>
  </si>
  <si>
    <t>Montant TTC</t>
  </si>
  <si>
    <t>TVA</t>
  </si>
  <si>
    <t>Montant HT</t>
  </si>
  <si>
    <t>Échéance</t>
  </si>
  <si>
    <t>Réglé le</t>
  </si>
  <si>
    <t>Mode de paiement</t>
  </si>
  <si>
    <t>Fournisseur</t>
  </si>
  <si>
    <t>11050660131011</t>
  </si>
  <si>
    <t>BOUYGUES TELECOM</t>
  </si>
  <si>
    <t>Téléphone</t>
  </si>
  <si>
    <t>Prèlevement</t>
  </si>
  <si>
    <t>Chèque N°</t>
  </si>
  <si>
    <t>1223844</t>
  </si>
  <si>
    <t>Comptable</t>
  </si>
  <si>
    <t>Virement</t>
  </si>
  <si>
    <t>Espèces</t>
  </si>
  <si>
    <t>33139075678</t>
  </si>
  <si>
    <t>EDF</t>
  </si>
  <si>
    <t>Electricité</t>
  </si>
  <si>
    <t>CB</t>
  </si>
  <si>
    <t>34694484698</t>
  </si>
  <si>
    <t>TIP</t>
  </si>
  <si>
    <t>86/VEG/17770</t>
  </si>
  <si>
    <t>Materiels HTA</t>
  </si>
  <si>
    <t>28975</t>
  </si>
  <si>
    <t>Carnets PVI</t>
  </si>
  <si>
    <t>BOR</t>
  </si>
  <si>
    <t>Client</t>
  </si>
  <si>
    <t>Locaux</t>
  </si>
  <si>
    <t>Consommable</t>
  </si>
  <si>
    <t>60 jours nets</t>
  </si>
  <si>
    <t>45 jours fin de mois</t>
  </si>
  <si>
    <t>Fin du mois de la facture puis 45 jours</t>
  </si>
  <si>
    <t>30 Jours fin de mois</t>
  </si>
  <si>
    <t>Outillage</t>
  </si>
  <si>
    <t>Stock</t>
  </si>
  <si>
    <t>Publicité</t>
  </si>
  <si>
    <t>Informatique</t>
  </si>
  <si>
    <t>Fonctionnement</t>
  </si>
  <si>
    <t>Carburant</t>
  </si>
  <si>
    <t>Repas (hors affaire)</t>
  </si>
  <si>
    <t>Prospection</t>
  </si>
  <si>
    <t>Vehicule</t>
  </si>
  <si>
    <t>SALAIRE / PRIME</t>
  </si>
  <si>
    <t>Total Fournisseur HT</t>
  </si>
  <si>
    <t>Total Client HT</t>
  </si>
  <si>
    <t>Différence</t>
  </si>
  <si>
    <t>Total TVA Fournisseur</t>
  </si>
  <si>
    <t xml:space="preserve">Total TVA Client </t>
  </si>
  <si>
    <t>TOTAL PAR POSTE HT</t>
  </si>
  <si>
    <t>Depense HORS AFFAIRE</t>
  </si>
  <si>
    <t>Depense SUR AFFAIRE</t>
  </si>
  <si>
    <t>§§§</t>
  </si>
  <si>
    <t>PRINT</t>
  </si>
  <si>
    <t>COMPTABLE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</si>
</sst>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6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14" fontId="0" fillId="2" borderId="0" xfId="0" applyNumberFormat="1" applyFill="1"/>
    <xf numFmtId="49" fontId="0" fillId="2" borderId="0" xfId="0" applyNumberFormat="1" applyFill="1"/>
    <xf numFmtId="164" fontId="0" fillId="2" borderId="0" xfId="0" applyNumberFormat="1" applyFill="1"/>
    <xf numFmtId="14" fontId="1" fillId="2" borderId="0" xfId="0" applyNumberFormat="1" applyFont="1" applyFill="1"/>
    <xf numFmtId="0" fontId="2" fillId="0" borderId="0" xfId="0" applyFont="1" applyFill="1"/>
    <xf numFmtId="14" fontId="2" fillId="0" borderId="0" xfId="0" applyNumberFormat="1" applyFont="1" applyFill="1"/>
    <xf numFmtId="49" fontId="2" fillId="0" borderId="0" xfId="0" applyNumberFormat="1" applyFont="1" applyFill="1"/>
    <xf numFmtId="164" fontId="2" fillId="0" borderId="0" xfId="0" applyNumberFormat="1" applyFont="1" applyFill="1"/>
    <xf numFmtId="0" fontId="0" fillId="0" borderId="0" xfId="0" applyFill="1"/>
    <xf numFmtId="14" fontId="0" fillId="0" borderId="0" xfId="0" applyNumberFormat="1" applyFill="1"/>
    <xf numFmtId="49" fontId="0" fillId="0" borderId="0" xfId="0" applyNumberFormat="1" applyFill="1"/>
    <xf numFmtId="164" fontId="0" fillId="0" borderId="0" xfId="0" applyNumberFormat="1" applyFill="1"/>
    <xf numFmtId="0" fontId="0" fillId="3" borderId="0" xfId="0" applyFill="1"/>
    <xf numFmtId="14" fontId="0" fillId="3" borderId="0" xfId="0" applyNumberFormat="1" applyFill="1"/>
    <xf numFmtId="49" fontId="0" fillId="3" borderId="0" xfId="0" applyNumberFormat="1" applyFill="1"/>
    <xf numFmtId="164" fontId="0" fillId="3" borderId="0" xfId="0" applyNumberFormat="1" applyFill="1"/>
    <xf numFmtId="164" fontId="2" fillId="3" borderId="0" xfId="0" applyNumberFormat="1" applyFont="1" applyFill="1"/>
    <xf numFmtId="0" fontId="1" fillId="0" borderId="0" xfId="0" applyFont="1" applyFill="1" applyBorder="1"/>
    <xf numFmtId="14" fontId="1" fillId="0" borderId="0" xfId="0" applyNumberFormat="1" applyFont="1" applyFill="1" applyBorder="1" applyProtection="1">
      <protection locked="0"/>
    </xf>
    <xf numFmtId="14" fontId="1" fillId="0" borderId="0" xfId="0" applyNumberFormat="1" applyFont="1" applyFill="1" applyBorder="1"/>
    <xf numFmtId="0" fontId="0" fillId="2" borderId="1" xfId="0" applyFill="1" applyBorder="1"/>
    <xf numFmtId="0" fontId="2" fillId="0" borderId="1" xfId="0" applyFont="1" applyFill="1" applyBorder="1"/>
    <xf numFmtId="0" fontId="0" fillId="0" borderId="1" xfId="0" applyFill="1" applyBorder="1"/>
    <xf numFmtId="0" fontId="0" fillId="3" borderId="1" xfId="0" applyFill="1" applyBorder="1"/>
    <xf numFmtId="0" fontId="0" fillId="0" borderId="1" xfId="0" applyBorder="1"/>
    <xf numFmtId="14" fontId="0" fillId="0" borderId="1" xfId="0" applyNumberFormat="1" applyFill="1" applyBorder="1"/>
    <xf numFmtId="0" fontId="1" fillId="0" borderId="1" xfId="0" applyFont="1" applyFill="1" applyBorder="1"/>
    <xf numFmtId="0" fontId="1" fillId="3" borderId="1" xfId="0" applyFont="1" applyFill="1" applyBorder="1"/>
    <xf numFmtId="4" fontId="0" fillId="0" borderId="0" xfId="0" applyNumberFormat="1" applyFill="1"/>
    <xf numFmtId="0" fontId="4" fillId="0" borderId="2" xfId="0" applyFont="1" applyFill="1" applyBorder="1"/>
    <xf numFmtId="164" fontId="4" fillId="0" borderId="3" xfId="0" applyNumberFormat="1" applyFont="1" applyFill="1" applyBorder="1"/>
    <xf numFmtId="0" fontId="3" fillId="0" borderId="4" xfId="0" applyFont="1" applyFill="1" applyBorder="1"/>
    <xf numFmtId="164" fontId="4" fillId="0" borderId="5" xfId="0" applyNumberFormat="1" applyFont="1" applyFill="1" applyBorder="1"/>
    <xf numFmtId="0" fontId="3" fillId="0" borderId="5" xfId="0" applyFont="1" applyFill="1" applyBorder="1"/>
    <xf numFmtId="0" fontId="3" fillId="0" borderId="6" xfId="0" applyFont="1" applyFill="1" applyBorder="1"/>
    <xf numFmtId="164" fontId="3" fillId="0" borderId="7" xfId="0" applyNumberFormat="1" applyFont="1" applyFill="1" applyBorder="1"/>
    <xf numFmtId="0" fontId="3" fillId="0" borderId="0" xfId="0" applyFont="1" applyFill="1" applyBorder="1"/>
    <xf numFmtId="164" fontId="3" fillId="0" borderId="0" xfId="0" applyNumberFormat="1" applyFont="1" applyFill="1" applyBorder="1"/>
    <xf numFmtId="0" fontId="3" fillId="0" borderId="8" xfId="0" applyFont="1" applyFill="1" applyBorder="1"/>
    <xf numFmtId="0" fontId="5" fillId="0" borderId="2" xfId="0" applyFont="1" applyFill="1" applyBorder="1"/>
    <xf numFmtId="164" fontId="3" fillId="0" borderId="3" xfId="0" applyNumberFormat="1" applyFont="1" applyFill="1" applyBorder="1"/>
    <xf numFmtId="0" fontId="5" fillId="0" borderId="4" xfId="0" applyFont="1" applyFill="1" applyBorder="1"/>
    <xf numFmtId="164" fontId="3" fillId="0" borderId="5" xfId="0" applyNumberFormat="1" applyFont="1" applyFill="1" applyBorder="1"/>
    <xf numFmtId="0" fontId="5" fillId="0" borderId="6" xfId="0" applyFont="1" applyFill="1" applyBorder="1"/>
    <xf numFmtId="0" fontId="5" fillId="0" borderId="0" xfId="0" applyFont="1" applyFill="1" applyBorder="1"/>
    <xf numFmtId="164" fontId="3" fillId="0" borderId="0" xfId="0" applyNumberFormat="1" applyFont="1" applyFill="1"/>
    <xf numFmtId="0" fontId="0" fillId="0" borderId="3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plotArea>
      <c:layout/>
      <c:pieChart>
        <c:varyColors val="1"/>
        <c:ser>
          <c:idx val="0"/>
          <c:order val="0"/>
          <c:tx>
            <c:v>Dépense par poste</c:v>
          </c:tx>
          <c:cat>
            <c:strRef>
              <c:f>([1]STATISTIQUE!$A$12:$A$24,[1]STATISTIQUE!$A$27)</c:f>
              <c:strCache>
                <c:ptCount val="14"/>
                <c:pt idx="0">
                  <c:v>Outillage</c:v>
                </c:pt>
                <c:pt idx="1">
                  <c:v>Stock</c:v>
                </c:pt>
                <c:pt idx="2">
                  <c:v>Téléphone</c:v>
                </c:pt>
                <c:pt idx="3">
                  <c:v>Locaux</c:v>
                </c:pt>
                <c:pt idx="4">
                  <c:v>Publicité</c:v>
                </c:pt>
                <c:pt idx="5">
                  <c:v>Informatique</c:v>
                </c:pt>
                <c:pt idx="6">
                  <c:v>Consommable</c:v>
                </c:pt>
                <c:pt idx="7">
                  <c:v>Fonctionnement</c:v>
                </c:pt>
                <c:pt idx="8">
                  <c:v>Carburant</c:v>
                </c:pt>
                <c:pt idx="9">
                  <c:v>Repas (hors affaire)</c:v>
                </c:pt>
                <c:pt idx="10">
                  <c:v>Vehicule</c:v>
                </c:pt>
                <c:pt idx="11">
                  <c:v>Prospection</c:v>
                </c:pt>
                <c:pt idx="12">
                  <c:v>SALAIRE / PRIME</c:v>
                </c:pt>
                <c:pt idx="13">
                  <c:v>Depense SUR AFFAIRE</c:v>
                </c:pt>
              </c:strCache>
            </c:strRef>
          </c:cat>
          <c:val>
            <c:numRef>
              <c:f>([1]STATISTIQUE!$B$12:$B$24,[1]STATISTIQUE!$B$27)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</c:ser>
        <c:firstSliceAng val="0"/>
      </c:pie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2</xdr:row>
      <xdr:rowOff>47625</xdr:rowOff>
    </xdr:from>
    <xdr:to>
      <xdr:col>8</xdr:col>
      <xdr:colOff>266700</xdr:colOff>
      <xdr:row>23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cr&#233;anc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STATISTIQUE"/>
      <sheetName val="Feuil3"/>
    </sheetNames>
    <sheetDataSet>
      <sheetData sheetId="0"/>
      <sheetData sheetId="1">
        <row r="12">
          <cell r="A12" t="str">
            <v>Outillage</v>
          </cell>
          <cell r="B12">
            <v>0</v>
          </cell>
        </row>
        <row r="13">
          <cell r="A13" t="str">
            <v>Stock</v>
          </cell>
          <cell r="B13">
            <v>0</v>
          </cell>
        </row>
        <row r="14">
          <cell r="A14" t="str">
            <v>Téléphone</v>
          </cell>
          <cell r="B14">
            <v>0</v>
          </cell>
        </row>
        <row r="15">
          <cell r="A15" t="str">
            <v>Locaux</v>
          </cell>
          <cell r="B15">
            <v>0</v>
          </cell>
        </row>
        <row r="16">
          <cell r="A16" t="str">
            <v>Publicité</v>
          </cell>
          <cell r="B16">
            <v>0</v>
          </cell>
        </row>
        <row r="17">
          <cell r="A17" t="str">
            <v>Informatique</v>
          </cell>
          <cell r="B17">
            <v>0</v>
          </cell>
        </row>
        <row r="18">
          <cell r="A18" t="str">
            <v>Consommable</v>
          </cell>
          <cell r="B18">
            <v>0</v>
          </cell>
        </row>
        <row r="19">
          <cell r="A19" t="str">
            <v>Fonctionnement</v>
          </cell>
          <cell r="B19">
            <v>0</v>
          </cell>
        </row>
        <row r="20">
          <cell r="A20" t="str">
            <v>Carburant</v>
          </cell>
          <cell r="B20">
            <v>0</v>
          </cell>
        </row>
        <row r="21">
          <cell r="A21" t="str">
            <v>Repas (hors affaire)</v>
          </cell>
          <cell r="B21">
            <v>0</v>
          </cell>
        </row>
        <row r="22">
          <cell r="A22" t="str">
            <v>Vehicule</v>
          </cell>
          <cell r="B22">
            <v>0</v>
          </cell>
        </row>
        <row r="23">
          <cell r="A23" t="str">
            <v>Prospection</v>
          </cell>
          <cell r="B23">
            <v>0</v>
          </cell>
        </row>
        <row r="24">
          <cell r="A24" t="str">
            <v>SALAIRE / PRIME</v>
          </cell>
          <cell r="B24">
            <v>0</v>
          </cell>
        </row>
        <row r="27">
          <cell r="A27" t="str">
            <v>Depense SUR AFFAIRE</v>
          </cell>
          <cell r="B27">
            <v>0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32"/>
  <sheetViews>
    <sheetView tabSelected="1" topLeftCell="E1" workbookViewId="0">
      <selection activeCell="F16" sqref="F16"/>
    </sheetView>
  </sheetViews>
  <sheetFormatPr baseColWidth="10" defaultRowHeight="15"/>
  <cols>
    <col min="4" max="4" width="19.140625" bestFit="1" customWidth="1"/>
    <col min="6" max="6" width="46" bestFit="1" customWidth="1"/>
    <col min="13" max="13" width="11.42578125" style="26"/>
  </cols>
  <sheetData>
    <row r="1" spans="1:15">
      <c r="A1" s="1" t="s">
        <v>0</v>
      </c>
      <c r="B1" s="2" t="s">
        <v>1</v>
      </c>
      <c r="C1" s="3" t="s">
        <v>2</v>
      </c>
      <c r="D1" s="1" t="s">
        <v>3</v>
      </c>
      <c r="E1" s="3" t="s">
        <v>4</v>
      </c>
      <c r="F1" s="1" t="s">
        <v>5</v>
      </c>
      <c r="G1" s="4" t="s">
        <v>6</v>
      </c>
      <c r="H1" s="4" t="s">
        <v>7</v>
      </c>
      <c r="I1" s="4" t="s">
        <v>8</v>
      </c>
      <c r="J1" s="5" t="s">
        <v>9</v>
      </c>
      <c r="K1" s="2" t="s">
        <v>10</v>
      </c>
      <c r="L1" s="1" t="s">
        <v>11</v>
      </c>
      <c r="M1" s="22"/>
      <c r="N1" s="1"/>
      <c r="O1" s="1"/>
    </row>
    <row r="2" spans="1:15" s="10" customFormat="1">
      <c r="A2" s="6" t="s">
        <v>12</v>
      </c>
      <c r="B2" s="7">
        <v>40839</v>
      </c>
      <c r="C2" s="8" t="s">
        <v>13</v>
      </c>
      <c r="D2" s="6" t="s">
        <v>14</v>
      </c>
      <c r="E2" s="8">
        <v>600420</v>
      </c>
      <c r="F2" s="6" t="s">
        <v>15</v>
      </c>
      <c r="G2" s="9">
        <v>163.91</v>
      </c>
      <c r="H2" s="9">
        <v>19.600000000000001</v>
      </c>
      <c r="I2" s="9">
        <f t="shared" ref="I2:I7" si="0">G2/(H2/100+1)</f>
        <v>137.04849498327761</v>
      </c>
      <c r="J2" s="7">
        <v>40854</v>
      </c>
      <c r="K2" s="7">
        <v>40854</v>
      </c>
      <c r="L2" s="6" t="s">
        <v>16</v>
      </c>
      <c r="M2" s="23" t="s">
        <v>17</v>
      </c>
      <c r="N2" s="6"/>
      <c r="O2" s="6"/>
    </row>
    <row r="3" spans="1:15" s="10" customFormat="1">
      <c r="A3" s="10" t="s">
        <v>12</v>
      </c>
      <c r="B3" s="11">
        <v>40841</v>
      </c>
      <c r="C3" s="12" t="s">
        <v>18</v>
      </c>
      <c r="D3" s="10" t="s">
        <v>60</v>
      </c>
      <c r="E3" s="12">
        <v>600470</v>
      </c>
      <c r="F3" s="10" t="s">
        <v>19</v>
      </c>
      <c r="G3" s="13">
        <v>157.94</v>
      </c>
      <c r="H3" s="13">
        <v>19.600000000000001</v>
      </c>
      <c r="I3" s="9">
        <f t="shared" si="0"/>
        <v>132.05685618729098</v>
      </c>
      <c r="J3" s="11">
        <v>40869</v>
      </c>
      <c r="K3" s="11">
        <v>40869</v>
      </c>
      <c r="L3" s="10" t="s">
        <v>20</v>
      </c>
      <c r="M3" s="24" t="s">
        <v>21</v>
      </c>
    </row>
    <row r="4" spans="1:15" s="10" customFormat="1">
      <c r="A4" s="10" t="s">
        <v>12</v>
      </c>
      <c r="B4" s="11">
        <v>40841</v>
      </c>
      <c r="C4" s="12" t="s">
        <v>22</v>
      </c>
      <c r="D4" s="10" t="s">
        <v>23</v>
      </c>
      <c r="E4" s="12">
        <v>600430</v>
      </c>
      <c r="F4" s="10" t="s">
        <v>24</v>
      </c>
      <c r="G4" s="13">
        <v>96.8</v>
      </c>
      <c r="H4" s="13">
        <v>19.600000000000001</v>
      </c>
      <c r="I4" s="9">
        <f t="shared" si="0"/>
        <v>80.936454849498332</v>
      </c>
      <c r="J4" s="11">
        <v>40863</v>
      </c>
      <c r="K4" s="11">
        <v>40863</v>
      </c>
      <c r="L4" s="10" t="s">
        <v>25</v>
      </c>
      <c r="M4" s="24" t="s">
        <v>25</v>
      </c>
    </row>
    <row r="5" spans="1:15" s="10" customFormat="1">
      <c r="A5" s="10" t="s">
        <v>12</v>
      </c>
      <c r="B5" s="11">
        <v>40841</v>
      </c>
      <c r="C5" s="12" t="s">
        <v>26</v>
      </c>
      <c r="D5" s="10" t="s">
        <v>23</v>
      </c>
      <c r="E5" s="12">
        <v>600430</v>
      </c>
      <c r="F5" s="10" t="s">
        <v>24</v>
      </c>
      <c r="G5" s="13">
        <v>23.72</v>
      </c>
      <c r="H5" s="13">
        <v>19.600000000000001</v>
      </c>
      <c r="I5" s="9">
        <f t="shared" si="0"/>
        <v>19.832775919732441</v>
      </c>
      <c r="J5" s="11">
        <v>40863</v>
      </c>
      <c r="K5" s="11">
        <v>40863</v>
      </c>
      <c r="L5" s="10" t="s">
        <v>25</v>
      </c>
      <c r="M5" s="24" t="s">
        <v>27</v>
      </c>
    </row>
    <row r="6" spans="1:15" s="14" customFormat="1">
      <c r="A6" s="14" t="s">
        <v>12</v>
      </c>
      <c r="B6" s="15">
        <v>40841</v>
      </c>
      <c r="C6" s="16" t="s">
        <v>28</v>
      </c>
      <c r="D6" s="14" t="s">
        <v>58</v>
      </c>
      <c r="E6" s="16">
        <v>600410</v>
      </c>
      <c r="F6" s="14" t="s">
        <v>29</v>
      </c>
      <c r="G6" s="17">
        <v>6578</v>
      </c>
      <c r="H6" s="17">
        <v>19.600000000000001</v>
      </c>
      <c r="I6" s="18">
        <f t="shared" si="0"/>
        <v>5500</v>
      </c>
      <c r="J6" s="15">
        <v>40908</v>
      </c>
      <c r="K6" s="15"/>
      <c r="M6" s="25" t="s">
        <v>20</v>
      </c>
    </row>
    <row r="7" spans="1:15" s="10" customFormat="1">
      <c r="A7" s="10" t="s">
        <v>12</v>
      </c>
      <c r="B7" s="11">
        <v>40842</v>
      </c>
      <c r="C7" s="12" t="s">
        <v>30</v>
      </c>
      <c r="D7" s="10" t="s">
        <v>59</v>
      </c>
      <c r="E7" s="12">
        <v>600460</v>
      </c>
      <c r="F7" s="10" t="s">
        <v>31</v>
      </c>
      <c r="G7" s="13">
        <v>344.45</v>
      </c>
      <c r="H7" s="13">
        <v>19.600000000000001</v>
      </c>
      <c r="I7" s="9">
        <f t="shared" si="0"/>
        <v>288.00167224080269</v>
      </c>
      <c r="J7" s="11">
        <v>40842</v>
      </c>
      <c r="K7" s="11">
        <v>40842</v>
      </c>
      <c r="L7" s="10" t="s">
        <v>25</v>
      </c>
      <c r="M7" s="24" t="s">
        <v>16</v>
      </c>
    </row>
    <row r="8" spans="1:15" s="10" customFormat="1">
      <c r="B8" s="11"/>
      <c r="C8" s="12"/>
      <c r="E8" s="12"/>
      <c r="G8" s="13"/>
      <c r="H8" s="13"/>
      <c r="I8" s="9"/>
      <c r="J8" s="11"/>
      <c r="K8" s="11"/>
      <c r="M8" s="24" t="s">
        <v>32</v>
      </c>
    </row>
    <row r="9" spans="1:15" s="10" customFormat="1">
      <c r="B9" s="11"/>
      <c r="C9" s="12"/>
      <c r="E9" s="12"/>
      <c r="G9" s="13"/>
      <c r="H9" s="13"/>
      <c r="I9" s="9"/>
      <c r="J9" s="11"/>
      <c r="K9" s="11"/>
      <c r="M9" s="24"/>
    </row>
    <row r="10" spans="1:15" s="10" customFormat="1">
      <c r="B10" s="11"/>
      <c r="C10" s="12"/>
      <c r="E10" s="12"/>
      <c r="G10" s="13"/>
      <c r="H10" s="13"/>
      <c r="I10" s="9"/>
      <c r="J10" s="11"/>
      <c r="K10" s="11"/>
      <c r="M10" s="24" t="s">
        <v>33</v>
      </c>
    </row>
    <row r="11" spans="1:15" s="10" customFormat="1">
      <c r="B11" s="11"/>
      <c r="C11" s="12"/>
      <c r="E11" s="12"/>
      <c r="G11" s="13"/>
      <c r="H11" s="13"/>
      <c r="I11" s="13"/>
      <c r="J11" s="11"/>
      <c r="K11" s="11"/>
      <c r="M11" s="24" t="s">
        <v>12</v>
      </c>
    </row>
    <row r="12" spans="1:15" s="10" customFormat="1">
      <c r="B12" s="11"/>
      <c r="C12" s="12"/>
      <c r="E12" s="12"/>
      <c r="G12" s="13"/>
      <c r="H12" s="13"/>
      <c r="I12" s="13"/>
      <c r="J12" s="11"/>
      <c r="K12" s="11"/>
      <c r="M12" s="24"/>
    </row>
    <row r="13" spans="1:15" s="10" customFormat="1">
      <c r="B13" s="11"/>
      <c r="C13" s="12"/>
      <c r="E13" s="12"/>
      <c r="G13" s="13"/>
      <c r="H13" s="13"/>
      <c r="I13" s="13"/>
      <c r="J13" s="11"/>
      <c r="K13" s="11"/>
      <c r="M13" s="27">
        <f ca="1">TODAY()</f>
        <v>40912</v>
      </c>
    </row>
    <row r="14" spans="1:15" s="10" customFormat="1">
      <c r="B14" s="11"/>
      <c r="C14" s="12"/>
      <c r="E14" s="12"/>
      <c r="G14" s="13"/>
      <c r="H14" s="13"/>
      <c r="I14" s="13"/>
      <c r="J14" s="11"/>
      <c r="K14" s="11"/>
      <c r="M14" s="27">
        <f ca="1">TODAY()-5</f>
        <v>40907</v>
      </c>
    </row>
    <row r="15" spans="1:15" s="10" customFormat="1">
      <c r="B15" s="11"/>
      <c r="C15" s="12"/>
      <c r="E15" s="12"/>
      <c r="G15" s="13"/>
      <c r="H15" s="13"/>
      <c r="I15" s="13"/>
      <c r="J15" s="11"/>
      <c r="K15" s="11"/>
      <c r="M15" s="27">
        <f ca="1">TODAY()+5</f>
        <v>40917</v>
      </c>
    </row>
    <row r="16" spans="1:15" s="10" customFormat="1">
      <c r="B16" s="11"/>
      <c r="C16" s="12"/>
      <c r="E16" s="12"/>
      <c r="G16" s="13"/>
      <c r="H16" s="13"/>
      <c r="I16" s="13"/>
      <c r="J16" s="11"/>
      <c r="K16" s="11"/>
      <c r="M16" s="28"/>
      <c r="O16" s="19"/>
    </row>
    <row r="17" spans="2:15" s="10" customFormat="1">
      <c r="B17" s="11"/>
      <c r="C17" s="12"/>
      <c r="E17" s="12"/>
      <c r="G17" s="13"/>
      <c r="H17" s="13"/>
      <c r="I17" s="13"/>
      <c r="J17" s="11"/>
      <c r="K17" s="11"/>
      <c r="M17" s="28" t="s">
        <v>36</v>
      </c>
      <c r="N17" s="20">
        <f ca="1">TODAY()</f>
        <v>40912</v>
      </c>
      <c r="O17" s="21">
        <f ca="1">EDATE(N17,2)</f>
        <v>40972</v>
      </c>
    </row>
    <row r="18" spans="2:15" s="10" customFormat="1">
      <c r="B18" s="11"/>
      <c r="C18" s="12"/>
      <c r="E18" s="12"/>
      <c r="G18" s="13"/>
      <c r="H18" s="13"/>
      <c r="I18" s="13"/>
      <c r="J18" s="11"/>
      <c r="K18" s="11"/>
      <c r="M18" s="28" t="s">
        <v>37</v>
      </c>
      <c r="N18" s="20">
        <f ca="1">TODAY()</f>
        <v>40912</v>
      </c>
      <c r="O18" s="21">
        <f ca="1">EOMONTH(N18+45,0)</f>
        <v>40968</v>
      </c>
    </row>
    <row r="19" spans="2:15" s="10" customFormat="1">
      <c r="B19" s="11"/>
      <c r="C19" s="12"/>
      <c r="E19" s="12"/>
      <c r="G19" s="13"/>
      <c r="H19" s="13"/>
      <c r="I19" s="13"/>
      <c r="J19" s="11"/>
      <c r="K19" s="11"/>
      <c r="M19" s="28" t="s">
        <v>38</v>
      </c>
      <c r="N19" s="20">
        <f ca="1">TODAY()</f>
        <v>40912</v>
      </c>
      <c r="O19" s="21">
        <f ca="1">EOMONTH(N19,0)+45</f>
        <v>40984</v>
      </c>
    </row>
    <row r="20" spans="2:15" s="10" customFormat="1">
      <c r="B20" s="11"/>
      <c r="C20" s="12"/>
      <c r="E20" s="12"/>
      <c r="G20" s="13"/>
      <c r="H20" s="13"/>
      <c r="I20" s="13"/>
      <c r="J20" s="11"/>
      <c r="K20" s="11"/>
      <c r="M20" s="28" t="s">
        <v>39</v>
      </c>
      <c r="N20" s="21">
        <f ca="1">TODAY()</f>
        <v>40912</v>
      </c>
      <c r="O20" s="21">
        <f ca="1">EOMONTH(N20+30,0)</f>
        <v>40968</v>
      </c>
    </row>
    <row r="21" spans="2:15" s="10" customFormat="1">
      <c r="B21" s="11"/>
      <c r="C21" s="12"/>
      <c r="E21" s="12"/>
      <c r="G21" s="13"/>
      <c r="H21" s="13"/>
      <c r="I21" s="13"/>
      <c r="J21" s="11"/>
      <c r="K21" s="11"/>
      <c r="M21" s="28"/>
      <c r="N21" s="19"/>
      <c r="O21" s="19"/>
    </row>
    <row r="22" spans="2:15" s="10" customFormat="1">
      <c r="B22" s="11"/>
      <c r="C22" s="12"/>
      <c r="E22" s="12"/>
      <c r="G22" s="13"/>
      <c r="H22" s="13"/>
      <c r="I22" s="13"/>
      <c r="J22" s="11"/>
      <c r="K22" s="11"/>
      <c r="M22" s="28" t="s">
        <v>40</v>
      </c>
      <c r="N22" s="10">
        <v>600400</v>
      </c>
    </row>
    <row r="23" spans="2:15" s="10" customFormat="1">
      <c r="B23" s="11"/>
      <c r="C23" s="12"/>
      <c r="E23" s="12"/>
      <c r="G23" s="13"/>
      <c r="H23" s="13"/>
      <c r="I23" s="13"/>
      <c r="J23" s="11"/>
      <c r="K23" s="11"/>
      <c r="M23" s="28" t="s">
        <v>41</v>
      </c>
      <c r="N23" s="10">
        <v>600410</v>
      </c>
    </row>
    <row r="24" spans="2:15" s="10" customFormat="1">
      <c r="B24" s="11"/>
      <c r="C24" s="12"/>
      <c r="E24" s="12"/>
      <c r="G24" s="13"/>
      <c r="H24" s="13"/>
      <c r="I24" s="13"/>
      <c r="J24" s="11"/>
      <c r="K24" s="11"/>
      <c r="M24" s="28" t="s">
        <v>15</v>
      </c>
      <c r="N24" s="10">
        <v>600420</v>
      </c>
    </row>
    <row r="25" spans="2:15" s="10" customFormat="1">
      <c r="B25" s="11"/>
      <c r="C25" s="12"/>
      <c r="E25" s="12"/>
      <c r="G25" s="13"/>
      <c r="H25" s="13"/>
      <c r="I25" s="13"/>
      <c r="J25" s="11"/>
      <c r="K25" s="11"/>
      <c r="M25" s="28" t="s">
        <v>34</v>
      </c>
      <c r="N25" s="10">
        <v>600430</v>
      </c>
    </row>
    <row r="26" spans="2:15" s="10" customFormat="1">
      <c r="B26" s="11"/>
      <c r="C26" s="12"/>
      <c r="E26" s="12"/>
      <c r="G26" s="13"/>
      <c r="H26" s="13"/>
      <c r="I26" s="13"/>
      <c r="J26" s="11"/>
      <c r="K26" s="11"/>
      <c r="M26" s="28" t="s">
        <v>42</v>
      </c>
      <c r="N26" s="10">
        <v>600440</v>
      </c>
    </row>
    <row r="27" spans="2:15" s="10" customFormat="1">
      <c r="B27" s="11"/>
      <c r="C27" s="12"/>
      <c r="E27" s="12"/>
      <c r="G27" s="13"/>
      <c r="H27" s="13"/>
      <c r="I27" s="13"/>
      <c r="J27" s="11"/>
      <c r="K27" s="11"/>
      <c r="M27" s="28" t="s">
        <v>43</v>
      </c>
      <c r="N27" s="10">
        <v>600450</v>
      </c>
    </row>
    <row r="28" spans="2:15" s="10" customFormat="1">
      <c r="B28" s="11"/>
      <c r="C28" s="12"/>
      <c r="E28" s="12"/>
      <c r="G28" s="13"/>
      <c r="H28" s="13"/>
      <c r="I28" s="13"/>
      <c r="J28" s="11"/>
      <c r="K28" s="11"/>
      <c r="M28" s="28" t="s">
        <v>35</v>
      </c>
      <c r="N28" s="10">
        <v>600460</v>
      </c>
    </row>
    <row r="29" spans="2:15" s="14" customFormat="1">
      <c r="B29" s="15"/>
      <c r="C29" s="16"/>
      <c r="E29" s="16"/>
      <c r="G29" s="17"/>
      <c r="H29" s="17"/>
      <c r="I29" s="17"/>
      <c r="J29" s="15"/>
      <c r="K29" s="15"/>
      <c r="M29" s="29" t="s">
        <v>44</v>
      </c>
      <c r="N29" s="14">
        <v>600470</v>
      </c>
    </row>
    <row r="30" spans="2:15" s="14" customFormat="1">
      <c r="B30" s="15"/>
      <c r="C30" s="16"/>
      <c r="E30" s="16"/>
      <c r="G30" s="17"/>
      <c r="H30" s="17"/>
      <c r="I30" s="17"/>
      <c r="J30" s="15"/>
      <c r="K30" s="15"/>
      <c r="M30" s="29" t="s">
        <v>45</v>
      </c>
      <c r="N30" s="14">
        <v>600480</v>
      </c>
    </row>
    <row r="31" spans="2:15" s="10" customFormat="1">
      <c r="B31" s="11"/>
      <c r="C31" s="12"/>
      <c r="E31" s="12"/>
      <c r="G31" s="13"/>
      <c r="H31" s="13"/>
      <c r="I31" s="13"/>
      <c r="J31" s="11"/>
      <c r="K31" s="11"/>
      <c r="M31" s="28" t="s">
        <v>46</v>
      </c>
      <c r="N31" s="10">
        <v>600490</v>
      </c>
    </row>
    <row r="32" spans="2:15" s="10" customFormat="1">
      <c r="B32" s="11"/>
      <c r="C32" s="12"/>
      <c r="E32" s="12"/>
      <c r="G32" s="13"/>
      <c r="H32" s="13"/>
      <c r="I32" s="13"/>
      <c r="J32" s="11"/>
      <c r="K32" s="11"/>
      <c r="M32" s="28" t="s">
        <v>47</v>
      </c>
      <c r="N32" s="10">
        <v>600510</v>
      </c>
    </row>
    <row r="33" spans="2:14" s="14" customFormat="1">
      <c r="B33" s="15"/>
      <c r="C33" s="16"/>
      <c r="E33" s="16"/>
      <c r="G33" s="17"/>
      <c r="H33" s="17"/>
      <c r="I33" s="17"/>
      <c r="J33" s="15"/>
      <c r="K33" s="15"/>
      <c r="M33" s="29" t="s">
        <v>48</v>
      </c>
      <c r="N33" s="14">
        <v>600500</v>
      </c>
    </row>
    <row r="34" spans="2:14" s="10" customFormat="1">
      <c r="B34" s="11"/>
      <c r="C34" s="12"/>
      <c r="E34" s="12"/>
      <c r="G34" s="13"/>
      <c r="H34" s="13"/>
      <c r="I34" s="13"/>
      <c r="J34" s="11"/>
      <c r="K34" s="11"/>
      <c r="M34" s="28" t="s">
        <v>49</v>
      </c>
      <c r="N34" s="10">
        <v>600520</v>
      </c>
    </row>
    <row r="35" spans="2:14" s="10" customFormat="1">
      <c r="B35" s="11"/>
      <c r="C35" s="12"/>
      <c r="E35" s="12"/>
      <c r="G35" s="13"/>
      <c r="H35" s="13"/>
      <c r="I35" s="13"/>
      <c r="J35" s="11"/>
      <c r="K35" s="11"/>
      <c r="M35" s="24">
        <v>19.600000000000001</v>
      </c>
    </row>
    <row r="36" spans="2:14" s="10" customFormat="1">
      <c r="B36" s="11"/>
      <c r="C36" s="12"/>
      <c r="E36" s="12"/>
      <c r="G36" s="13"/>
      <c r="H36" s="13"/>
      <c r="I36" s="13"/>
      <c r="J36" s="11"/>
      <c r="K36" s="11"/>
      <c r="M36" s="24">
        <v>5.5</v>
      </c>
    </row>
    <row r="37" spans="2:14" s="10" customFormat="1">
      <c r="B37" s="11"/>
      <c r="C37" s="12"/>
      <c r="E37" s="12"/>
      <c r="G37" s="13"/>
      <c r="H37" s="13"/>
      <c r="I37" s="13"/>
      <c r="J37" s="11"/>
      <c r="K37" s="11"/>
      <c r="M37" s="24">
        <v>0</v>
      </c>
    </row>
    <row r="38" spans="2:14" s="10" customFormat="1">
      <c r="B38" s="11"/>
      <c r="C38" s="12"/>
      <c r="E38" s="12"/>
      <c r="G38" s="13"/>
      <c r="H38" s="13"/>
      <c r="I38" s="13"/>
      <c r="J38" s="11"/>
      <c r="K38" s="11"/>
      <c r="M38" s="24"/>
    </row>
    <row r="39" spans="2:14" s="10" customFormat="1">
      <c r="B39" s="11"/>
      <c r="C39" s="12"/>
      <c r="E39" s="12"/>
      <c r="G39" s="13"/>
      <c r="H39" s="13"/>
      <c r="I39" s="13"/>
      <c r="J39" s="11"/>
      <c r="K39" s="11"/>
      <c r="M39" s="24"/>
    </row>
    <row r="40" spans="2:14" s="10" customFormat="1">
      <c r="B40" s="11"/>
      <c r="C40" s="12"/>
      <c r="E40" s="12"/>
      <c r="G40" s="13"/>
      <c r="H40" s="13"/>
      <c r="I40" s="13"/>
      <c r="J40" s="11"/>
      <c r="K40" s="11"/>
      <c r="M40" s="24"/>
    </row>
    <row r="41" spans="2:14" s="10" customFormat="1">
      <c r="B41" s="11"/>
      <c r="C41" s="12"/>
      <c r="E41" s="12"/>
      <c r="G41" s="13"/>
      <c r="H41" s="13"/>
      <c r="I41" s="13"/>
      <c r="J41" s="11"/>
      <c r="K41" s="11"/>
      <c r="M41" s="24"/>
    </row>
    <row r="42" spans="2:14" s="10" customFormat="1">
      <c r="B42" s="11"/>
      <c r="C42" s="12"/>
      <c r="E42" s="12"/>
      <c r="G42" s="13"/>
      <c r="H42" s="13"/>
      <c r="I42" s="13"/>
      <c r="J42" s="11"/>
      <c r="K42" s="11"/>
      <c r="M42" s="24"/>
    </row>
    <row r="43" spans="2:14" s="10" customFormat="1">
      <c r="B43" s="11"/>
      <c r="C43" s="12"/>
      <c r="E43" s="12"/>
      <c r="G43" s="13"/>
      <c r="H43" s="13"/>
      <c r="I43" s="13"/>
      <c r="J43" s="11"/>
      <c r="K43" s="11"/>
      <c r="M43" s="24"/>
    </row>
    <row r="44" spans="2:14" s="10" customFormat="1">
      <c r="B44" s="11"/>
      <c r="C44" s="12"/>
      <c r="E44" s="12"/>
      <c r="G44" s="13"/>
      <c r="H44" s="13"/>
      <c r="I44" s="13"/>
      <c r="J44" s="11"/>
      <c r="K44" s="11"/>
      <c r="M44" s="24"/>
    </row>
    <row r="45" spans="2:14" s="10" customFormat="1">
      <c r="B45" s="11"/>
      <c r="C45" s="12"/>
      <c r="E45" s="12"/>
      <c r="G45" s="13"/>
      <c r="H45" s="13"/>
      <c r="I45" s="13"/>
      <c r="J45" s="11"/>
      <c r="K45" s="11"/>
      <c r="M45" s="24"/>
    </row>
    <row r="46" spans="2:14" s="10" customFormat="1">
      <c r="B46" s="11"/>
      <c r="C46" s="12"/>
      <c r="E46" s="12"/>
      <c r="G46" s="13"/>
      <c r="H46" s="13"/>
      <c r="I46" s="13"/>
      <c r="J46" s="11"/>
      <c r="K46" s="11"/>
      <c r="M46" s="24"/>
    </row>
    <row r="47" spans="2:14" s="10" customFormat="1">
      <c r="B47" s="11"/>
      <c r="C47" s="12"/>
      <c r="E47" s="12"/>
      <c r="G47" s="13"/>
      <c r="H47" s="13"/>
      <c r="I47" s="13"/>
      <c r="J47" s="11"/>
      <c r="K47" s="11"/>
      <c r="M47" s="24"/>
    </row>
    <row r="48" spans="2:14" s="10" customFormat="1">
      <c r="B48" s="11"/>
      <c r="C48" s="12"/>
      <c r="E48" s="12"/>
      <c r="G48" s="13"/>
      <c r="H48" s="13"/>
      <c r="I48" s="13"/>
      <c r="J48" s="11"/>
      <c r="K48" s="11"/>
      <c r="M48" s="24"/>
    </row>
    <row r="49" spans="2:13" s="10" customFormat="1">
      <c r="B49" s="11"/>
      <c r="C49" s="12"/>
      <c r="E49" s="12"/>
      <c r="G49" s="13"/>
      <c r="H49" s="13"/>
      <c r="I49" s="13"/>
      <c r="J49" s="11"/>
      <c r="K49" s="11"/>
      <c r="M49" s="24"/>
    </row>
    <row r="50" spans="2:13" s="10" customFormat="1">
      <c r="B50" s="11"/>
      <c r="C50" s="12"/>
      <c r="E50" s="12"/>
      <c r="G50" s="13"/>
      <c r="H50" s="13"/>
      <c r="I50" s="13"/>
      <c r="J50" s="11"/>
      <c r="K50" s="11"/>
      <c r="M50" s="24"/>
    </row>
    <row r="51" spans="2:13" s="10" customFormat="1">
      <c r="B51" s="11"/>
      <c r="C51" s="12"/>
      <c r="E51" s="12"/>
      <c r="G51" s="13"/>
      <c r="H51" s="13"/>
      <c r="I51" s="13"/>
      <c r="J51" s="11"/>
      <c r="K51" s="11"/>
      <c r="M51" s="24"/>
    </row>
    <row r="52" spans="2:13" s="10" customFormat="1">
      <c r="B52" s="11"/>
      <c r="C52" s="12"/>
      <c r="E52" s="12"/>
      <c r="G52" s="13"/>
      <c r="H52" s="13"/>
      <c r="I52" s="13"/>
      <c r="J52" s="11"/>
      <c r="K52" s="11"/>
      <c r="M52" s="24"/>
    </row>
    <row r="53" spans="2:13" s="10" customFormat="1">
      <c r="B53" s="11"/>
      <c r="C53" s="12"/>
      <c r="E53" s="12"/>
      <c r="G53" s="13"/>
      <c r="H53" s="13"/>
      <c r="I53" s="13"/>
      <c r="J53" s="11"/>
      <c r="K53" s="11"/>
      <c r="M53" s="24"/>
    </row>
    <row r="54" spans="2:13" s="10" customFormat="1">
      <c r="B54" s="11"/>
      <c r="C54" s="12"/>
      <c r="E54" s="12"/>
      <c r="G54" s="13"/>
      <c r="H54" s="13"/>
      <c r="I54" s="13"/>
      <c r="J54" s="11"/>
      <c r="K54" s="11"/>
      <c r="M54" s="24"/>
    </row>
    <row r="55" spans="2:13" s="10" customFormat="1">
      <c r="B55" s="11"/>
      <c r="C55" s="12"/>
      <c r="E55" s="12"/>
      <c r="G55" s="13"/>
      <c r="H55" s="13"/>
      <c r="I55" s="13"/>
      <c r="J55" s="11"/>
      <c r="K55" s="11"/>
      <c r="M55" s="24"/>
    </row>
    <row r="56" spans="2:13" s="10" customFormat="1">
      <c r="B56" s="11"/>
      <c r="C56" s="12"/>
      <c r="E56" s="12"/>
      <c r="G56" s="13"/>
      <c r="H56" s="13"/>
      <c r="I56" s="13"/>
      <c r="J56" s="11"/>
      <c r="K56" s="11"/>
      <c r="M56" s="24"/>
    </row>
    <row r="57" spans="2:13" s="10" customFormat="1">
      <c r="B57" s="11"/>
      <c r="C57" s="12"/>
      <c r="E57" s="12"/>
      <c r="G57" s="13"/>
      <c r="H57" s="13"/>
      <c r="I57" s="13"/>
      <c r="J57" s="11"/>
      <c r="K57" s="11"/>
      <c r="M57" s="24"/>
    </row>
    <row r="58" spans="2:13" s="10" customFormat="1">
      <c r="B58" s="11"/>
      <c r="C58" s="12"/>
      <c r="E58" s="12"/>
      <c r="G58" s="13"/>
      <c r="H58" s="13"/>
      <c r="I58" s="13"/>
      <c r="J58" s="11"/>
      <c r="K58" s="11"/>
      <c r="M58" s="24"/>
    </row>
    <row r="59" spans="2:13" s="10" customFormat="1">
      <c r="B59" s="11"/>
      <c r="C59" s="12"/>
      <c r="E59" s="12"/>
      <c r="G59" s="13"/>
      <c r="H59" s="13"/>
      <c r="I59" s="13"/>
      <c r="J59" s="11"/>
      <c r="K59" s="11"/>
      <c r="M59" s="24"/>
    </row>
    <row r="60" spans="2:13" s="10" customFormat="1">
      <c r="B60" s="11"/>
      <c r="C60" s="12"/>
      <c r="E60" s="12"/>
      <c r="G60" s="13"/>
      <c r="H60" s="13"/>
      <c r="I60" s="13"/>
      <c r="J60" s="11"/>
      <c r="K60" s="11"/>
      <c r="M60" s="24"/>
    </row>
    <row r="61" spans="2:13" s="10" customFormat="1">
      <c r="B61" s="11"/>
      <c r="C61" s="12"/>
      <c r="E61" s="12"/>
      <c r="G61" s="13"/>
      <c r="H61" s="13"/>
      <c r="I61" s="13"/>
      <c r="J61" s="11"/>
      <c r="K61" s="11"/>
      <c r="M61" s="24"/>
    </row>
    <row r="62" spans="2:13" s="10" customFormat="1">
      <c r="B62" s="11"/>
      <c r="C62" s="12"/>
      <c r="E62" s="12"/>
      <c r="G62" s="13"/>
      <c r="H62" s="13"/>
      <c r="I62" s="13"/>
      <c r="J62" s="11"/>
      <c r="K62" s="11"/>
      <c r="M62" s="24"/>
    </row>
    <row r="63" spans="2:13" s="10" customFormat="1">
      <c r="B63" s="11"/>
      <c r="C63" s="12"/>
      <c r="E63" s="12"/>
      <c r="G63" s="13"/>
      <c r="H63" s="13"/>
      <c r="I63" s="13"/>
      <c r="J63" s="11"/>
      <c r="K63" s="11"/>
      <c r="M63" s="24"/>
    </row>
    <row r="64" spans="2:13" s="10" customFormat="1">
      <c r="B64" s="11"/>
      <c r="C64" s="12"/>
      <c r="E64" s="12"/>
      <c r="G64" s="13"/>
      <c r="H64" s="13"/>
      <c r="I64" s="13"/>
      <c r="J64" s="11"/>
      <c r="K64" s="11"/>
      <c r="M64" s="24"/>
    </row>
    <row r="65" spans="2:13" s="10" customFormat="1">
      <c r="B65" s="11"/>
      <c r="C65" s="12"/>
      <c r="E65" s="12"/>
      <c r="G65" s="13"/>
      <c r="H65" s="13"/>
      <c r="I65" s="13"/>
      <c r="J65" s="11"/>
      <c r="K65" s="11"/>
      <c r="M65" s="24"/>
    </row>
    <row r="66" spans="2:13" s="10" customFormat="1">
      <c r="B66" s="11"/>
      <c r="C66" s="12"/>
      <c r="E66" s="12"/>
      <c r="G66" s="13"/>
      <c r="H66" s="13"/>
      <c r="I66" s="13"/>
      <c r="J66" s="11"/>
      <c r="K66" s="11"/>
      <c r="M66" s="24"/>
    </row>
    <row r="67" spans="2:13" s="10" customFormat="1">
      <c r="B67" s="11"/>
      <c r="C67" s="12"/>
      <c r="E67" s="12"/>
      <c r="G67" s="13"/>
      <c r="H67" s="13"/>
      <c r="I67" s="13"/>
      <c r="J67" s="11"/>
      <c r="K67" s="11"/>
      <c r="M67" s="24"/>
    </row>
    <row r="68" spans="2:13" s="10" customFormat="1">
      <c r="B68" s="11"/>
      <c r="C68" s="12"/>
      <c r="E68" s="12"/>
      <c r="G68" s="13"/>
      <c r="H68" s="13"/>
      <c r="I68" s="13"/>
      <c r="J68" s="11"/>
      <c r="K68" s="11"/>
      <c r="M68" s="24"/>
    </row>
    <row r="69" spans="2:13" s="10" customFormat="1">
      <c r="B69" s="11"/>
      <c r="C69" s="12"/>
      <c r="E69" s="12"/>
      <c r="G69" s="13"/>
      <c r="H69" s="13"/>
      <c r="I69" s="13"/>
      <c r="J69" s="11"/>
      <c r="K69" s="11"/>
      <c r="M69" s="24"/>
    </row>
    <row r="70" spans="2:13" s="10" customFormat="1">
      <c r="B70" s="11"/>
      <c r="C70" s="12"/>
      <c r="E70" s="12"/>
      <c r="G70" s="13"/>
      <c r="H70" s="13"/>
      <c r="I70" s="13"/>
      <c r="J70" s="11"/>
      <c r="K70" s="11"/>
      <c r="M70" s="24"/>
    </row>
    <row r="71" spans="2:13" s="10" customFormat="1">
      <c r="B71" s="11"/>
      <c r="C71" s="12"/>
      <c r="E71" s="12"/>
      <c r="G71" s="13"/>
      <c r="H71" s="13"/>
      <c r="I71" s="13"/>
      <c r="J71" s="11"/>
      <c r="K71" s="11"/>
      <c r="M71" s="24"/>
    </row>
    <row r="72" spans="2:13" s="10" customFormat="1">
      <c r="B72" s="11"/>
      <c r="C72" s="12"/>
      <c r="E72" s="12"/>
      <c r="G72" s="13"/>
      <c r="H72" s="13"/>
      <c r="I72" s="13"/>
      <c r="J72" s="11"/>
      <c r="K72" s="11"/>
      <c r="M72" s="24"/>
    </row>
    <row r="73" spans="2:13" s="10" customFormat="1">
      <c r="B73" s="11"/>
      <c r="C73" s="12"/>
      <c r="E73" s="12"/>
      <c r="G73" s="13"/>
      <c r="H73" s="13"/>
      <c r="I73" s="13"/>
      <c r="J73" s="11"/>
      <c r="K73" s="11"/>
      <c r="M73" s="24"/>
    </row>
    <row r="74" spans="2:13" s="10" customFormat="1">
      <c r="B74" s="11"/>
      <c r="C74" s="12"/>
      <c r="E74" s="12"/>
      <c r="G74" s="13"/>
      <c r="H74" s="13"/>
      <c r="I74" s="13"/>
      <c r="J74" s="11"/>
      <c r="K74" s="11"/>
      <c r="M74" s="24"/>
    </row>
    <row r="75" spans="2:13" s="10" customFormat="1">
      <c r="B75" s="11"/>
      <c r="C75" s="12"/>
      <c r="E75" s="12"/>
      <c r="G75" s="13"/>
      <c r="H75" s="13"/>
      <c r="I75" s="13"/>
      <c r="J75" s="11"/>
      <c r="K75" s="11"/>
      <c r="M75" s="24"/>
    </row>
    <row r="76" spans="2:13" s="10" customFormat="1">
      <c r="B76" s="11"/>
      <c r="C76" s="12"/>
      <c r="E76" s="12"/>
      <c r="G76" s="13"/>
      <c r="H76" s="13"/>
      <c r="I76" s="13"/>
      <c r="J76" s="11"/>
      <c r="K76" s="11"/>
      <c r="M76" s="24"/>
    </row>
    <row r="77" spans="2:13" s="10" customFormat="1">
      <c r="B77" s="11"/>
      <c r="C77" s="12"/>
      <c r="E77" s="12"/>
      <c r="G77" s="13"/>
      <c r="H77" s="13"/>
      <c r="I77" s="13"/>
      <c r="J77" s="11"/>
      <c r="K77" s="11"/>
      <c r="M77" s="24"/>
    </row>
    <row r="78" spans="2:13" s="10" customFormat="1">
      <c r="B78" s="11"/>
      <c r="C78" s="12"/>
      <c r="E78" s="12"/>
      <c r="G78" s="13"/>
      <c r="H78" s="13"/>
      <c r="I78" s="13"/>
      <c r="J78" s="11"/>
      <c r="K78" s="11"/>
      <c r="M78" s="24"/>
    </row>
    <row r="79" spans="2:13" s="10" customFormat="1">
      <c r="B79" s="11"/>
      <c r="C79" s="12"/>
      <c r="E79" s="12"/>
      <c r="G79" s="13"/>
      <c r="H79" s="13"/>
      <c r="I79" s="13"/>
      <c r="J79" s="11"/>
      <c r="K79" s="11"/>
      <c r="M79" s="24"/>
    </row>
    <row r="80" spans="2:13" s="10" customFormat="1">
      <c r="B80" s="11"/>
      <c r="C80" s="12"/>
      <c r="E80" s="12"/>
      <c r="G80" s="13"/>
      <c r="H80" s="13"/>
      <c r="I80" s="13"/>
      <c r="J80" s="11"/>
      <c r="K80" s="11"/>
      <c r="M80" s="24"/>
    </row>
    <row r="81" spans="2:13" s="10" customFormat="1">
      <c r="B81" s="11"/>
      <c r="C81" s="12"/>
      <c r="E81" s="12"/>
      <c r="G81" s="13"/>
      <c r="H81" s="13"/>
      <c r="I81" s="13"/>
      <c r="J81" s="11"/>
      <c r="K81" s="11"/>
      <c r="M81" s="24"/>
    </row>
    <row r="82" spans="2:13" s="10" customFormat="1">
      <c r="B82" s="11"/>
      <c r="C82" s="12"/>
      <c r="E82" s="12"/>
      <c r="G82" s="13"/>
      <c r="H82" s="13"/>
      <c r="I82" s="13"/>
      <c r="J82" s="11"/>
      <c r="K82" s="11"/>
      <c r="M82" s="24"/>
    </row>
    <row r="83" spans="2:13" s="10" customFormat="1">
      <c r="B83" s="11"/>
      <c r="C83" s="12"/>
      <c r="E83" s="12"/>
      <c r="G83" s="13"/>
      <c r="H83" s="13"/>
      <c r="I83" s="13"/>
      <c r="J83" s="11"/>
      <c r="K83" s="11"/>
      <c r="M83" s="24"/>
    </row>
    <row r="84" spans="2:13" s="10" customFormat="1">
      <c r="B84" s="11"/>
      <c r="C84" s="12"/>
      <c r="E84" s="12"/>
      <c r="G84" s="13"/>
      <c r="H84" s="13"/>
      <c r="I84" s="13"/>
      <c r="J84" s="11"/>
      <c r="K84" s="11"/>
      <c r="M84" s="24"/>
    </row>
    <row r="85" spans="2:13" s="10" customFormat="1">
      <c r="B85" s="11"/>
      <c r="C85" s="12"/>
      <c r="E85" s="12"/>
      <c r="G85" s="13"/>
      <c r="H85" s="13"/>
      <c r="I85" s="13"/>
      <c r="J85" s="11"/>
      <c r="K85" s="11"/>
      <c r="M85" s="24"/>
    </row>
    <row r="86" spans="2:13" s="10" customFormat="1">
      <c r="B86" s="11"/>
      <c r="C86" s="12"/>
      <c r="E86" s="12"/>
      <c r="G86" s="13"/>
      <c r="H86" s="13"/>
      <c r="I86" s="13"/>
      <c r="J86" s="11"/>
      <c r="K86" s="11"/>
      <c r="M86" s="24"/>
    </row>
    <row r="87" spans="2:13" s="10" customFormat="1">
      <c r="B87" s="11"/>
      <c r="C87" s="12"/>
      <c r="E87" s="12"/>
      <c r="G87" s="13"/>
      <c r="H87" s="13"/>
      <c r="I87" s="13"/>
      <c r="J87" s="11"/>
      <c r="K87" s="11"/>
      <c r="M87" s="24"/>
    </row>
    <row r="88" spans="2:13" s="10" customFormat="1">
      <c r="B88" s="11"/>
      <c r="C88" s="12"/>
      <c r="E88" s="12"/>
      <c r="G88" s="13"/>
      <c r="H88" s="13"/>
      <c r="I88" s="13"/>
      <c r="J88" s="11"/>
      <c r="K88" s="11"/>
      <c r="M88" s="24"/>
    </row>
    <row r="89" spans="2:13" s="10" customFormat="1">
      <c r="B89" s="11"/>
      <c r="C89" s="12"/>
      <c r="E89" s="12"/>
      <c r="G89" s="13"/>
      <c r="H89" s="13"/>
      <c r="I89" s="13"/>
      <c r="J89" s="11"/>
      <c r="K89" s="11"/>
      <c r="M89" s="24"/>
    </row>
    <row r="90" spans="2:13" s="10" customFormat="1">
      <c r="B90" s="11"/>
      <c r="C90" s="12"/>
      <c r="E90" s="12"/>
      <c r="G90" s="13"/>
      <c r="H90" s="13"/>
      <c r="I90" s="13"/>
      <c r="J90" s="11"/>
      <c r="K90" s="11"/>
      <c r="M90" s="24"/>
    </row>
    <row r="91" spans="2:13" s="10" customFormat="1">
      <c r="B91" s="11"/>
      <c r="C91" s="12"/>
      <c r="E91" s="12"/>
      <c r="G91" s="13"/>
      <c r="H91" s="13"/>
      <c r="I91" s="13"/>
      <c r="J91" s="11"/>
      <c r="K91" s="11"/>
      <c r="M91" s="24"/>
    </row>
    <row r="92" spans="2:13" s="10" customFormat="1">
      <c r="B92" s="11"/>
      <c r="C92" s="12"/>
      <c r="E92" s="12"/>
      <c r="G92" s="13"/>
      <c r="H92" s="13"/>
      <c r="I92" s="13"/>
      <c r="J92" s="11"/>
      <c r="K92" s="11"/>
      <c r="M92" s="24"/>
    </row>
    <row r="93" spans="2:13" s="10" customFormat="1">
      <c r="B93" s="11"/>
      <c r="C93" s="12"/>
      <c r="E93" s="12"/>
      <c r="G93" s="13"/>
      <c r="H93" s="13"/>
      <c r="I93" s="13"/>
      <c r="J93" s="11"/>
      <c r="K93" s="11"/>
      <c r="M93" s="24"/>
    </row>
    <row r="94" spans="2:13" s="10" customFormat="1">
      <c r="B94" s="11"/>
      <c r="C94" s="12"/>
      <c r="E94" s="12"/>
      <c r="G94" s="13"/>
      <c r="H94" s="13"/>
      <c r="I94" s="13"/>
      <c r="J94" s="11"/>
      <c r="K94" s="11"/>
      <c r="M94" s="24"/>
    </row>
    <row r="95" spans="2:13" s="10" customFormat="1">
      <c r="B95" s="11"/>
      <c r="C95" s="12"/>
      <c r="E95" s="12"/>
      <c r="G95" s="13"/>
      <c r="H95" s="13"/>
      <c r="I95" s="13"/>
      <c r="J95" s="11"/>
      <c r="K95" s="11"/>
      <c r="M95" s="24"/>
    </row>
    <row r="96" spans="2:13" s="10" customFormat="1">
      <c r="B96" s="11"/>
      <c r="C96" s="12"/>
      <c r="E96" s="12"/>
      <c r="G96" s="13"/>
      <c r="H96" s="13"/>
      <c r="I96" s="13"/>
      <c r="J96" s="11"/>
      <c r="K96" s="11"/>
      <c r="M96" s="24"/>
    </row>
    <row r="97" spans="2:13" s="14" customFormat="1">
      <c r="B97" s="15"/>
      <c r="C97" s="16"/>
      <c r="E97" s="16"/>
      <c r="G97" s="17"/>
      <c r="H97" s="17"/>
      <c r="I97" s="17"/>
      <c r="J97" s="15"/>
      <c r="K97" s="15"/>
      <c r="M97" s="25"/>
    </row>
    <row r="98" spans="2:13" s="14" customFormat="1">
      <c r="B98" s="15"/>
      <c r="C98" s="16"/>
      <c r="E98" s="16"/>
      <c r="G98" s="17"/>
      <c r="H98" s="17"/>
      <c r="I98" s="17"/>
      <c r="J98" s="15"/>
      <c r="K98" s="15"/>
      <c r="M98" s="25"/>
    </row>
    <row r="99" spans="2:13" s="10" customFormat="1">
      <c r="B99" s="11"/>
      <c r="C99" s="12"/>
      <c r="E99" s="12"/>
      <c r="G99" s="13"/>
      <c r="H99" s="13"/>
      <c r="I99" s="13"/>
      <c r="J99" s="11"/>
      <c r="K99" s="11"/>
      <c r="M99" s="24"/>
    </row>
    <row r="100" spans="2:13" s="10" customFormat="1">
      <c r="B100" s="11"/>
      <c r="C100" s="12"/>
      <c r="E100" s="12"/>
      <c r="G100" s="13"/>
      <c r="H100" s="13"/>
      <c r="I100" s="13"/>
      <c r="J100" s="11"/>
      <c r="K100" s="11"/>
      <c r="M100" s="24"/>
    </row>
    <row r="101" spans="2:13" s="10" customFormat="1">
      <c r="B101" s="11"/>
      <c r="C101" s="12"/>
      <c r="E101" s="12"/>
      <c r="G101" s="13"/>
      <c r="H101" s="13"/>
      <c r="I101" s="13"/>
      <c r="J101" s="11"/>
      <c r="K101" s="11"/>
      <c r="M101" s="24"/>
    </row>
    <row r="102" spans="2:13" s="10" customFormat="1">
      <c r="B102" s="11"/>
      <c r="C102" s="12"/>
      <c r="E102" s="12"/>
      <c r="G102" s="13"/>
      <c r="H102" s="13"/>
      <c r="I102" s="13"/>
      <c r="J102" s="11"/>
      <c r="K102" s="11"/>
      <c r="M102" s="24"/>
    </row>
    <row r="103" spans="2:13" s="10" customFormat="1">
      <c r="B103" s="11"/>
      <c r="C103" s="12"/>
      <c r="E103" s="12"/>
      <c r="G103" s="13"/>
      <c r="H103" s="13"/>
      <c r="I103" s="13"/>
      <c r="J103" s="11"/>
      <c r="K103" s="11"/>
      <c r="M103" s="24"/>
    </row>
    <row r="104" spans="2:13" s="10" customFormat="1">
      <c r="B104" s="11"/>
      <c r="C104" s="12"/>
      <c r="E104" s="12"/>
      <c r="G104" s="13"/>
      <c r="H104" s="13"/>
      <c r="I104" s="13"/>
      <c r="J104" s="11"/>
      <c r="K104" s="11"/>
      <c r="M104" s="24"/>
    </row>
    <row r="105" spans="2:13" s="10" customFormat="1">
      <c r="B105" s="11"/>
      <c r="C105" s="12"/>
      <c r="E105" s="12"/>
      <c r="G105" s="13"/>
      <c r="H105" s="13"/>
      <c r="I105" s="13"/>
      <c r="J105" s="11"/>
      <c r="K105" s="11"/>
      <c r="M105" s="24"/>
    </row>
    <row r="106" spans="2:13" s="10" customFormat="1">
      <c r="B106" s="11"/>
      <c r="C106" s="12"/>
      <c r="E106" s="12"/>
      <c r="G106" s="13"/>
      <c r="H106" s="13"/>
      <c r="I106" s="13"/>
      <c r="J106" s="11"/>
      <c r="K106" s="11"/>
      <c r="M106" s="24"/>
    </row>
    <row r="107" spans="2:13" s="10" customFormat="1">
      <c r="B107" s="11"/>
      <c r="C107" s="12"/>
      <c r="E107" s="12"/>
      <c r="G107" s="13"/>
      <c r="H107" s="13"/>
      <c r="I107" s="13"/>
      <c r="J107" s="11"/>
      <c r="K107" s="11"/>
      <c r="M107" s="24"/>
    </row>
    <row r="108" spans="2:13" s="10" customFormat="1">
      <c r="B108" s="11"/>
      <c r="C108" s="12"/>
      <c r="E108" s="12"/>
      <c r="G108" s="13"/>
      <c r="H108" s="13"/>
      <c r="I108" s="13"/>
      <c r="J108" s="11"/>
      <c r="K108" s="11"/>
      <c r="M108" s="24"/>
    </row>
    <row r="109" spans="2:13" s="10" customFormat="1">
      <c r="B109" s="11"/>
      <c r="C109" s="12"/>
      <c r="E109" s="12"/>
      <c r="G109" s="13"/>
      <c r="H109" s="13"/>
      <c r="I109" s="13"/>
      <c r="J109" s="11"/>
      <c r="K109" s="11"/>
      <c r="M109" s="24"/>
    </row>
    <row r="110" spans="2:13" s="10" customFormat="1">
      <c r="B110" s="11"/>
      <c r="C110" s="12"/>
      <c r="E110" s="12"/>
      <c r="G110" s="13"/>
      <c r="H110" s="13"/>
      <c r="I110" s="13"/>
      <c r="J110" s="11"/>
      <c r="K110" s="11"/>
      <c r="M110" s="24"/>
    </row>
    <row r="111" spans="2:13" s="10" customFormat="1">
      <c r="B111" s="11"/>
      <c r="C111" s="12"/>
      <c r="E111" s="12"/>
      <c r="G111" s="13"/>
      <c r="H111" s="13"/>
      <c r="I111" s="13"/>
      <c r="J111" s="11"/>
      <c r="K111" s="11"/>
      <c r="M111" s="24"/>
    </row>
    <row r="112" spans="2:13" s="10" customFormat="1">
      <c r="B112" s="11"/>
      <c r="C112" s="12"/>
      <c r="E112" s="12"/>
      <c r="G112" s="13"/>
      <c r="H112" s="13"/>
      <c r="I112" s="13"/>
      <c r="J112" s="11"/>
      <c r="K112" s="11"/>
      <c r="M112" s="24"/>
    </row>
    <row r="113" spans="2:13" s="10" customFormat="1">
      <c r="B113" s="11"/>
      <c r="C113" s="12"/>
      <c r="E113" s="12"/>
      <c r="G113" s="13"/>
      <c r="H113" s="13"/>
      <c r="I113" s="13"/>
      <c r="J113" s="11"/>
      <c r="K113" s="11"/>
      <c r="M113" s="24"/>
    </row>
    <row r="114" spans="2:13" s="10" customFormat="1">
      <c r="B114" s="11"/>
      <c r="C114" s="12"/>
      <c r="E114" s="12"/>
      <c r="G114" s="13"/>
      <c r="H114" s="13"/>
      <c r="I114" s="13"/>
      <c r="J114" s="11"/>
      <c r="K114" s="11"/>
      <c r="M114" s="24"/>
    </row>
    <row r="115" spans="2:13" s="10" customFormat="1">
      <c r="B115" s="11"/>
      <c r="C115" s="12"/>
      <c r="E115" s="12"/>
      <c r="G115" s="13"/>
      <c r="H115" s="13"/>
      <c r="I115" s="13"/>
      <c r="J115" s="11"/>
      <c r="K115" s="11"/>
      <c r="M115" s="24"/>
    </row>
    <row r="116" spans="2:13" s="10" customFormat="1">
      <c r="B116" s="11"/>
      <c r="C116" s="12"/>
      <c r="E116" s="12"/>
      <c r="G116" s="13"/>
      <c r="H116" s="13"/>
      <c r="I116" s="13"/>
      <c r="J116" s="11"/>
      <c r="K116" s="11"/>
      <c r="M116" s="24"/>
    </row>
    <row r="117" spans="2:13" s="10" customFormat="1">
      <c r="B117" s="11"/>
      <c r="C117" s="12"/>
      <c r="E117" s="12"/>
      <c r="G117" s="13"/>
      <c r="H117" s="13"/>
      <c r="I117" s="13"/>
      <c r="J117" s="11"/>
      <c r="K117" s="11"/>
      <c r="M117" s="24"/>
    </row>
    <row r="118" spans="2:13" s="10" customFormat="1">
      <c r="B118" s="11"/>
      <c r="C118" s="12"/>
      <c r="E118" s="12"/>
      <c r="G118" s="13"/>
      <c r="H118" s="13"/>
      <c r="I118" s="13"/>
      <c r="J118" s="11"/>
      <c r="K118" s="11"/>
      <c r="M118" s="24"/>
    </row>
    <row r="119" spans="2:13" s="10" customFormat="1">
      <c r="B119" s="11"/>
      <c r="C119" s="12"/>
      <c r="E119" s="12"/>
      <c r="G119" s="13"/>
      <c r="H119" s="13"/>
      <c r="I119" s="13"/>
      <c r="J119" s="11"/>
      <c r="K119" s="11"/>
      <c r="M119" s="24"/>
    </row>
    <row r="120" spans="2:13" s="10" customFormat="1">
      <c r="B120" s="11"/>
      <c r="C120" s="12"/>
      <c r="E120" s="12"/>
      <c r="G120" s="13"/>
      <c r="H120" s="13"/>
      <c r="I120" s="13"/>
      <c r="J120" s="11"/>
      <c r="K120" s="11"/>
      <c r="M120" s="24"/>
    </row>
    <row r="121" spans="2:13" s="14" customFormat="1">
      <c r="B121" s="15"/>
      <c r="C121" s="16"/>
      <c r="E121" s="16"/>
      <c r="G121" s="17"/>
      <c r="H121" s="17"/>
      <c r="I121" s="17"/>
      <c r="J121" s="15"/>
      <c r="K121" s="15"/>
      <c r="M121" s="25"/>
    </row>
    <row r="122" spans="2:13" s="10" customFormat="1">
      <c r="B122" s="11"/>
      <c r="C122" s="12"/>
      <c r="E122" s="12"/>
      <c r="G122" s="13"/>
      <c r="H122" s="13"/>
      <c r="I122" s="13"/>
      <c r="J122" s="11"/>
      <c r="K122" s="11"/>
      <c r="M122" s="24"/>
    </row>
    <row r="123" spans="2:13" s="14" customFormat="1">
      <c r="B123" s="15"/>
      <c r="C123" s="16"/>
      <c r="E123" s="16"/>
      <c r="G123" s="17"/>
      <c r="H123" s="17"/>
      <c r="I123" s="17"/>
      <c r="J123" s="15"/>
      <c r="K123" s="15"/>
      <c r="M123" s="25"/>
    </row>
    <row r="124" spans="2:13" s="10" customFormat="1">
      <c r="B124" s="11"/>
      <c r="C124" s="12"/>
      <c r="E124" s="12"/>
      <c r="G124" s="13"/>
      <c r="H124" s="13"/>
      <c r="I124" s="13"/>
      <c r="J124" s="11"/>
      <c r="K124" s="11"/>
      <c r="M124" s="24"/>
    </row>
    <row r="125" spans="2:13" s="10" customFormat="1">
      <c r="B125" s="11"/>
      <c r="H125" s="13"/>
      <c r="I125" s="13"/>
      <c r="J125" s="11"/>
      <c r="M125" s="24"/>
    </row>
    <row r="126" spans="2:13" s="10" customFormat="1">
      <c r="B126" s="11"/>
      <c r="G126" s="30"/>
      <c r="H126" s="13"/>
      <c r="I126" s="13"/>
      <c r="J126" s="11"/>
      <c r="M126" s="24"/>
    </row>
    <row r="127" spans="2:13" s="10" customFormat="1">
      <c r="B127" s="11"/>
      <c r="G127" s="30"/>
      <c r="H127" s="13"/>
      <c r="I127" s="13"/>
      <c r="J127" s="11"/>
      <c r="M127" s="24"/>
    </row>
    <row r="128" spans="2:13" s="10" customFormat="1">
      <c r="B128" s="11"/>
      <c r="H128" s="13"/>
      <c r="I128" s="13"/>
      <c r="J128" s="11"/>
      <c r="M128" s="24"/>
    </row>
    <row r="129" spans="2:13" s="10" customFormat="1">
      <c r="B129" s="11"/>
      <c r="G129" s="30"/>
      <c r="H129" s="13"/>
      <c r="I129" s="13"/>
      <c r="J129" s="11"/>
      <c r="M129" s="24"/>
    </row>
    <row r="130" spans="2:13" s="10" customFormat="1">
      <c r="B130" s="11"/>
      <c r="G130" s="30"/>
      <c r="H130" s="13"/>
      <c r="I130" s="13"/>
      <c r="J130" s="11"/>
      <c r="M130" s="24"/>
    </row>
    <row r="131" spans="2:13" s="10" customFormat="1">
      <c r="B131" s="11"/>
      <c r="G131" s="30"/>
      <c r="H131" s="13"/>
      <c r="I131" s="13"/>
      <c r="J131" s="11"/>
      <c r="M131" s="24"/>
    </row>
    <row r="132" spans="2:13" s="10" customFormat="1">
      <c r="B132" s="11"/>
      <c r="G132" s="30"/>
      <c r="H132" s="13"/>
      <c r="I132" s="13"/>
      <c r="J132" s="11"/>
      <c r="M132" s="24"/>
    </row>
  </sheetData>
  <dataValidations count="6">
    <dataValidation type="list" allowBlank="1" showInputMessage="1" showErrorMessage="1" sqref="H1:H132">
      <formula1>TVA</formula1>
    </dataValidation>
    <dataValidation type="list" allowBlank="1" showInputMessage="1" sqref="E1:F124">
      <formula1>poste</formula1>
    </dataValidation>
    <dataValidation type="list" allowBlank="1" showInputMessage="1" showErrorMessage="1" sqref="A1:A124">
      <formula1>CF</formula1>
    </dataValidation>
    <dataValidation type="list" allowBlank="1" showInputMessage="1" sqref="J1:J124">
      <formula1>Echéance</formula1>
    </dataValidation>
    <dataValidation type="list" allowBlank="1" showInputMessage="1" sqref="B1:B124 K1:K124">
      <formula1>Aujourdhui</formula1>
    </dataValidation>
    <dataValidation type="list" allowBlank="1" showInputMessage="1" sqref="L1:L124">
      <formula1>ModeDePaiement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7"/>
  <sheetViews>
    <sheetView workbookViewId="0">
      <selection activeCell="C27" sqref="C27"/>
    </sheetView>
  </sheetViews>
  <sheetFormatPr baseColWidth="10" defaultRowHeight="15"/>
  <cols>
    <col min="1" max="1" width="22.140625" bestFit="1" customWidth="1"/>
  </cols>
  <sheetData>
    <row r="1" spans="1:2">
      <c r="A1" s="31" t="s">
        <v>50</v>
      </c>
      <c r="B1" s="32">
        <v>0</v>
      </c>
    </row>
    <row r="2" spans="1:2">
      <c r="A2" s="33" t="s">
        <v>51</v>
      </c>
      <c r="B2" s="34">
        <v>0</v>
      </c>
    </row>
    <row r="3" spans="1:2">
      <c r="A3" s="33"/>
      <c r="B3" s="35"/>
    </row>
    <row r="4" spans="1:2" ht="15.75" thickBot="1">
      <c r="A4" s="36" t="s">
        <v>52</v>
      </c>
      <c r="B4" s="37">
        <v>0</v>
      </c>
    </row>
    <row r="5" spans="1:2" ht="15.75" thickBot="1">
      <c r="A5" s="14"/>
      <c r="B5" s="14"/>
    </row>
    <row r="6" spans="1:2">
      <c r="A6" s="31" t="s">
        <v>53</v>
      </c>
      <c r="B6" s="32">
        <v>0</v>
      </c>
    </row>
    <row r="7" spans="1:2">
      <c r="A7" s="33" t="s">
        <v>54</v>
      </c>
      <c r="B7" s="34">
        <v>0</v>
      </c>
    </row>
    <row r="8" spans="1:2">
      <c r="A8" s="33"/>
      <c r="B8" s="35"/>
    </row>
    <row r="9" spans="1:2" ht="15.75" thickBot="1">
      <c r="A9" s="36" t="s">
        <v>52</v>
      </c>
      <c r="B9" s="37">
        <f>B7-B6</f>
        <v>0</v>
      </c>
    </row>
    <row r="10" spans="1:2" ht="15.75" thickBot="1">
      <c r="A10" s="38"/>
      <c r="B10" s="39"/>
    </row>
    <row r="11" spans="1:2" ht="15.75" thickBot="1">
      <c r="A11" s="40" t="s">
        <v>55</v>
      </c>
      <c r="B11" s="48"/>
    </row>
    <row r="12" spans="1:2">
      <c r="A12" s="41" t="s">
        <v>40</v>
      </c>
      <c r="B12" s="42">
        <v>0</v>
      </c>
    </row>
    <row r="13" spans="1:2">
      <c r="A13" s="43" t="s">
        <v>41</v>
      </c>
      <c r="B13" s="44">
        <v>0</v>
      </c>
    </row>
    <row r="14" spans="1:2">
      <c r="A14" s="43" t="s">
        <v>15</v>
      </c>
      <c r="B14" s="44">
        <v>0</v>
      </c>
    </row>
    <row r="15" spans="1:2">
      <c r="A15" s="43" t="s">
        <v>34</v>
      </c>
      <c r="B15" s="44">
        <v>0</v>
      </c>
    </row>
    <row r="16" spans="1:2">
      <c r="A16" s="43" t="s">
        <v>42</v>
      </c>
      <c r="B16" s="44">
        <v>0</v>
      </c>
    </row>
    <row r="17" spans="1:2">
      <c r="A17" s="43" t="s">
        <v>43</v>
      </c>
      <c r="B17" s="44">
        <v>0</v>
      </c>
    </row>
    <row r="18" spans="1:2">
      <c r="A18" s="43" t="s">
        <v>35</v>
      </c>
      <c r="B18" s="44">
        <v>0</v>
      </c>
    </row>
    <row r="19" spans="1:2">
      <c r="A19" s="43" t="s">
        <v>44</v>
      </c>
      <c r="B19" s="44">
        <v>0</v>
      </c>
    </row>
    <row r="20" spans="1:2">
      <c r="A20" s="43" t="s">
        <v>45</v>
      </c>
      <c r="B20" s="44">
        <v>0</v>
      </c>
    </row>
    <row r="21" spans="1:2">
      <c r="A21" s="43" t="s">
        <v>46</v>
      </c>
      <c r="B21" s="44">
        <v>0</v>
      </c>
    </row>
    <row r="22" spans="1:2">
      <c r="A22" s="43" t="s">
        <v>48</v>
      </c>
      <c r="B22" s="44">
        <v>0</v>
      </c>
    </row>
    <row r="23" spans="1:2">
      <c r="A23" s="43" t="s">
        <v>47</v>
      </c>
      <c r="B23" s="44">
        <v>0</v>
      </c>
    </row>
    <row r="24" spans="1:2" ht="15.75" thickBot="1">
      <c r="A24" s="45" t="s">
        <v>49</v>
      </c>
      <c r="B24" s="37">
        <v>0</v>
      </c>
    </row>
    <row r="25" spans="1:2">
      <c r="A25" s="10"/>
      <c r="B25" s="10"/>
    </row>
    <row r="26" spans="1:2">
      <c r="A26" s="46" t="s">
        <v>56</v>
      </c>
      <c r="B26" s="47">
        <f>SUM(B12:B24)</f>
        <v>0</v>
      </c>
    </row>
    <row r="27" spans="1:2">
      <c r="A27" s="46" t="s">
        <v>57</v>
      </c>
      <c r="B27" s="47">
        <f>B1-B26</f>
        <v>0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STATISTIQUE</vt:lpstr>
      <vt:lpstr>Feuil3</vt:lpstr>
      <vt:lpstr>Aujourdhui</vt:lpstr>
      <vt:lpstr>CF</vt:lpstr>
      <vt:lpstr>Echéance</vt:lpstr>
      <vt:lpstr>imputation</vt:lpstr>
      <vt:lpstr>ModeDePaiement</vt:lpstr>
      <vt:lpstr>poste</vt:lpstr>
      <vt:lpstr>TVA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PFEILER</dc:creator>
  <cp:lastModifiedBy>Vincent PFEILER</cp:lastModifiedBy>
  <dcterms:created xsi:type="dcterms:W3CDTF">2012-01-04T18:38:40Z</dcterms:created>
  <dcterms:modified xsi:type="dcterms:W3CDTF">2012-01-04T19:18:44Z</dcterms:modified>
</cp:coreProperties>
</file>