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17715" windowHeight="11055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Feuil1!$A$1:$D$10</definedName>
    <definedName name="Nom_Produit_Interne">OFFSET(Feuil1!$F:$F,1,0,COUNTA(Feuil1!$F:$F)-1)</definedName>
    <definedName name="_xlnm.Print_Area" localSheetId="1">Feuil2!$A$4:$F$16</definedName>
  </definedNames>
  <calcPr calcId="125725" fullCalcOnLoad="1"/>
</workbook>
</file>

<file path=xl/calcChain.xml><?xml version="1.0" encoding="utf-8"?>
<calcChain xmlns="http://schemas.openxmlformats.org/spreadsheetml/2006/main">
  <c r="B14" i="2"/>
  <c r="B13"/>
  <c r="B12"/>
  <c r="B11"/>
  <c r="B10"/>
  <c r="B9"/>
  <c r="D9"/>
  <c r="F9"/>
  <c r="E9"/>
  <c r="A5"/>
</calcChain>
</file>

<file path=xl/sharedStrings.xml><?xml version="1.0" encoding="utf-8"?>
<sst xmlns="http://schemas.openxmlformats.org/spreadsheetml/2006/main" count="131" uniqueCount="89">
  <si>
    <t>Air</t>
  </si>
  <si>
    <t>Bois</t>
  </si>
  <si>
    <t>Herbe</t>
  </si>
  <si>
    <t>Voiture</t>
  </si>
  <si>
    <t>Bisia</t>
  </si>
  <si>
    <t>Primo</t>
  </si>
  <si>
    <t>Hygy</t>
  </si>
  <si>
    <t>Lux</t>
  </si>
  <si>
    <t>Fortia</t>
  </si>
  <si>
    <t>Nilone</t>
  </si>
  <si>
    <t>Air 151</t>
  </si>
  <si>
    <t>Air 152</t>
  </si>
  <si>
    <t>Bois 147</t>
  </si>
  <si>
    <t>Bois 195</t>
  </si>
  <si>
    <t>Herbe 145896</t>
  </si>
  <si>
    <t>Nom_Produit_Interne</t>
  </si>
  <si>
    <t>Here 427157</t>
  </si>
  <si>
    <t>Herbe 453157</t>
  </si>
  <si>
    <t>Ture 863</t>
  </si>
  <si>
    <t>Ture 4271</t>
  </si>
  <si>
    <t>1231231-01</t>
  </si>
  <si>
    <t>1231231-02</t>
  </si>
  <si>
    <t>1231231-03</t>
  </si>
  <si>
    <t>1231231-04</t>
  </si>
  <si>
    <t>1231231-05</t>
  </si>
  <si>
    <t>1231231-06</t>
  </si>
  <si>
    <t>123123-02</t>
  </si>
  <si>
    <t>123123-01-01</t>
  </si>
  <si>
    <t>123123-01-02</t>
  </si>
  <si>
    <t>123123-01-03</t>
  </si>
  <si>
    <t>123123-01-04</t>
  </si>
  <si>
    <t>123123-01-05</t>
  </si>
  <si>
    <t>123123-01-06</t>
  </si>
  <si>
    <t>123123-02-01</t>
  </si>
  <si>
    <t>123123-02-02</t>
  </si>
  <si>
    <t>123123-02-03</t>
  </si>
  <si>
    <t>123123-02-04</t>
  </si>
  <si>
    <t>123123-02-05</t>
  </si>
  <si>
    <t>123123-02-06</t>
  </si>
  <si>
    <t>123123-03-01</t>
  </si>
  <si>
    <t>123123-03-02</t>
  </si>
  <si>
    <t>123123-03-03</t>
  </si>
  <si>
    <t>123123-03-04</t>
  </si>
  <si>
    <t>123123-03-05</t>
  </si>
  <si>
    <t>123123-03-06</t>
  </si>
  <si>
    <t>123123-01</t>
  </si>
  <si>
    <t>123123-03</t>
  </si>
  <si>
    <t>123123-04</t>
  </si>
  <si>
    <t>123123-05</t>
  </si>
  <si>
    <t>123123-06</t>
  </si>
  <si>
    <t>123123-07</t>
  </si>
  <si>
    <t>123123-08</t>
  </si>
  <si>
    <t>123123-09</t>
  </si>
  <si>
    <t>Blanc</t>
  </si>
  <si>
    <t>BlancBis</t>
  </si>
  <si>
    <t>Rouge</t>
  </si>
  <si>
    <t>Vert</t>
  </si>
  <si>
    <t>Bleu</t>
  </si>
  <si>
    <t>Ambre</t>
  </si>
  <si>
    <t>Fournisseur</t>
  </si>
  <si>
    <t>Ref_Fournisseur</t>
  </si>
  <si>
    <t>Formule</t>
  </si>
  <si>
    <t>Coef_Multiplicateur</t>
  </si>
  <si>
    <t>Prix_Euro</t>
  </si>
  <si>
    <t>Prix_USA</t>
  </si>
  <si>
    <t>Obsolete</t>
  </si>
  <si>
    <t>En cours</t>
  </si>
  <si>
    <t>Etat</t>
  </si>
  <si>
    <t>Gamme</t>
  </si>
  <si>
    <t>Home</t>
  </si>
  <si>
    <t>Secteur</t>
  </si>
  <si>
    <t>Prix_Bis</t>
  </si>
  <si>
    <t>Prix_H</t>
  </si>
  <si>
    <t>Prix_HT</t>
  </si>
  <si>
    <t>Ref_Interne</t>
  </si>
  <si>
    <t>Couleur Dispo</t>
  </si>
  <si>
    <t>Ref Produit</t>
  </si>
  <si>
    <t>Page</t>
  </si>
  <si>
    <t xml:space="preserve">Prix HT </t>
  </si>
  <si>
    <t>Prix H</t>
  </si>
  <si>
    <t>PrixBis</t>
  </si>
  <si>
    <t>NOM PRODUIT</t>
  </si>
  <si>
    <t xml:space="preserve">Rouge : </t>
  </si>
  <si>
    <t xml:space="preserve">Vert : </t>
  </si>
  <si>
    <t xml:space="preserve">Bleu : </t>
  </si>
  <si>
    <t>Ambre :</t>
  </si>
  <si>
    <t>**</t>
  </si>
  <si>
    <t xml:space="preserve">Blanc : </t>
  </si>
  <si>
    <t xml:space="preserve">Blanc bis : </t>
  </si>
</sst>
</file>

<file path=xl/styles.xml><?xml version="1.0" encoding="utf-8"?>
<styleSheet xmlns="http://schemas.openxmlformats.org/spreadsheetml/2006/main">
  <numFmts count="2">
    <numFmt numFmtId="164" formatCode="#,##0.00\ [$€-40C];[Red]\-#,##0.00\ [$€-40C]"/>
    <numFmt numFmtId="165" formatCode="0.00_ ;[Red]\-0.00\ "/>
  </numFmts>
  <fonts count="33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8"/>
      <name val="Arial"/>
      <family val="2"/>
    </font>
    <font>
      <sz val="11"/>
      <color indexed="62"/>
      <name val="Calibri"/>
      <family val="2"/>
    </font>
    <font>
      <b/>
      <i/>
      <sz val="16"/>
      <color indexed="8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i/>
      <u/>
      <sz val="11"/>
      <color indexed="8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2"/>
      <name val="宋体"/>
      <charset val="134"/>
    </font>
    <font>
      <b/>
      <sz val="11"/>
      <name val="Calibri"/>
      <family val="2"/>
    </font>
    <font>
      <b/>
      <sz val="10"/>
      <color indexed="8"/>
      <name val="Calibri"/>
      <family val="2"/>
    </font>
    <font>
      <sz val="11"/>
      <name val="Calibri"/>
      <family val="2"/>
    </font>
    <font>
      <sz val="10"/>
      <color indexed="8"/>
      <name val="Calibri"/>
      <family val="2"/>
    </font>
    <font>
      <sz val="8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sz val="16"/>
      <color rgb="FF000000"/>
      <name val="Times New Roman"/>
      <family val="1"/>
    </font>
    <font>
      <b/>
      <sz val="12"/>
      <color rgb="FF800080"/>
      <name val="Times New Roman"/>
      <family val="1"/>
    </font>
    <font>
      <b/>
      <sz val="10"/>
      <color rgb="FF800080"/>
      <name val="Calibri"/>
      <family val="2"/>
    </font>
    <font>
      <b/>
      <sz val="1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CC0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1" fillId="0" borderId="0" applyBorder="0" applyProtection="0"/>
    <xf numFmtId="0" fontId="8" fillId="0" borderId="0" applyNumberFormat="0" applyBorder="0" applyProtection="0">
      <alignment horizontal="center"/>
    </xf>
    <xf numFmtId="0" fontId="8" fillId="0" borderId="0" applyNumberFormat="0" applyBorder="0" applyProtection="0">
      <alignment horizontal="center" textRotation="90"/>
    </xf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6" fillId="0" borderId="0"/>
    <xf numFmtId="0" fontId="11" fillId="0" borderId="0" applyNumberFormat="0" applyBorder="0" applyProtection="0"/>
    <xf numFmtId="164" fontId="11" fillId="0" borderId="0" applyBorder="0" applyProtection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1" fillId="0" borderId="0">
      <alignment vertical="center"/>
    </xf>
  </cellStyleXfs>
  <cellXfs count="49">
    <xf numFmtId="0" fontId="0" fillId="0" borderId="0" xfId="0"/>
    <xf numFmtId="0" fontId="1" fillId="0" borderId="10" xfId="30" applyFont="1" applyFill="1" applyBorder="1" applyAlignment="1" applyProtection="1"/>
    <xf numFmtId="0" fontId="1" fillId="0" borderId="10" xfId="30" applyFont="1" applyFill="1" applyBorder="1" applyAlignment="1" applyProtection="1">
      <alignment horizontal="center" vertical="center"/>
    </xf>
    <xf numFmtId="0" fontId="1" fillId="0" borderId="10" xfId="35" applyFont="1" applyFill="1" applyBorder="1"/>
    <xf numFmtId="2" fontId="1" fillId="0" borderId="10" xfId="30" applyNumberFormat="1" applyFont="1" applyFill="1" applyBorder="1" applyAlignment="1" applyProtection="1">
      <alignment horizontal="center"/>
    </xf>
    <xf numFmtId="2" fontId="24" fillId="0" borderId="10" xfId="30" applyNumberFormat="1" applyFont="1" applyFill="1" applyBorder="1" applyAlignment="1" applyProtection="1">
      <alignment horizontal="center" vertical="center"/>
    </xf>
    <xf numFmtId="165" fontId="24" fillId="0" borderId="10" xfId="30" applyNumberFormat="1" applyFont="1" applyFill="1" applyBorder="1" applyAlignment="1" applyProtection="1">
      <alignment horizontal="center" vertical="center"/>
    </xf>
    <xf numFmtId="1" fontId="24" fillId="0" borderId="10" xfId="30" applyNumberFormat="1" applyFont="1" applyFill="1" applyBorder="1" applyAlignment="1" applyProtection="1">
      <alignment horizontal="center" vertical="center" wrapText="1"/>
    </xf>
    <xf numFmtId="1" fontId="1" fillId="0" borderId="10" xfId="30" applyNumberFormat="1" applyFont="1" applyFill="1" applyBorder="1" applyAlignment="1" applyProtection="1">
      <alignment horizontal="center"/>
    </xf>
    <xf numFmtId="9" fontId="1" fillId="0" borderId="10" xfId="35" applyNumberFormat="1" applyFont="1" applyFill="1" applyBorder="1" applyAlignment="1">
      <alignment horizontal="center"/>
    </xf>
    <xf numFmtId="0" fontId="25" fillId="0" borderId="10" xfId="30" applyFont="1" applyFill="1" applyBorder="1" applyAlignment="1" applyProtection="1">
      <alignment horizontal="left"/>
    </xf>
    <xf numFmtId="0" fontId="25" fillId="0" borderId="10" xfId="35" applyFont="1" applyFill="1" applyBorder="1" applyAlignment="1">
      <alignment horizontal="left" vertical="top" wrapText="1"/>
    </xf>
    <xf numFmtId="0" fontId="1" fillId="0" borderId="10" xfId="30" applyFont="1" applyFill="1" applyBorder="1" applyAlignment="1" applyProtection="1"/>
    <xf numFmtId="0" fontId="19" fillId="24" borderId="10" xfId="30" applyFont="1" applyFill="1" applyBorder="1" applyAlignment="1" applyProtection="1">
      <alignment horizontal="center" vertical="center"/>
    </xf>
    <xf numFmtId="165" fontId="22" fillId="24" borderId="10" xfId="30" applyNumberFormat="1" applyFont="1" applyFill="1" applyBorder="1" applyAlignment="1" applyProtection="1">
      <alignment horizontal="center" vertical="center"/>
    </xf>
    <xf numFmtId="1" fontId="19" fillId="24" borderId="10" xfId="30" applyNumberFormat="1" applyFont="1" applyFill="1" applyBorder="1" applyAlignment="1" applyProtection="1">
      <alignment horizontal="center" vertical="center"/>
    </xf>
    <xf numFmtId="9" fontId="19" fillId="24" borderId="10" xfId="30" applyNumberFormat="1" applyFont="1" applyFill="1" applyBorder="1" applyAlignment="1" applyProtection="1">
      <alignment horizontal="center" vertical="center"/>
    </xf>
    <xf numFmtId="0" fontId="23" fillId="24" borderId="10" xfId="30" applyFont="1" applyFill="1" applyBorder="1" applyAlignment="1" applyProtection="1">
      <alignment horizontal="center" vertical="center"/>
    </xf>
    <xf numFmtId="0" fontId="0" fillId="24" borderId="0" xfId="0" applyFill="1"/>
    <xf numFmtId="0" fontId="19" fillId="24" borderId="10" xfId="30" applyFont="1" applyFill="1" applyBorder="1" applyAlignment="1" applyProtection="1">
      <alignment horizontal="center" vertical="center" wrapText="1"/>
    </xf>
    <xf numFmtId="0" fontId="28" fillId="0" borderId="15" xfId="0" applyFont="1" applyBorder="1" applyAlignment="1">
      <alignment horizontal="center" vertical="top" wrapText="1"/>
    </xf>
    <xf numFmtId="0" fontId="28" fillId="0" borderId="16" xfId="0" applyFont="1" applyBorder="1" applyAlignment="1">
      <alignment horizontal="center" vertical="top" wrapText="1"/>
    </xf>
    <xf numFmtId="0" fontId="27" fillId="0" borderId="18" xfId="0" applyFont="1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31" fillId="0" borderId="19" xfId="0" applyFont="1" applyBorder="1" applyAlignment="1">
      <alignment vertical="top" wrapText="1"/>
    </xf>
    <xf numFmtId="0" fontId="27" fillId="0" borderId="16" xfId="0" applyFont="1" applyBorder="1" applyAlignment="1">
      <alignment vertical="top" wrapText="1"/>
    </xf>
    <xf numFmtId="0" fontId="29" fillId="25" borderId="12" xfId="0" applyFont="1" applyFill="1" applyBorder="1" applyAlignment="1">
      <alignment horizontal="center" vertical="top" wrapText="1"/>
    </xf>
    <xf numFmtId="0" fontId="29" fillId="25" borderId="13" xfId="0" applyFont="1" applyFill="1" applyBorder="1" applyAlignment="1">
      <alignment horizontal="center" vertical="top" wrapText="1"/>
    </xf>
    <xf numFmtId="0" fontId="29" fillId="25" borderId="14" xfId="0" applyFont="1" applyFill="1" applyBorder="1" applyAlignment="1">
      <alignment horizontal="center" vertical="top" wrapText="1"/>
    </xf>
    <xf numFmtId="0" fontId="30" fillId="26" borderId="12" xfId="0" applyFont="1" applyFill="1" applyBorder="1" applyAlignment="1">
      <alignment horizontal="center" vertical="top" wrapText="1"/>
    </xf>
    <xf numFmtId="0" fontId="30" fillId="26" borderId="13" xfId="0" applyFont="1" applyFill="1" applyBorder="1" applyAlignment="1">
      <alignment horizontal="center" vertical="top" wrapText="1"/>
    </xf>
    <xf numFmtId="0" fontId="30" fillId="26" borderId="14" xfId="0" applyFont="1" applyFill="1" applyBorder="1" applyAlignment="1">
      <alignment horizontal="center" vertical="top" wrapText="1"/>
    </xf>
    <xf numFmtId="0" fontId="28" fillId="27" borderId="12" xfId="0" applyFont="1" applyFill="1" applyBorder="1" applyAlignment="1">
      <alignment horizontal="center" vertical="top" wrapText="1"/>
    </xf>
    <xf numFmtId="0" fontId="28" fillId="27" borderId="13" xfId="0" applyFont="1" applyFill="1" applyBorder="1" applyAlignment="1">
      <alignment horizontal="center" vertical="top" wrapText="1"/>
    </xf>
    <xf numFmtId="0" fontId="28" fillId="27" borderId="14" xfId="0" applyFont="1" applyFill="1" applyBorder="1" applyAlignment="1">
      <alignment horizontal="center" vertical="top" wrapText="1"/>
    </xf>
    <xf numFmtId="0" fontId="32" fillId="0" borderId="12" xfId="0" applyFont="1" applyBorder="1" applyAlignment="1">
      <alignment horizontal="center" vertical="top" wrapText="1"/>
    </xf>
    <xf numFmtId="0" fontId="32" fillId="0" borderId="13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center" vertical="top" wrapText="1"/>
    </xf>
    <xf numFmtId="0" fontId="28" fillId="0" borderId="12" xfId="0" applyFont="1" applyBorder="1" applyAlignment="1">
      <alignment vertical="top" wrapText="1"/>
    </xf>
    <xf numFmtId="0" fontId="28" fillId="0" borderId="21" xfId="0" applyFont="1" applyBorder="1" applyAlignment="1">
      <alignment wrapText="1"/>
    </xf>
    <xf numFmtId="0" fontId="28" fillId="0" borderId="17" xfId="0" applyFont="1" applyBorder="1" applyAlignment="1">
      <alignment wrapText="1"/>
    </xf>
    <xf numFmtId="0" fontId="30" fillId="0" borderId="20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28" fillId="0" borderId="11" xfId="0" applyFont="1" applyBorder="1" applyAlignment="1">
      <alignment vertical="top" wrapText="1"/>
    </xf>
    <xf numFmtId="0" fontId="0" fillId="0" borderId="0" xfId="0" applyBorder="1"/>
  </cellXfs>
  <cellStyles count="49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xcel Built-in Normal" xfId="30"/>
    <cellStyle name="Heading" xfId="31"/>
    <cellStyle name="Heading1" xfId="32"/>
    <cellStyle name="Insatisfaisant" xfId="33" builtinId="27" customBuiltin="1"/>
    <cellStyle name="Neutre" xfId="34" builtinId="28" customBuiltin="1"/>
    <cellStyle name="Normal" xfId="0" builtinId="0"/>
    <cellStyle name="Normal_Feuil1" xfId="35"/>
    <cellStyle name="Result" xfId="36"/>
    <cellStyle name="Result2" xfId="37"/>
    <cellStyle name="Satisfaisant" xfId="38" builtinId="26" customBuiltin="1"/>
    <cellStyle name="Sortie" xfId="39" builtinId="21" customBuiltin="1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  <cellStyle name="常规_LED Wall Washer" xfId="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0"/>
  <sheetViews>
    <sheetView topLeftCell="D1" workbookViewId="0">
      <selection activeCell="M19" sqref="M19"/>
    </sheetView>
  </sheetViews>
  <sheetFormatPr baseColWidth="10" defaultRowHeight="12.75"/>
  <cols>
    <col min="1" max="17" width="9.7109375" customWidth="1"/>
    <col min="18" max="18" width="11.5703125" customWidth="1"/>
    <col min="19" max="23" width="9.7109375" customWidth="1"/>
  </cols>
  <sheetData>
    <row r="1" spans="1:23" s="18" customFormat="1" ht="15">
      <c r="A1" s="13" t="s">
        <v>67</v>
      </c>
      <c r="B1" s="13" t="s">
        <v>68</v>
      </c>
      <c r="C1" s="13" t="s">
        <v>70</v>
      </c>
      <c r="D1" s="13" t="s">
        <v>59</v>
      </c>
      <c r="E1" s="13" t="s">
        <v>60</v>
      </c>
      <c r="F1" s="13" t="s">
        <v>15</v>
      </c>
      <c r="G1" s="13" t="s">
        <v>64</v>
      </c>
      <c r="H1" s="13" t="s">
        <v>63</v>
      </c>
      <c r="I1" s="19" t="s">
        <v>61</v>
      </c>
      <c r="J1" s="19"/>
      <c r="K1" s="19"/>
      <c r="L1" s="14" t="s">
        <v>62</v>
      </c>
      <c r="M1" s="15" t="s">
        <v>73</v>
      </c>
      <c r="N1" s="15" t="s">
        <v>72</v>
      </c>
      <c r="O1" s="15" t="s">
        <v>71</v>
      </c>
      <c r="P1" s="16"/>
      <c r="Q1" s="17" t="s">
        <v>74</v>
      </c>
      <c r="R1" s="17" t="s">
        <v>53</v>
      </c>
      <c r="S1" s="17" t="s">
        <v>54</v>
      </c>
      <c r="T1" s="17" t="s">
        <v>55</v>
      </c>
      <c r="U1" s="17" t="s">
        <v>56</v>
      </c>
      <c r="V1" s="17" t="s">
        <v>57</v>
      </c>
      <c r="W1" s="17" t="s">
        <v>58</v>
      </c>
    </row>
    <row r="2" spans="1:23" ht="15">
      <c r="A2" s="1" t="s">
        <v>65</v>
      </c>
      <c r="B2" s="1" t="s">
        <v>4</v>
      </c>
      <c r="C2" s="1" t="s">
        <v>0</v>
      </c>
      <c r="D2" s="2" t="s">
        <v>6</v>
      </c>
      <c r="E2" s="1">
        <v>45470</v>
      </c>
      <c r="F2" s="3" t="s">
        <v>10</v>
      </c>
      <c r="G2" s="4">
        <v>10</v>
      </c>
      <c r="H2" s="4"/>
      <c r="I2" s="2">
        <v>0.8</v>
      </c>
      <c r="J2" s="2">
        <v>1.3</v>
      </c>
      <c r="K2" s="5">
        <v>2.5436999999999999</v>
      </c>
      <c r="L2" s="6">
        <v>2.645448</v>
      </c>
      <c r="M2" s="7">
        <v>27</v>
      </c>
      <c r="N2" s="8">
        <v>26</v>
      </c>
      <c r="O2" s="7">
        <v>42</v>
      </c>
      <c r="P2" s="9"/>
      <c r="Q2" s="10" t="s">
        <v>45</v>
      </c>
      <c r="R2" s="10">
        <v>123123</v>
      </c>
      <c r="S2" s="10">
        <v>123123</v>
      </c>
      <c r="T2" s="10">
        <v>123123</v>
      </c>
      <c r="U2" s="10">
        <v>123123</v>
      </c>
      <c r="V2" s="10">
        <v>123123</v>
      </c>
      <c r="W2" s="10">
        <v>123123</v>
      </c>
    </row>
    <row r="3" spans="1:23" ht="12" customHeight="1">
      <c r="A3" s="1" t="s">
        <v>65</v>
      </c>
      <c r="B3" s="1" t="s">
        <v>4</v>
      </c>
      <c r="C3" s="1" t="s">
        <v>0</v>
      </c>
      <c r="D3" s="2" t="s">
        <v>6</v>
      </c>
      <c r="E3" s="1">
        <v>423</v>
      </c>
      <c r="F3" s="1" t="s">
        <v>11</v>
      </c>
      <c r="G3" s="4">
        <v>45</v>
      </c>
      <c r="H3" s="4"/>
      <c r="I3" s="2">
        <v>0.8</v>
      </c>
      <c r="J3" s="2">
        <v>1.3</v>
      </c>
      <c r="K3" s="5">
        <v>2.5436999999999999</v>
      </c>
      <c r="L3" s="6">
        <v>2.645448</v>
      </c>
      <c r="M3" s="7">
        <v>120</v>
      </c>
      <c r="N3" s="8">
        <v>112</v>
      </c>
      <c r="O3" s="7">
        <v>185</v>
      </c>
      <c r="P3" s="9"/>
      <c r="Q3" s="10" t="s">
        <v>26</v>
      </c>
      <c r="R3" s="11" t="s">
        <v>27</v>
      </c>
      <c r="S3" s="11" t="s">
        <v>28</v>
      </c>
      <c r="T3" s="11" t="s">
        <v>29</v>
      </c>
      <c r="U3" s="11" t="s">
        <v>30</v>
      </c>
      <c r="V3" s="11" t="s">
        <v>31</v>
      </c>
      <c r="W3" s="11" t="s">
        <v>32</v>
      </c>
    </row>
    <row r="4" spans="1:23" ht="13.5" customHeight="1">
      <c r="A4" s="1" t="s">
        <v>66</v>
      </c>
      <c r="B4" s="1" t="s">
        <v>4</v>
      </c>
      <c r="C4" s="1" t="s">
        <v>1</v>
      </c>
      <c r="D4" s="2" t="s">
        <v>7</v>
      </c>
      <c r="E4" s="1">
        <v>2412</v>
      </c>
      <c r="F4" s="12" t="s">
        <v>12</v>
      </c>
      <c r="G4" s="4">
        <v>52</v>
      </c>
      <c r="H4" s="4"/>
      <c r="I4" s="2">
        <v>0.8</v>
      </c>
      <c r="J4" s="2">
        <v>1.3</v>
      </c>
      <c r="K4" s="5">
        <v>2.5436999999999999</v>
      </c>
      <c r="L4" s="6">
        <v>2.645448</v>
      </c>
      <c r="M4" s="7">
        <v>138</v>
      </c>
      <c r="N4" s="8">
        <v>129</v>
      </c>
      <c r="O4" s="7">
        <v>213</v>
      </c>
      <c r="P4" s="9"/>
      <c r="Q4" s="10" t="s">
        <v>46</v>
      </c>
      <c r="R4" s="11" t="s">
        <v>33</v>
      </c>
      <c r="S4" s="11" t="s">
        <v>34</v>
      </c>
      <c r="T4" s="11" t="s">
        <v>35</v>
      </c>
      <c r="U4" s="11" t="s">
        <v>36</v>
      </c>
      <c r="V4" s="11" t="s">
        <v>37</v>
      </c>
      <c r="W4" s="11" t="s">
        <v>38</v>
      </c>
    </row>
    <row r="5" spans="1:23" ht="15" customHeight="1">
      <c r="A5" s="1" t="s">
        <v>66</v>
      </c>
      <c r="B5" s="1" t="s">
        <v>5</v>
      </c>
      <c r="C5" s="1" t="s">
        <v>1</v>
      </c>
      <c r="D5" s="2" t="s">
        <v>7</v>
      </c>
      <c r="E5" s="1">
        <v>4540</v>
      </c>
      <c r="F5" s="12" t="s">
        <v>13</v>
      </c>
      <c r="G5" s="4"/>
      <c r="H5" s="4">
        <v>63</v>
      </c>
      <c r="I5" s="2">
        <v>0.8</v>
      </c>
      <c r="J5" s="2">
        <v>1.3</v>
      </c>
      <c r="K5" s="5">
        <v>2.5436999999999999</v>
      </c>
      <c r="L5" s="6">
        <v>2.645448</v>
      </c>
      <c r="M5" s="7">
        <v>167</v>
      </c>
      <c r="N5" s="8">
        <v>156</v>
      </c>
      <c r="O5" s="7">
        <v>258</v>
      </c>
      <c r="P5" s="9"/>
      <c r="Q5" s="10" t="s">
        <v>47</v>
      </c>
      <c r="R5" s="11" t="s">
        <v>39</v>
      </c>
      <c r="S5" s="11" t="s">
        <v>40</v>
      </c>
      <c r="T5" s="11" t="s">
        <v>41</v>
      </c>
      <c r="U5" s="11" t="s">
        <v>42</v>
      </c>
      <c r="V5" s="11" t="s">
        <v>43</v>
      </c>
      <c r="W5" s="11" t="s">
        <v>44</v>
      </c>
    </row>
    <row r="6" spans="1:23" ht="12.75" customHeight="1">
      <c r="A6" s="1" t="s">
        <v>66</v>
      </c>
      <c r="B6" s="1" t="s">
        <v>5</v>
      </c>
      <c r="C6" s="1" t="s">
        <v>2</v>
      </c>
      <c r="D6" s="2" t="s">
        <v>7</v>
      </c>
      <c r="E6" s="1">
        <v>324</v>
      </c>
      <c r="F6" s="12" t="s">
        <v>14</v>
      </c>
      <c r="G6" s="4"/>
      <c r="H6" s="4">
        <v>21</v>
      </c>
      <c r="I6" s="2">
        <v>0.8</v>
      </c>
      <c r="J6" s="2">
        <v>1.3</v>
      </c>
      <c r="K6" s="5">
        <v>2.5436999999999999</v>
      </c>
      <c r="L6" s="6">
        <v>2.645448</v>
      </c>
      <c r="M6" s="7">
        <v>56</v>
      </c>
      <c r="N6" s="8">
        <v>53</v>
      </c>
      <c r="O6" s="7">
        <v>87</v>
      </c>
      <c r="P6" s="9"/>
      <c r="Q6" s="10" t="s">
        <v>48</v>
      </c>
      <c r="R6" s="11" t="s">
        <v>20</v>
      </c>
      <c r="S6" s="11" t="s">
        <v>21</v>
      </c>
      <c r="T6" s="11" t="s">
        <v>22</v>
      </c>
      <c r="U6" s="11" t="s">
        <v>23</v>
      </c>
      <c r="V6" s="11" t="s">
        <v>24</v>
      </c>
      <c r="W6" s="11" t="s">
        <v>25</v>
      </c>
    </row>
    <row r="7" spans="1:23" ht="12" customHeight="1">
      <c r="A7" s="1" t="s">
        <v>66</v>
      </c>
      <c r="B7" s="1" t="s">
        <v>69</v>
      </c>
      <c r="C7" s="1" t="s">
        <v>2</v>
      </c>
      <c r="D7" s="2" t="s">
        <v>9</v>
      </c>
      <c r="E7" s="1">
        <v>2310</v>
      </c>
      <c r="F7" s="12" t="s">
        <v>17</v>
      </c>
      <c r="G7" s="4">
        <v>85</v>
      </c>
      <c r="H7" s="4"/>
      <c r="I7" s="2">
        <v>0.8</v>
      </c>
      <c r="J7" s="2">
        <v>1.3</v>
      </c>
      <c r="K7" s="5">
        <v>2.5436999999999999</v>
      </c>
      <c r="L7" s="6">
        <v>2.645448</v>
      </c>
      <c r="M7" s="7">
        <v>225</v>
      </c>
      <c r="N7" s="8">
        <v>210</v>
      </c>
      <c r="O7" s="7">
        <v>347</v>
      </c>
      <c r="P7" s="9"/>
      <c r="Q7" s="10" t="s">
        <v>49</v>
      </c>
      <c r="R7" s="11" t="s">
        <v>27</v>
      </c>
      <c r="S7" s="11" t="s">
        <v>28</v>
      </c>
      <c r="T7" s="11" t="s">
        <v>29</v>
      </c>
      <c r="U7" s="11" t="s">
        <v>30</v>
      </c>
      <c r="V7" s="11" t="s">
        <v>31</v>
      </c>
      <c r="W7" s="11" t="s">
        <v>32</v>
      </c>
    </row>
    <row r="8" spans="1:23" ht="15" customHeight="1">
      <c r="A8" s="1" t="s">
        <v>66</v>
      </c>
      <c r="B8" s="1" t="s">
        <v>69</v>
      </c>
      <c r="C8" s="1" t="s">
        <v>2</v>
      </c>
      <c r="D8" s="2" t="s">
        <v>9</v>
      </c>
      <c r="E8" s="1">
        <v>54</v>
      </c>
      <c r="F8" s="12" t="s">
        <v>16</v>
      </c>
      <c r="G8" s="4">
        <v>45</v>
      </c>
      <c r="H8" s="4"/>
      <c r="I8" s="2">
        <v>0.8</v>
      </c>
      <c r="J8" s="2">
        <v>1.3</v>
      </c>
      <c r="K8" s="5">
        <v>2.5436999999999999</v>
      </c>
      <c r="L8" s="6">
        <v>2.645448</v>
      </c>
      <c r="M8" s="7">
        <v>120</v>
      </c>
      <c r="N8" s="8">
        <v>112</v>
      </c>
      <c r="O8" s="7">
        <v>185</v>
      </c>
      <c r="P8" s="9"/>
      <c r="Q8" s="10" t="s">
        <v>50</v>
      </c>
      <c r="R8" s="11" t="s">
        <v>33</v>
      </c>
      <c r="S8" s="11" t="s">
        <v>34</v>
      </c>
      <c r="T8" s="11" t="s">
        <v>35</v>
      </c>
      <c r="U8" s="11" t="s">
        <v>36</v>
      </c>
      <c r="V8" s="11" t="s">
        <v>37</v>
      </c>
      <c r="W8" s="11" t="s">
        <v>38</v>
      </c>
    </row>
    <row r="9" spans="1:23" ht="15">
      <c r="A9" s="1" t="s">
        <v>66</v>
      </c>
      <c r="B9" s="1" t="s">
        <v>69</v>
      </c>
      <c r="C9" s="1" t="s">
        <v>3</v>
      </c>
      <c r="D9" s="2" t="s">
        <v>8</v>
      </c>
      <c r="E9" s="1">
        <v>450540</v>
      </c>
      <c r="F9" s="12" t="s">
        <v>18</v>
      </c>
      <c r="G9" s="4">
        <v>5</v>
      </c>
      <c r="H9" s="4"/>
      <c r="I9" s="2">
        <v>0.8</v>
      </c>
      <c r="J9" s="2">
        <v>1.3</v>
      </c>
      <c r="K9" s="5">
        <v>2.5436999999999999</v>
      </c>
      <c r="L9" s="6">
        <v>2.645448</v>
      </c>
      <c r="M9" s="7">
        <v>14</v>
      </c>
      <c r="N9" s="8">
        <v>14</v>
      </c>
      <c r="O9" s="7">
        <v>22</v>
      </c>
      <c r="P9" s="9"/>
      <c r="Q9" s="10" t="s">
        <v>51</v>
      </c>
      <c r="R9" s="10">
        <v>123123</v>
      </c>
      <c r="S9" s="10">
        <v>123123</v>
      </c>
      <c r="T9" s="10">
        <v>123123</v>
      </c>
      <c r="U9" s="10">
        <v>123123</v>
      </c>
      <c r="V9" s="10">
        <v>123123</v>
      </c>
      <c r="W9" s="10">
        <v>123123</v>
      </c>
    </row>
    <row r="10" spans="1:23" ht="14.25" customHeight="1">
      <c r="A10" s="1" t="s">
        <v>66</v>
      </c>
      <c r="B10" s="1" t="s">
        <v>69</v>
      </c>
      <c r="C10" s="1" t="s">
        <v>3</v>
      </c>
      <c r="D10" s="2" t="s">
        <v>8</v>
      </c>
      <c r="E10" s="1">
        <v>640</v>
      </c>
      <c r="F10" s="12" t="s">
        <v>19</v>
      </c>
      <c r="G10" s="4">
        <v>2</v>
      </c>
      <c r="H10" s="4"/>
      <c r="I10" s="2">
        <v>0.8</v>
      </c>
      <c r="J10" s="2">
        <v>1.3</v>
      </c>
      <c r="K10" s="5">
        <v>2.5436999999999999</v>
      </c>
      <c r="L10" s="6">
        <v>2.645448</v>
      </c>
      <c r="M10" s="7">
        <v>6</v>
      </c>
      <c r="N10" s="8">
        <v>6</v>
      </c>
      <c r="O10" s="7">
        <v>10</v>
      </c>
      <c r="P10" s="9"/>
      <c r="Q10" s="10" t="s">
        <v>52</v>
      </c>
      <c r="R10" s="11" t="s">
        <v>27</v>
      </c>
      <c r="S10" s="11" t="s">
        <v>28</v>
      </c>
      <c r="T10" s="11" t="s">
        <v>29</v>
      </c>
      <c r="U10" s="11" t="s">
        <v>30</v>
      </c>
      <c r="V10" s="11" t="s">
        <v>31</v>
      </c>
      <c r="W10" s="11" t="s">
        <v>32</v>
      </c>
    </row>
  </sheetData>
  <sheetProtection selectLockedCells="1" selectUnlockedCells="1"/>
  <autoFilter ref="A1:D10"/>
  <mergeCells count="1">
    <mergeCell ref="I1:K1"/>
  </mergeCells>
  <phoneticPr fontId="26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6"/>
  <sheetViews>
    <sheetView tabSelected="1" workbookViewId="0">
      <selection activeCell="D23" sqref="D23"/>
    </sheetView>
  </sheetViews>
  <sheetFormatPr baseColWidth="10" defaultRowHeight="12.75"/>
  <cols>
    <col min="1" max="1" width="16.42578125" customWidth="1"/>
  </cols>
  <sheetData>
    <row r="2" spans="1:6">
      <c r="A2" t="s">
        <v>16</v>
      </c>
    </row>
    <row r="4" spans="1:6" ht="13.5" thickBot="1"/>
    <row r="5" spans="1:6" ht="21" thickBot="1">
      <c r="A5" s="26" t="str">
        <f>A2</f>
        <v>Here 427157</v>
      </c>
      <c r="B5" s="27"/>
      <c r="C5" s="27"/>
      <c r="D5" s="27"/>
      <c r="E5" s="27"/>
      <c r="F5" s="28"/>
    </row>
    <row r="6" spans="1:6" ht="16.5" thickBot="1">
      <c r="A6" s="20" t="s">
        <v>75</v>
      </c>
      <c r="B6" s="21" t="s">
        <v>76</v>
      </c>
      <c r="C6" s="21" t="s">
        <v>77</v>
      </c>
      <c r="D6" s="37" t="s">
        <v>78</v>
      </c>
      <c r="E6" s="38" t="s">
        <v>79</v>
      </c>
      <c r="F6" s="47" t="s">
        <v>80</v>
      </c>
    </row>
    <row r="7" spans="1:6" ht="16.5" thickBot="1">
      <c r="A7" s="29" t="s">
        <v>81</v>
      </c>
      <c r="B7" s="30"/>
      <c r="C7" s="30"/>
      <c r="D7" s="30"/>
      <c r="E7" s="30"/>
      <c r="F7" s="31"/>
    </row>
    <row r="8" spans="1:6" ht="16.5" thickBot="1">
      <c r="A8" s="32"/>
      <c r="B8" s="33"/>
      <c r="C8" s="33"/>
      <c r="D8" s="33"/>
      <c r="E8" s="33"/>
      <c r="F8" s="34"/>
    </row>
    <row r="9" spans="1:6" ht="12.75" customHeight="1">
      <c r="A9" s="22" t="s">
        <v>87</v>
      </c>
      <c r="B9" s="24" t="str">
        <f>VLOOKUP(Feuil2!$A$2,Feuil1!F:R,12)</f>
        <v>123123-07</v>
      </c>
      <c r="C9" s="48"/>
      <c r="D9" s="41">
        <f>VLOOKUP(Feuil2!A2,Feuil1!F:M,8)</f>
        <v>120</v>
      </c>
      <c r="E9" s="44">
        <f>VLOOKUP(Feuil2!A2,Feuil1!F:N,9)</f>
        <v>112</v>
      </c>
      <c r="F9" s="44">
        <f>VLOOKUP(Feuil2!A2,Feuil1!F:O,10)</f>
        <v>185</v>
      </c>
    </row>
    <row r="10" spans="1:6" ht="12.75" customHeight="1">
      <c r="A10" s="22" t="s">
        <v>88</v>
      </c>
      <c r="B10" s="24" t="str">
        <f>VLOOKUP(Feuil2!$A$2,Feuil1!F:S,13)</f>
        <v>123123-02-01</v>
      </c>
      <c r="C10" s="39"/>
      <c r="D10" s="42"/>
      <c r="E10" s="45"/>
      <c r="F10" s="45"/>
    </row>
    <row r="11" spans="1:6" ht="12.75" customHeight="1">
      <c r="A11" s="22" t="s">
        <v>82</v>
      </c>
      <c r="B11" s="24" t="str">
        <f>VLOOKUP(Feuil2!$A$2,Feuil1!F:T,14)</f>
        <v>123123-02-02</v>
      </c>
      <c r="C11" s="39"/>
      <c r="D11" s="42"/>
      <c r="E11" s="45"/>
      <c r="F11" s="45"/>
    </row>
    <row r="12" spans="1:6" ht="12.75" customHeight="1">
      <c r="A12" s="22" t="s">
        <v>83</v>
      </c>
      <c r="B12" s="24" t="str">
        <f>VLOOKUP(Feuil2!$A$2,Feuil1!F:U,15)</f>
        <v>123123-02-03</v>
      </c>
      <c r="C12" s="39"/>
      <c r="D12" s="42"/>
      <c r="E12" s="45"/>
      <c r="F12" s="45"/>
    </row>
    <row r="13" spans="1:6" ht="12.75" customHeight="1">
      <c r="A13" s="22" t="s">
        <v>84</v>
      </c>
      <c r="B13" s="24" t="str">
        <f>VLOOKUP(Feuil2!$A$2,Feuil1!F:V,16)</f>
        <v>123123-02-04</v>
      </c>
      <c r="C13" s="39"/>
      <c r="D13" s="42"/>
      <c r="E13" s="45"/>
      <c r="F13" s="45"/>
    </row>
    <row r="14" spans="1:6" ht="12.75" customHeight="1">
      <c r="A14" s="22" t="s">
        <v>85</v>
      </c>
      <c r="B14" s="24" t="str">
        <f>VLOOKUP(Feuil2!$A$2,Feuil1!F:W,17)</f>
        <v>123123-02-05</v>
      </c>
      <c r="C14" s="39"/>
      <c r="D14" s="42"/>
      <c r="E14" s="45"/>
      <c r="F14" s="45"/>
    </row>
    <row r="15" spans="1:6" ht="13.5" customHeight="1" thickBot="1">
      <c r="A15" s="23"/>
      <c r="B15" s="25" t="s">
        <v>86</v>
      </c>
      <c r="C15" s="40"/>
      <c r="D15" s="43"/>
      <c r="E15" s="46"/>
      <c r="F15" s="46"/>
    </row>
    <row r="16" spans="1:6" ht="13.5" thickBot="1">
      <c r="A16" s="35"/>
      <c r="B16" s="36"/>
      <c r="C16" s="36"/>
      <c r="D16" s="36"/>
      <c r="E16" s="36"/>
      <c r="F16" s="36"/>
    </row>
  </sheetData>
  <sheetCalcPr fullCalcOnLoad="1"/>
  <mergeCells count="7">
    <mergeCell ref="D9:D15"/>
    <mergeCell ref="E9:E15"/>
    <mergeCell ref="F9:F15"/>
    <mergeCell ref="A16:F16"/>
    <mergeCell ref="A5:F5"/>
    <mergeCell ref="A7:F7"/>
    <mergeCell ref="A8:F8"/>
  </mergeCells>
  <phoneticPr fontId="26" type="noConversion"/>
  <dataValidations count="1">
    <dataValidation type="list" allowBlank="1" showInputMessage="1" showErrorMessage="1" sqref="A2">
      <formula1>Nom_Produit_Interne</formula1>
    </dataValidation>
  </dataValidations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2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Feuil2!Zone_d_impression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Projet</dc:creator>
  <cp:lastModifiedBy>Christine</cp:lastModifiedBy>
  <cp:lastPrinted>2012-03-01T12:16:50Z</cp:lastPrinted>
  <dcterms:created xsi:type="dcterms:W3CDTF">2012-03-01T09:31:35Z</dcterms:created>
  <dcterms:modified xsi:type="dcterms:W3CDTF">2012-03-01T12:17:06Z</dcterms:modified>
</cp:coreProperties>
</file>