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 codeName="{EAAD5824-E589-9196-6FC8-2F1B51211585}"/>
  <workbookPr filterPrivacy="1" codeName="ThisWorkbook" defaultThemeVersion="124226"/>
  <bookViews>
    <workbookView xWindow="0" yWindow="0" windowWidth="20160" windowHeight="9405" xr2:uid="{00000000-000D-0000-FFFF-FFFF00000000}"/>
  </bookViews>
  <sheets>
    <sheet name="CesDom" sheetId="5" r:id="rId1"/>
  </sheets>
  <definedNames>
    <definedName name="KRIEPK">#REF!</definedName>
  </definedNames>
  <calcPr calcId="171027"/>
</workbook>
</file>

<file path=xl/calcChain.xml><?xml version="1.0" encoding="utf-8"?>
<calcChain xmlns="http://schemas.openxmlformats.org/spreadsheetml/2006/main">
  <c r="N146" i="5" l="1"/>
  <c r="N134" i="5"/>
  <c r="N122" i="5"/>
  <c r="N110" i="5"/>
  <c r="N98" i="5"/>
  <c r="N86" i="5"/>
  <c r="N74" i="5"/>
  <c r="N62" i="5"/>
  <c r="N50" i="5"/>
  <c r="N38" i="5"/>
  <c r="N26" i="5"/>
  <c r="N14" i="5"/>
  <c r="N2" i="5"/>
  <c r="J146" i="5" l="1"/>
  <c r="H146" i="5" s="1"/>
  <c r="I146" i="5" s="1"/>
  <c r="J134" i="5"/>
  <c r="H134" i="5" s="1"/>
  <c r="I134" i="5" s="1"/>
  <c r="J122" i="5"/>
  <c r="H122" i="5" s="1"/>
  <c r="I122" i="5" s="1"/>
  <c r="J110" i="5"/>
  <c r="H110" i="5" s="1"/>
  <c r="I110" i="5" s="1"/>
  <c r="J98" i="5"/>
  <c r="H98" i="5" s="1"/>
  <c r="I98" i="5" s="1"/>
  <c r="J86" i="5"/>
  <c r="H86" i="5" s="1"/>
  <c r="I86" i="5" s="1"/>
  <c r="J74" i="5"/>
  <c r="H74" i="5" s="1"/>
  <c r="I74" i="5" s="1"/>
  <c r="J62" i="5"/>
  <c r="H62" i="5" s="1"/>
  <c r="I62" i="5" s="1"/>
  <c r="J50" i="5"/>
  <c r="H50" i="5" s="1"/>
  <c r="I50" i="5" s="1"/>
  <c r="J38" i="5"/>
  <c r="H38" i="5" s="1"/>
  <c r="I38" i="5" s="1"/>
  <c r="J26" i="5"/>
  <c r="H26" i="5" s="1"/>
  <c r="I26" i="5" s="1"/>
  <c r="J14" i="5"/>
  <c r="H14" i="5" s="1"/>
  <c r="I14" i="5" s="1"/>
  <c r="J2" i="5"/>
  <c r="H2" i="5" s="1"/>
  <c r="I2" i="5" s="1"/>
  <c r="B146" i="5"/>
  <c r="B134" i="5"/>
  <c r="B122" i="5"/>
  <c r="B110" i="5"/>
  <c r="B98" i="5"/>
  <c r="B86" i="5"/>
  <c r="B74" i="5"/>
  <c r="B62" i="5"/>
  <c r="B50" i="5"/>
  <c r="B38" i="5"/>
  <c r="B26" i="5"/>
  <c r="B14" i="5"/>
  <c r="B2" i="5"/>
</calcChain>
</file>

<file path=xl/sharedStrings.xml><?xml version="1.0" encoding="utf-8"?>
<sst xmlns="http://schemas.openxmlformats.org/spreadsheetml/2006/main" count="799" uniqueCount="97">
  <si>
    <t>Référence</t>
  </si>
  <si>
    <t>Désignation</t>
  </si>
  <si>
    <t>Uté</t>
  </si>
  <si>
    <t>Qté</t>
  </si>
  <si>
    <t>Nbheures</t>
  </si>
  <si>
    <t>Société</t>
  </si>
  <si>
    <t>ML</t>
  </si>
  <si>
    <t>U</t>
  </si>
  <si>
    <t>CES</t>
  </si>
  <si>
    <t>Ces</t>
  </si>
  <si>
    <t>034383</t>
  </si>
  <si>
    <t>BORNE DE TERRE</t>
  </si>
  <si>
    <t>LEGRAND</t>
  </si>
  <si>
    <t>CABLE CUIVRE NU 35 MM²</t>
  </si>
  <si>
    <t>NEXANS</t>
  </si>
  <si>
    <t>031919</t>
  </si>
  <si>
    <t>COLLIER COLSON</t>
  </si>
  <si>
    <t>Sélection</t>
  </si>
  <si>
    <t>002103</t>
  </si>
  <si>
    <t>002107</t>
  </si>
  <si>
    <t>002111</t>
  </si>
  <si>
    <t>002105</t>
  </si>
  <si>
    <t>002113</t>
  </si>
  <si>
    <t>002118</t>
  </si>
  <si>
    <t>002116</t>
  </si>
  <si>
    <t>1248675</t>
  </si>
  <si>
    <t xml:space="preserve">009022     </t>
  </si>
  <si>
    <t xml:space="preserve">648001     </t>
  </si>
  <si>
    <t xml:space="preserve">648003     </t>
  </si>
  <si>
    <t xml:space="preserve">648064     </t>
  </si>
  <si>
    <t>002100</t>
  </si>
  <si>
    <t>Qta</t>
  </si>
  <si>
    <t>Prix unitaire</t>
  </si>
  <si>
    <t>Montant</t>
  </si>
  <si>
    <t>Pr unitaire</t>
  </si>
  <si>
    <t>DALLE D108 51X48 SZ</t>
  </si>
  <si>
    <t>DALLE D108 75X48 SZ</t>
  </si>
  <si>
    <t>DALLE D108 99X48 SZ</t>
  </si>
  <si>
    <t>DALLE D108 123X48 SZ</t>
  </si>
  <si>
    <t>DALLE D108 147X48 SZ</t>
  </si>
  <si>
    <t>DALLE D108 171X48 SZ</t>
  </si>
  <si>
    <t>DALLE D108 195X48 SZ</t>
  </si>
  <si>
    <t>DALLE D108 220X48 SZ</t>
  </si>
  <si>
    <t>DALLE D108 268X48 SZ</t>
  </si>
  <si>
    <t>DALLE D108 316X48 SZ</t>
  </si>
  <si>
    <t>DALLE D108 364X48 SZ</t>
  </si>
  <si>
    <t>DALLE D108 436X48 SZ</t>
  </si>
  <si>
    <t>DALLE D108 484X48 SZ</t>
  </si>
  <si>
    <t>TIGE FILETEE M6 EZ 1M</t>
  </si>
  <si>
    <t>ECROU HE M6 EZ</t>
  </si>
  <si>
    <t>002101</t>
  </si>
  <si>
    <t>002102</t>
  </si>
  <si>
    <t>002104</t>
  </si>
  <si>
    <t>002106</t>
  </si>
  <si>
    <t>002109</t>
  </si>
  <si>
    <t>ECLISSE A SERTIR 48/51 SZ</t>
  </si>
  <si>
    <t>BOULON POELIER M6X20 TRL HE EZ</t>
  </si>
  <si>
    <t>Classe</t>
  </si>
  <si>
    <t>HILTI</t>
  </si>
  <si>
    <t>BU 160 GC</t>
  </si>
  <si>
    <t>BU 200 GC</t>
  </si>
  <si>
    <t>BU 240 GC</t>
  </si>
  <si>
    <t>BU 360 GC</t>
  </si>
  <si>
    <t>BU 440 GC</t>
  </si>
  <si>
    <t>BU 520 GC</t>
  </si>
  <si>
    <t>023100</t>
  </si>
  <si>
    <t>012420</t>
  </si>
  <si>
    <t>012421</t>
  </si>
  <si>
    <t>012422</t>
  </si>
  <si>
    <t>012423</t>
  </si>
  <si>
    <t>12424</t>
  </si>
  <si>
    <t>23100</t>
  </si>
  <si>
    <t>012425</t>
  </si>
  <si>
    <t>242861</t>
  </si>
  <si>
    <t>BOULON POELIER M6X12 TRCC HE EZ</t>
  </si>
  <si>
    <t>CHEVILLE COMPACTE HKD-S M6X25</t>
  </si>
  <si>
    <t>Balancelle</t>
  </si>
  <si>
    <t>Fourniture</t>
  </si>
  <si>
    <t>Ces dalle tôle zinguée 099x48 mm</t>
  </si>
  <si>
    <t>Ces dalle tôle zinguée 123x48 mm</t>
  </si>
  <si>
    <t>Ces dalle tôle zinguée 147x48 mm</t>
  </si>
  <si>
    <t>Ces dalle tôle zinguée 171x48 mm</t>
  </si>
  <si>
    <t>Ces dalle tôle zinguée 195x48 mm</t>
  </si>
  <si>
    <t>Ces dalle tôle zinguée 220x48 mm</t>
  </si>
  <si>
    <t>Ces dalle tôle zinguée 268x48 mm</t>
  </si>
  <si>
    <t>Ces dalle tôle zinguée 316x48 mm</t>
  </si>
  <si>
    <t>Ces dalle tôle zinguée 364x48 mm</t>
  </si>
  <si>
    <t>Ces dalle tôle zinguée 484x48 mm</t>
  </si>
  <si>
    <t>Ces dalle tôle zinguée 051x48 mm</t>
  </si>
  <si>
    <t>Ces dalle tôle zinguée 075x48 mm</t>
  </si>
  <si>
    <t>Ces dalle tôle zinguée 436x48 mm</t>
  </si>
  <si>
    <t>Souhait</t>
  </si>
  <si>
    <t>Bonjour,</t>
  </si>
  <si>
    <t>Je souhaiterai par une macro faire l'arrondi.sup;0 et la sommeprod dans la colonne Fourniture.</t>
  </si>
  <si>
    <t>Je n'arrive pas à associer l'arrondi et la somme prod dans la même macro.</t>
  </si>
  <si>
    <t>Feever</t>
  </si>
  <si>
    <t>Merci.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</si>
</sst>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_ ;[Red]\-#,##0.00\ "/>
    <numFmt numFmtId="165" formatCode="#,##0_ ;[Red]\-#,##0\ "/>
    <numFmt numFmtId="166" formatCode=";;;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name val="Calibri"/>
      <family val="2"/>
    </font>
    <font>
      <sz val="10"/>
      <name val="MS Sans Serif"/>
      <family val="2"/>
    </font>
    <font>
      <b/>
      <i/>
      <sz val="11"/>
      <color rgb="FF002060"/>
      <name val="Calibri"/>
      <family val="2"/>
      <scheme val="minor"/>
    </font>
    <font>
      <sz val="11"/>
      <color theme="1"/>
      <name val="Calibri"/>
      <family val="2"/>
    </font>
    <font>
      <b/>
      <i/>
      <sz val="11"/>
      <color rgb="FF002060"/>
      <name val="Calibri"/>
      <family val="2"/>
    </font>
    <font>
      <b/>
      <sz val="11"/>
      <color rgb="FF0000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254061"/>
        <bgColor rgb="FFC0C0C0"/>
      </patternFill>
    </fill>
    <fill>
      <patternFill patternType="solid">
        <fgColor rgb="FF25406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54">
    <xf numFmtId="0" fontId="0" fillId="0" borderId="0" xfId="0"/>
    <xf numFmtId="164" fontId="2" fillId="3" borderId="1" xfId="0" applyNumberFormat="1" applyFont="1" applyFill="1" applyBorder="1" applyAlignment="1" applyProtection="1">
      <alignment horizontal="center"/>
      <protection locked="0"/>
    </xf>
    <xf numFmtId="49" fontId="2" fillId="2" borderId="0" xfId="0" applyNumberFormat="1" applyFont="1" applyFill="1" applyBorder="1" applyAlignment="1" applyProtection="1">
      <alignment horizontal="center" vertical="center"/>
      <protection hidden="1"/>
    </xf>
    <xf numFmtId="0" fontId="2" fillId="2" borderId="0" xfId="0" applyFont="1" applyFill="1" applyBorder="1" applyAlignment="1" applyProtection="1">
      <alignment horizontal="center" vertical="center"/>
      <protection hidden="1"/>
    </xf>
    <xf numFmtId="164" fontId="2" fillId="3" borderId="0" xfId="2" applyNumberFormat="1" applyFont="1" applyFill="1" applyBorder="1" applyAlignment="1" applyProtection="1">
      <alignment horizontal="right" vertical="center"/>
      <protection locked="0"/>
    </xf>
    <xf numFmtId="0" fontId="5" fillId="0" borderId="2" xfId="0" applyFont="1" applyBorder="1" applyAlignment="1" applyProtection="1">
      <alignment horizontal="right"/>
      <protection hidden="1"/>
    </xf>
    <xf numFmtId="0" fontId="5" fillId="0" borderId="2" xfId="0" applyFont="1" applyBorder="1" applyAlignment="1" applyProtection="1">
      <alignment horizontal="center"/>
      <protection hidden="1"/>
    </xf>
    <xf numFmtId="49" fontId="6" fillId="0" borderId="0" xfId="0" applyNumberFormat="1" applyFont="1" applyAlignment="1" applyProtection="1">
      <alignment horizontal="center"/>
      <protection hidden="1"/>
    </xf>
    <xf numFmtId="49" fontId="6" fillId="0" borderId="0" xfId="0" applyNumberFormat="1" applyFont="1" applyAlignment="1" applyProtection="1">
      <alignment horizontal="left" indent="1"/>
      <protection hidden="1"/>
    </xf>
    <xf numFmtId="0" fontId="2" fillId="2" borderId="0" xfId="0" applyFont="1" applyFill="1" applyBorder="1" applyAlignment="1" applyProtection="1">
      <alignment horizontal="left" vertical="center" indent="1"/>
      <protection hidden="1"/>
    </xf>
    <xf numFmtId="164" fontId="2" fillId="2" borderId="0" xfId="0" applyNumberFormat="1" applyFont="1" applyFill="1" applyBorder="1" applyAlignment="1" applyProtection="1">
      <alignment horizontal="center" vertical="center"/>
      <protection hidden="1"/>
    </xf>
    <xf numFmtId="0" fontId="5" fillId="0" borderId="2" xfId="0" quotePrefix="1" applyFont="1" applyBorder="1" applyAlignment="1" applyProtection="1">
      <alignment horizontal="center"/>
      <protection hidden="1"/>
    </xf>
    <xf numFmtId="0" fontId="5" fillId="0" borderId="3" xfId="0" applyFont="1" applyBorder="1" applyAlignment="1" applyProtection="1">
      <alignment horizontal="center"/>
      <protection hidden="1"/>
    </xf>
    <xf numFmtId="165" fontId="3" fillId="0" borderId="2" xfId="0" applyNumberFormat="1" applyFont="1" applyBorder="1" applyAlignment="1" applyProtection="1">
      <alignment horizontal="center"/>
      <protection locked="0"/>
    </xf>
    <xf numFmtId="166" fontId="5" fillId="0" borderId="2" xfId="0" applyNumberFormat="1" applyFont="1" applyBorder="1" applyAlignment="1" applyProtection="1">
      <alignment horizontal="right"/>
      <protection locked="0"/>
    </xf>
    <xf numFmtId="166" fontId="5" fillId="0" borderId="0" xfId="0" applyNumberFormat="1" applyFont="1" applyBorder="1" applyAlignment="1" applyProtection="1">
      <alignment horizontal="right"/>
      <protection locked="0"/>
    </xf>
    <xf numFmtId="166" fontId="5" fillId="0" borderId="4" xfId="0" applyNumberFormat="1" applyFont="1" applyBorder="1" applyAlignment="1" applyProtection="1">
      <alignment horizontal="right"/>
      <protection locked="0"/>
    </xf>
    <xf numFmtId="164" fontId="7" fillId="0" borderId="2" xfId="0" applyNumberFormat="1" applyFont="1" applyBorder="1" applyAlignment="1" applyProtection="1">
      <alignment horizontal="right"/>
      <protection hidden="1"/>
    </xf>
    <xf numFmtId="49" fontId="3" fillId="0" borderId="3" xfId="0" applyNumberFormat="1" applyFont="1" applyBorder="1" applyAlignment="1" applyProtection="1">
      <alignment horizontal="center"/>
      <protection hidden="1"/>
    </xf>
    <xf numFmtId="0" fontId="8" fillId="0" borderId="2" xfId="0" applyFont="1" applyFill="1" applyBorder="1" applyAlignment="1" applyProtection="1">
      <alignment horizontal="center"/>
      <protection locked="0"/>
    </xf>
    <xf numFmtId="164" fontId="5" fillId="0" borderId="2" xfId="0" applyNumberFormat="1" applyFont="1" applyBorder="1" applyAlignment="1" applyProtection="1">
      <alignment horizontal="center"/>
      <protection locked="0"/>
    </xf>
    <xf numFmtId="0" fontId="5" fillId="0" borderId="2" xfId="0" quotePrefix="1" applyFont="1" applyFill="1" applyBorder="1" applyAlignment="1" applyProtection="1">
      <alignment horizontal="center"/>
      <protection hidden="1"/>
    </xf>
    <xf numFmtId="0" fontId="5" fillId="0" borderId="2" xfId="0" applyFont="1" applyFill="1" applyBorder="1" applyAlignment="1" applyProtection="1">
      <alignment horizontal="right"/>
      <protection hidden="1"/>
    </xf>
    <xf numFmtId="0" fontId="3" fillId="0" borderId="2" xfId="0" applyFont="1" applyFill="1" applyBorder="1" applyAlignment="1" applyProtection="1">
      <alignment horizontal="left" indent="1"/>
      <protection hidden="1"/>
    </xf>
    <xf numFmtId="1" fontId="3" fillId="0" borderId="2" xfId="0" applyNumberFormat="1" applyFont="1" applyFill="1" applyBorder="1" applyAlignment="1" applyProtection="1">
      <alignment horizontal="center"/>
      <protection locked="0"/>
    </xf>
    <xf numFmtId="166" fontId="3" fillId="0" borderId="2" xfId="0" applyNumberFormat="1" applyFont="1" applyFill="1" applyBorder="1" applyAlignment="1" applyProtection="1">
      <alignment horizontal="center"/>
      <protection locked="0"/>
    </xf>
    <xf numFmtId="164" fontId="3" fillId="0" borderId="2" xfId="0" applyNumberFormat="1" applyFont="1" applyFill="1" applyBorder="1" applyAlignment="1" applyProtection="1">
      <alignment horizontal="right"/>
      <protection locked="0"/>
    </xf>
    <xf numFmtId="164" fontId="3" fillId="0" borderId="0" xfId="0" applyNumberFormat="1" applyFont="1" applyFill="1" applyBorder="1" applyAlignment="1" applyProtection="1">
      <alignment horizontal="right"/>
      <protection locked="0"/>
    </xf>
    <xf numFmtId="164" fontId="3" fillId="0" borderId="4" xfId="0" applyNumberFormat="1" applyFont="1" applyFill="1" applyBorder="1" applyProtection="1">
      <protection locked="0"/>
    </xf>
    <xf numFmtId="164" fontId="3" fillId="0" borderId="2" xfId="0" applyNumberFormat="1" applyFont="1" applyFill="1" applyBorder="1" applyProtection="1">
      <protection hidden="1"/>
    </xf>
    <xf numFmtId="0" fontId="3" fillId="0" borderId="2" xfId="0" applyFont="1" applyFill="1" applyBorder="1" applyAlignment="1" applyProtection="1">
      <alignment horizontal="center"/>
      <protection hidden="1"/>
    </xf>
    <xf numFmtId="49" fontId="3" fillId="0" borderId="3" xfId="0" applyNumberFormat="1" applyFont="1" applyFill="1" applyBorder="1" applyAlignment="1" applyProtection="1">
      <alignment horizontal="center"/>
      <protection hidden="1"/>
    </xf>
    <xf numFmtId="0" fontId="5" fillId="0" borderId="3" xfId="0" applyFont="1" applyFill="1" applyBorder="1" applyAlignment="1" applyProtection="1">
      <alignment horizontal="center"/>
      <protection hidden="1"/>
    </xf>
    <xf numFmtId="165" fontId="3" fillId="0" borderId="2" xfId="0" applyNumberFormat="1" applyFont="1" applyFill="1" applyBorder="1" applyAlignment="1" applyProtection="1">
      <alignment horizontal="center"/>
      <protection locked="0"/>
    </xf>
    <xf numFmtId="164" fontId="5" fillId="0" borderId="2" xfId="0" applyNumberFormat="1" applyFont="1" applyFill="1" applyBorder="1" applyAlignment="1" applyProtection="1">
      <alignment horizontal="center"/>
      <protection locked="0"/>
    </xf>
    <xf numFmtId="166" fontId="5" fillId="0" borderId="2" xfId="0" applyNumberFormat="1" applyFont="1" applyFill="1" applyBorder="1" applyAlignment="1" applyProtection="1">
      <alignment horizontal="right"/>
      <protection locked="0"/>
    </xf>
    <xf numFmtId="166" fontId="5" fillId="0" borderId="0" xfId="0" applyNumberFormat="1" applyFont="1" applyFill="1" applyBorder="1" applyAlignment="1" applyProtection="1">
      <alignment horizontal="right"/>
      <protection locked="0"/>
    </xf>
    <xf numFmtId="166" fontId="5" fillId="0" borderId="4" xfId="0" applyNumberFormat="1" applyFont="1" applyFill="1" applyBorder="1" applyAlignment="1" applyProtection="1">
      <alignment horizontal="right"/>
      <protection locked="0"/>
    </xf>
    <xf numFmtId="164" fontId="7" fillId="0" borderId="2" xfId="0" applyNumberFormat="1" applyFont="1" applyFill="1" applyBorder="1" applyAlignment="1" applyProtection="1">
      <alignment horizontal="right"/>
      <protection hidden="1"/>
    </xf>
    <xf numFmtId="0" fontId="5" fillId="0" borderId="2" xfId="0" applyFont="1" applyFill="1" applyBorder="1" applyAlignment="1" applyProtection="1">
      <alignment horizontal="center"/>
      <protection hidden="1"/>
    </xf>
    <xf numFmtId="0" fontId="3" fillId="0" borderId="2" xfId="0" applyFont="1" applyFill="1" applyBorder="1" applyAlignment="1" applyProtection="1">
      <alignment horizontal="center" vertical="center" wrapText="1"/>
      <protection hidden="1"/>
    </xf>
    <xf numFmtId="164" fontId="2" fillId="3" borderId="1" xfId="0" applyNumberFormat="1" applyFont="1" applyFill="1" applyBorder="1" applyAlignment="1" applyProtection="1">
      <alignment horizontal="center"/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Protection="1"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164" fontId="2" fillId="2" borderId="0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49" fontId="3" fillId="0" borderId="0" xfId="0" applyNumberFormat="1" applyFont="1" applyFill="1" applyAlignment="1" applyProtection="1">
      <alignment horizontal="center"/>
      <protection hidden="1"/>
    </xf>
    <xf numFmtId="164" fontId="3" fillId="0" borderId="2" xfId="0" quotePrefix="1" applyNumberFormat="1" applyFont="1" applyFill="1" applyBorder="1" applyProtection="1">
      <protection hidden="1"/>
    </xf>
    <xf numFmtId="164" fontId="0" fillId="0" borderId="0" xfId="0" applyNumberFormat="1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hidden="1"/>
    </xf>
  </cellXfs>
  <cellStyles count="3">
    <cellStyle name="Normal" xfId="0" builtinId="0"/>
    <cellStyle name="Normal 2" xfId="1" xr:uid="{00000000-0005-0000-0000-000001000000}"/>
    <cellStyle name="Normal_envirens" xfId="2" xr:uid="{00000000-0005-0000-0000-000002000000}"/>
  </cellStyles>
  <dxfs count="209"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</dxfs>
  <tableStyles count="0" defaultTableStyle="TableStyleMedium9" defaultPivotStyle="PivotStyleLight16"/>
  <colors>
    <mruColors>
      <color rgb="FFB1A0C7"/>
      <color rgb="FF0000FF"/>
      <color rgb="FFFCD5B4"/>
      <color rgb="FFFFCCFF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>
    <outlinePr summaryBelow="0"/>
  </sheetPr>
  <dimension ref="A1:N167"/>
  <sheetViews>
    <sheetView tabSelected="1" zoomScaleNormal="100" workbookViewId="0">
      <pane ySplit="1" topLeftCell="A2" activePane="bottomLeft" state="frozen"/>
      <selection pane="bottomLeft" activeCell="D168" sqref="D168"/>
    </sheetView>
  </sheetViews>
  <sheetFormatPr baseColWidth="10" defaultRowHeight="15" outlineLevelRow="1" x14ac:dyDescent="0.25"/>
  <cols>
    <col min="1" max="1" width="10.42578125" style="44" customWidth="1"/>
    <col min="2" max="2" width="7.85546875" style="45" hidden="1" customWidth="1"/>
    <col min="3" max="3" width="11.42578125" style="44"/>
    <col min="4" max="4" width="41.85546875" style="43" customWidth="1"/>
    <col min="5" max="5" width="6.5703125" style="43" customWidth="1"/>
    <col min="6" max="6" width="7" style="45" customWidth="1"/>
    <col min="7" max="7" width="8.5703125" style="48" customWidth="1"/>
    <col min="8" max="10" width="11.42578125" style="45" customWidth="1"/>
    <col min="11" max="11" width="11.42578125" style="44" customWidth="1"/>
    <col min="12" max="12" width="10.7109375" style="44" customWidth="1"/>
    <col min="13" max="13" width="10.7109375" style="43" customWidth="1"/>
    <col min="14" max="14" width="24.7109375" style="42" customWidth="1"/>
    <col min="15" max="16384" width="11.42578125" style="43"/>
  </cols>
  <sheetData>
    <row r="1" spans="1:14" ht="15.75" thickBot="1" x14ac:dyDescent="0.3">
      <c r="A1" s="41" t="s">
        <v>57</v>
      </c>
      <c r="B1" s="1" t="s">
        <v>17</v>
      </c>
      <c r="C1" s="2" t="s">
        <v>0</v>
      </c>
      <c r="D1" s="9" t="s">
        <v>1</v>
      </c>
      <c r="E1" s="3" t="s">
        <v>2</v>
      </c>
      <c r="F1" s="46" t="s">
        <v>3</v>
      </c>
      <c r="G1" s="47" t="s">
        <v>31</v>
      </c>
      <c r="H1" s="4" t="s">
        <v>32</v>
      </c>
      <c r="I1" s="4" t="s">
        <v>33</v>
      </c>
      <c r="J1" s="4" t="s">
        <v>34</v>
      </c>
      <c r="K1" s="10" t="s">
        <v>77</v>
      </c>
      <c r="L1" s="10" t="s">
        <v>4</v>
      </c>
      <c r="M1" s="10" t="s">
        <v>5</v>
      </c>
      <c r="N1" s="53" t="s">
        <v>91</v>
      </c>
    </row>
    <row r="2" spans="1:14" collapsed="1" x14ac:dyDescent="0.25">
      <c r="A2" s="50" t="s">
        <v>76</v>
      </c>
      <c r="B2" s="19">
        <f>IF($F2=0,1,0)</f>
        <v>1</v>
      </c>
      <c r="C2" s="30" t="s">
        <v>30</v>
      </c>
      <c r="D2" s="23" t="s">
        <v>88</v>
      </c>
      <c r="E2" s="30" t="s">
        <v>6</v>
      </c>
      <c r="F2" s="33">
        <v>0</v>
      </c>
      <c r="G2" s="33"/>
      <c r="H2" s="26" t="str">
        <f>IFERROR(ROUNDUP(J2*$M$5*$M$6,0),"")</f>
        <v/>
      </c>
      <c r="I2" s="27" t="str">
        <f>IFERROR(G2*H2,"")</f>
        <v/>
      </c>
      <c r="J2" s="28" t="str">
        <f>IFERROR(ROUNDUP(K2*$M$3+L2*$M$4,0),"")</f>
        <v/>
      </c>
      <c r="K2" s="51">
        <v>19.914999999999999</v>
      </c>
      <c r="L2" s="29">
        <v>0.83800000000000008</v>
      </c>
      <c r="M2" s="30" t="s">
        <v>9</v>
      </c>
      <c r="N2" s="52">
        <f>ROUNDUP(SUMPRODUCT(G3:G13,K3:K13),0)</f>
        <v>20</v>
      </c>
    </row>
    <row r="3" spans="1:14" hidden="1" outlineLevel="1" x14ac:dyDescent="0.25">
      <c r="A3" s="18" t="s">
        <v>76</v>
      </c>
      <c r="B3" s="19">
        <v>1</v>
      </c>
      <c r="C3" s="11" t="s">
        <v>30</v>
      </c>
      <c r="D3" s="5" t="s">
        <v>35</v>
      </c>
      <c r="E3" s="12" t="s">
        <v>6</v>
      </c>
      <c r="F3" s="13">
        <v>0</v>
      </c>
      <c r="G3" s="20">
        <v>1.05</v>
      </c>
      <c r="H3" s="14">
        <v>0</v>
      </c>
      <c r="I3" s="15">
        <v>0</v>
      </c>
      <c r="J3" s="16">
        <v>0</v>
      </c>
      <c r="K3" s="17">
        <v>6.5</v>
      </c>
      <c r="L3" s="17">
        <v>0.3</v>
      </c>
      <c r="M3" s="6" t="s">
        <v>8</v>
      </c>
      <c r="N3" s="49"/>
    </row>
    <row r="4" spans="1:14" hidden="1" outlineLevel="1" x14ac:dyDescent="0.25">
      <c r="A4" s="18" t="s">
        <v>76</v>
      </c>
      <c r="B4" s="19">
        <v>1</v>
      </c>
      <c r="C4" s="11" t="s">
        <v>26</v>
      </c>
      <c r="D4" s="5" t="s">
        <v>55</v>
      </c>
      <c r="E4" s="12" t="s">
        <v>7</v>
      </c>
      <c r="F4" s="13">
        <v>0</v>
      </c>
      <c r="G4" s="20">
        <v>1</v>
      </c>
      <c r="H4" s="14">
        <v>0</v>
      </c>
      <c r="I4" s="15">
        <v>0</v>
      </c>
      <c r="J4" s="16">
        <v>0</v>
      </c>
      <c r="K4" s="17">
        <v>1.5</v>
      </c>
      <c r="L4" s="17">
        <v>0</v>
      </c>
      <c r="M4" s="6" t="s">
        <v>8</v>
      </c>
      <c r="N4" s="49"/>
    </row>
    <row r="5" spans="1:14" hidden="1" outlineLevel="1" x14ac:dyDescent="0.25">
      <c r="A5" s="18" t="s">
        <v>76</v>
      </c>
      <c r="B5" s="19">
        <v>1</v>
      </c>
      <c r="C5" s="11" t="s">
        <v>28</v>
      </c>
      <c r="D5" s="5" t="s">
        <v>56</v>
      </c>
      <c r="E5" s="12" t="s">
        <v>7</v>
      </c>
      <c r="F5" s="13">
        <v>0</v>
      </c>
      <c r="G5" s="20">
        <v>3</v>
      </c>
      <c r="H5" s="14">
        <v>0</v>
      </c>
      <c r="I5" s="15">
        <v>0</v>
      </c>
      <c r="J5" s="16">
        <v>0</v>
      </c>
      <c r="K5" s="17">
        <v>0.21</v>
      </c>
      <c r="L5" s="17">
        <v>0.01</v>
      </c>
      <c r="M5" s="6" t="s">
        <v>8</v>
      </c>
      <c r="N5" s="49"/>
    </row>
    <row r="6" spans="1:14" hidden="1" outlineLevel="1" x14ac:dyDescent="0.25">
      <c r="A6" s="18" t="s">
        <v>76</v>
      </c>
      <c r="B6" s="19">
        <v>1</v>
      </c>
      <c r="C6" s="11" t="s">
        <v>66</v>
      </c>
      <c r="D6" s="5" t="s">
        <v>59</v>
      </c>
      <c r="E6" s="12" t="s">
        <v>7</v>
      </c>
      <c r="F6" s="13">
        <v>0</v>
      </c>
      <c r="G6" s="20">
        <v>1</v>
      </c>
      <c r="H6" s="14">
        <v>0</v>
      </c>
      <c r="I6" s="15">
        <v>0</v>
      </c>
      <c r="J6" s="16">
        <v>0</v>
      </c>
      <c r="K6" s="17">
        <v>2</v>
      </c>
      <c r="L6" s="17">
        <v>0.2</v>
      </c>
      <c r="M6" s="6" t="s">
        <v>8</v>
      </c>
      <c r="N6" s="49"/>
    </row>
    <row r="7" spans="1:14" hidden="1" outlineLevel="1" x14ac:dyDescent="0.25">
      <c r="A7" s="18" t="s">
        <v>76</v>
      </c>
      <c r="B7" s="19">
        <v>1</v>
      </c>
      <c r="C7" s="11" t="s">
        <v>65</v>
      </c>
      <c r="D7" s="5" t="s">
        <v>48</v>
      </c>
      <c r="E7" s="12" t="s">
        <v>7</v>
      </c>
      <c r="F7" s="13">
        <v>0</v>
      </c>
      <c r="G7" s="20">
        <v>1</v>
      </c>
      <c r="H7" s="14">
        <v>0</v>
      </c>
      <c r="I7" s="15">
        <v>0</v>
      </c>
      <c r="J7" s="16">
        <v>0</v>
      </c>
      <c r="K7" s="17">
        <v>1.5</v>
      </c>
      <c r="L7" s="17">
        <v>0.05</v>
      </c>
      <c r="M7" s="6" t="s">
        <v>8</v>
      </c>
      <c r="N7" s="49"/>
    </row>
    <row r="8" spans="1:14" hidden="1" outlineLevel="1" x14ac:dyDescent="0.25">
      <c r="A8" s="18" t="s">
        <v>76</v>
      </c>
      <c r="B8" s="19">
        <v>1</v>
      </c>
      <c r="C8" s="11" t="s">
        <v>29</v>
      </c>
      <c r="D8" s="5" t="s">
        <v>49</v>
      </c>
      <c r="E8" s="12" t="s">
        <v>7</v>
      </c>
      <c r="F8" s="13">
        <v>0</v>
      </c>
      <c r="G8" s="20">
        <v>4</v>
      </c>
      <c r="H8" s="14">
        <v>0</v>
      </c>
      <c r="I8" s="15">
        <v>0</v>
      </c>
      <c r="J8" s="16">
        <v>0</v>
      </c>
      <c r="K8" s="17">
        <v>6.5000000000000002E-2</v>
      </c>
      <c r="L8" s="17">
        <v>0.01</v>
      </c>
      <c r="M8" s="6" t="s">
        <v>8</v>
      </c>
      <c r="N8" s="49"/>
    </row>
    <row r="9" spans="1:14" hidden="1" outlineLevel="1" x14ac:dyDescent="0.25">
      <c r="A9" s="18" t="s">
        <v>76</v>
      </c>
      <c r="B9" s="19">
        <v>1</v>
      </c>
      <c r="C9" s="11" t="s">
        <v>73</v>
      </c>
      <c r="D9" s="5" t="s">
        <v>75</v>
      </c>
      <c r="E9" s="12" t="s">
        <v>7</v>
      </c>
      <c r="F9" s="13">
        <v>0</v>
      </c>
      <c r="G9" s="20">
        <v>2</v>
      </c>
      <c r="H9" s="14">
        <v>0</v>
      </c>
      <c r="I9" s="15">
        <v>0</v>
      </c>
      <c r="J9" s="16">
        <v>0</v>
      </c>
      <c r="K9" s="17">
        <v>0.5</v>
      </c>
      <c r="L9" s="17">
        <v>0</v>
      </c>
      <c r="M9" s="6" t="s">
        <v>58</v>
      </c>
      <c r="N9" s="49"/>
    </row>
    <row r="10" spans="1:14" hidden="1" outlineLevel="1" x14ac:dyDescent="0.25">
      <c r="A10" s="18" t="s">
        <v>76</v>
      </c>
      <c r="B10" s="19">
        <v>1</v>
      </c>
      <c r="C10" s="11" t="s">
        <v>27</v>
      </c>
      <c r="D10" s="5" t="s">
        <v>74</v>
      </c>
      <c r="E10" s="12" t="s">
        <v>7</v>
      </c>
      <c r="F10" s="13">
        <v>0</v>
      </c>
      <c r="G10" s="20">
        <v>2</v>
      </c>
      <c r="H10" s="14">
        <v>0</v>
      </c>
      <c r="I10" s="15">
        <v>0</v>
      </c>
      <c r="J10" s="16">
        <v>0</v>
      </c>
      <c r="K10" s="17">
        <v>0.17499999999999999</v>
      </c>
      <c r="L10" s="17">
        <v>0</v>
      </c>
      <c r="M10" s="6" t="s">
        <v>8</v>
      </c>
      <c r="N10" s="49"/>
    </row>
    <row r="11" spans="1:14" hidden="1" outlineLevel="1" x14ac:dyDescent="0.25">
      <c r="A11" s="18" t="s">
        <v>76</v>
      </c>
      <c r="B11" s="19">
        <v>1</v>
      </c>
      <c r="C11" s="11" t="s">
        <v>10</v>
      </c>
      <c r="D11" s="5" t="s">
        <v>11</v>
      </c>
      <c r="E11" s="12" t="s">
        <v>7</v>
      </c>
      <c r="F11" s="13">
        <v>0</v>
      </c>
      <c r="G11" s="20">
        <v>0.4</v>
      </c>
      <c r="H11" s="14">
        <v>0</v>
      </c>
      <c r="I11" s="15">
        <v>0</v>
      </c>
      <c r="J11" s="16">
        <v>0</v>
      </c>
      <c r="K11" s="17">
        <v>3</v>
      </c>
      <c r="L11" s="17">
        <v>0.05</v>
      </c>
      <c r="M11" s="6" t="s">
        <v>12</v>
      </c>
      <c r="N11" s="49"/>
    </row>
    <row r="12" spans="1:14" hidden="1" outlineLevel="1" x14ac:dyDescent="0.25">
      <c r="A12" s="18" t="s">
        <v>76</v>
      </c>
      <c r="B12" s="19">
        <v>1</v>
      </c>
      <c r="C12" s="11" t="s">
        <v>15</v>
      </c>
      <c r="D12" s="5" t="s">
        <v>16</v>
      </c>
      <c r="E12" s="12" t="s">
        <v>7</v>
      </c>
      <c r="F12" s="13">
        <v>0</v>
      </c>
      <c r="G12" s="20">
        <v>3</v>
      </c>
      <c r="H12" s="14">
        <v>0</v>
      </c>
      <c r="I12" s="15">
        <v>0</v>
      </c>
      <c r="J12" s="16">
        <v>0</v>
      </c>
      <c r="K12" s="17">
        <v>0.5</v>
      </c>
      <c r="L12" s="17">
        <v>0.04</v>
      </c>
      <c r="M12" s="6" t="s">
        <v>12</v>
      </c>
      <c r="N12" s="49"/>
    </row>
    <row r="13" spans="1:14" hidden="1" outlineLevel="1" x14ac:dyDescent="0.25">
      <c r="A13" s="18" t="s">
        <v>76</v>
      </c>
      <c r="B13" s="19">
        <v>1</v>
      </c>
      <c r="C13" s="11" t="s">
        <v>25</v>
      </c>
      <c r="D13" s="5" t="s">
        <v>13</v>
      </c>
      <c r="E13" s="12" t="s">
        <v>6</v>
      </c>
      <c r="F13" s="13">
        <v>0</v>
      </c>
      <c r="G13" s="20">
        <v>1.05</v>
      </c>
      <c r="H13" s="14">
        <v>0</v>
      </c>
      <c r="I13" s="15">
        <v>0</v>
      </c>
      <c r="J13" s="16">
        <v>0</v>
      </c>
      <c r="K13" s="17">
        <v>3</v>
      </c>
      <c r="L13" s="17">
        <v>0.06</v>
      </c>
      <c r="M13" s="6" t="s">
        <v>14</v>
      </c>
      <c r="N13" s="49"/>
    </row>
    <row r="14" spans="1:14" collapsed="1" x14ac:dyDescent="0.25">
      <c r="A14" s="31" t="s">
        <v>76</v>
      </c>
      <c r="B14" s="19">
        <f>IF($F14=0,1,0)</f>
        <v>1</v>
      </c>
      <c r="C14" s="40" t="s">
        <v>50</v>
      </c>
      <c r="D14" s="23" t="s">
        <v>89</v>
      </c>
      <c r="E14" s="30" t="s">
        <v>6</v>
      </c>
      <c r="F14" s="24">
        <v>0</v>
      </c>
      <c r="G14" s="25">
        <v>0</v>
      </c>
      <c r="H14" s="26" t="str">
        <f>IFERROR(ROUNDUP(J14*$M$5*$M$6,0),"")</f>
        <v/>
      </c>
      <c r="I14" s="27" t="str">
        <f>IFERROR(G14*H14,"")</f>
        <v/>
      </c>
      <c r="J14" s="28" t="str">
        <f>IFERROR(ROUNDUP(K14*$M$3+L14*$M$4,0),"")</f>
        <v/>
      </c>
      <c r="K14" s="29">
        <v>20.440000000000005</v>
      </c>
      <c r="L14" s="29">
        <v>0.83800000000000008</v>
      </c>
      <c r="M14" s="30" t="s">
        <v>9</v>
      </c>
      <c r="N14" s="52">
        <f>ROUNDUP(SUMPRODUCT(G15:G25,K15:K25),0)</f>
        <v>21</v>
      </c>
    </row>
    <row r="15" spans="1:14" hidden="1" outlineLevel="1" x14ac:dyDescent="0.25">
      <c r="A15" s="31" t="s">
        <v>76</v>
      </c>
      <c r="B15" s="19">
        <v>1</v>
      </c>
      <c r="C15" s="21" t="s">
        <v>50</v>
      </c>
      <c r="D15" s="22" t="s">
        <v>36</v>
      </c>
      <c r="E15" s="32" t="s">
        <v>6</v>
      </c>
      <c r="F15" s="33">
        <v>0</v>
      </c>
      <c r="G15" s="34">
        <v>1.05</v>
      </c>
      <c r="H15" s="35">
        <v>0</v>
      </c>
      <c r="I15" s="36">
        <v>0</v>
      </c>
      <c r="J15" s="37">
        <v>0</v>
      </c>
      <c r="K15" s="38">
        <v>7</v>
      </c>
      <c r="L15" s="38">
        <v>0.3</v>
      </c>
      <c r="M15" s="39" t="s">
        <v>8</v>
      </c>
    </row>
    <row r="16" spans="1:14" hidden="1" outlineLevel="1" x14ac:dyDescent="0.25">
      <c r="A16" s="31" t="s">
        <v>76</v>
      </c>
      <c r="B16" s="19">
        <v>1</v>
      </c>
      <c r="C16" s="21" t="s">
        <v>26</v>
      </c>
      <c r="D16" s="22" t="s">
        <v>55</v>
      </c>
      <c r="E16" s="32" t="s">
        <v>7</v>
      </c>
      <c r="F16" s="33">
        <v>0</v>
      </c>
      <c r="G16" s="34">
        <v>1</v>
      </c>
      <c r="H16" s="35">
        <v>0</v>
      </c>
      <c r="I16" s="36">
        <v>0</v>
      </c>
      <c r="J16" s="37">
        <v>0</v>
      </c>
      <c r="K16" s="38">
        <v>1.5</v>
      </c>
      <c r="L16" s="38">
        <v>0</v>
      </c>
      <c r="M16" s="39" t="s">
        <v>8</v>
      </c>
    </row>
    <row r="17" spans="1:14" hidden="1" outlineLevel="1" x14ac:dyDescent="0.25">
      <c r="A17" s="31" t="s">
        <v>76</v>
      </c>
      <c r="B17" s="19">
        <v>1</v>
      </c>
      <c r="C17" s="21" t="s">
        <v>28</v>
      </c>
      <c r="D17" s="22" t="s">
        <v>56</v>
      </c>
      <c r="E17" s="32" t="s">
        <v>7</v>
      </c>
      <c r="F17" s="33">
        <v>0</v>
      </c>
      <c r="G17" s="34">
        <v>3</v>
      </c>
      <c r="H17" s="35">
        <v>0</v>
      </c>
      <c r="I17" s="36">
        <v>0</v>
      </c>
      <c r="J17" s="37">
        <v>0</v>
      </c>
      <c r="K17" s="38">
        <v>0.21</v>
      </c>
      <c r="L17" s="38">
        <v>0.01</v>
      </c>
      <c r="M17" s="39" t="s">
        <v>8</v>
      </c>
    </row>
    <row r="18" spans="1:14" hidden="1" outlineLevel="1" x14ac:dyDescent="0.25">
      <c r="A18" s="31" t="s">
        <v>76</v>
      </c>
      <c r="B18" s="19">
        <v>1</v>
      </c>
      <c r="C18" s="21" t="s">
        <v>66</v>
      </c>
      <c r="D18" s="22" t="s">
        <v>59</v>
      </c>
      <c r="E18" s="32" t="s">
        <v>7</v>
      </c>
      <c r="F18" s="33">
        <v>0</v>
      </c>
      <c r="G18" s="34">
        <v>1</v>
      </c>
      <c r="H18" s="35">
        <v>0</v>
      </c>
      <c r="I18" s="36">
        <v>0</v>
      </c>
      <c r="J18" s="37">
        <v>0</v>
      </c>
      <c r="K18" s="38">
        <v>2</v>
      </c>
      <c r="L18" s="38">
        <v>0.2</v>
      </c>
      <c r="M18" s="39" t="s">
        <v>8</v>
      </c>
    </row>
    <row r="19" spans="1:14" hidden="1" outlineLevel="1" x14ac:dyDescent="0.25">
      <c r="A19" s="31" t="s">
        <v>76</v>
      </c>
      <c r="B19" s="19">
        <v>1</v>
      </c>
      <c r="C19" s="21" t="s">
        <v>65</v>
      </c>
      <c r="D19" s="22" t="s">
        <v>48</v>
      </c>
      <c r="E19" s="32" t="s">
        <v>7</v>
      </c>
      <c r="F19" s="33">
        <v>0</v>
      </c>
      <c r="G19" s="34">
        <v>1</v>
      </c>
      <c r="H19" s="35">
        <v>0</v>
      </c>
      <c r="I19" s="36">
        <v>0</v>
      </c>
      <c r="J19" s="37">
        <v>0</v>
      </c>
      <c r="K19" s="38">
        <v>1.5</v>
      </c>
      <c r="L19" s="38">
        <v>0.05</v>
      </c>
      <c r="M19" s="39" t="s">
        <v>8</v>
      </c>
    </row>
    <row r="20" spans="1:14" hidden="1" outlineLevel="1" x14ac:dyDescent="0.25">
      <c r="A20" s="31" t="s">
        <v>76</v>
      </c>
      <c r="B20" s="19">
        <v>1</v>
      </c>
      <c r="C20" s="21" t="s">
        <v>29</v>
      </c>
      <c r="D20" s="22" t="s">
        <v>49</v>
      </c>
      <c r="E20" s="32" t="s">
        <v>7</v>
      </c>
      <c r="F20" s="33">
        <v>0</v>
      </c>
      <c r="G20" s="34">
        <v>4</v>
      </c>
      <c r="H20" s="35">
        <v>0</v>
      </c>
      <c r="I20" s="36">
        <v>0</v>
      </c>
      <c r="J20" s="37">
        <v>0</v>
      </c>
      <c r="K20" s="38">
        <v>6.5000000000000002E-2</v>
      </c>
      <c r="L20" s="38">
        <v>0.01</v>
      </c>
      <c r="M20" s="39" t="s">
        <v>8</v>
      </c>
    </row>
    <row r="21" spans="1:14" hidden="1" outlineLevel="1" x14ac:dyDescent="0.25">
      <c r="A21" s="31" t="s">
        <v>76</v>
      </c>
      <c r="B21" s="19">
        <v>1</v>
      </c>
      <c r="C21" s="21" t="s">
        <v>73</v>
      </c>
      <c r="D21" s="22" t="s">
        <v>75</v>
      </c>
      <c r="E21" s="32" t="s">
        <v>7</v>
      </c>
      <c r="F21" s="33">
        <v>0</v>
      </c>
      <c r="G21" s="34">
        <v>2</v>
      </c>
      <c r="H21" s="35">
        <v>0</v>
      </c>
      <c r="I21" s="36">
        <v>0</v>
      </c>
      <c r="J21" s="37">
        <v>0</v>
      </c>
      <c r="K21" s="38">
        <v>0.5</v>
      </c>
      <c r="L21" s="38">
        <v>0</v>
      </c>
      <c r="M21" s="39" t="s">
        <v>58</v>
      </c>
    </row>
    <row r="22" spans="1:14" hidden="1" outlineLevel="1" x14ac:dyDescent="0.25">
      <c r="A22" s="31" t="s">
        <v>76</v>
      </c>
      <c r="B22" s="19">
        <v>1</v>
      </c>
      <c r="C22" s="21" t="s">
        <v>27</v>
      </c>
      <c r="D22" s="22" t="s">
        <v>74</v>
      </c>
      <c r="E22" s="32" t="s">
        <v>7</v>
      </c>
      <c r="F22" s="33">
        <v>0</v>
      </c>
      <c r="G22" s="34">
        <v>2</v>
      </c>
      <c r="H22" s="35">
        <v>0</v>
      </c>
      <c r="I22" s="36">
        <v>0</v>
      </c>
      <c r="J22" s="37">
        <v>0</v>
      </c>
      <c r="K22" s="38">
        <v>0.17499999999999999</v>
      </c>
      <c r="L22" s="38">
        <v>0</v>
      </c>
      <c r="M22" s="39" t="s">
        <v>8</v>
      </c>
    </row>
    <row r="23" spans="1:14" hidden="1" outlineLevel="1" x14ac:dyDescent="0.25">
      <c r="A23" s="31" t="s">
        <v>76</v>
      </c>
      <c r="B23" s="19">
        <v>1</v>
      </c>
      <c r="C23" s="21" t="s">
        <v>10</v>
      </c>
      <c r="D23" s="22" t="s">
        <v>11</v>
      </c>
      <c r="E23" s="32" t="s">
        <v>7</v>
      </c>
      <c r="F23" s="33">
        <v>0</v>
      </c>
      <c r="G23" s="34">
        <v>0.4</v>
      </c>
      <c r="H23" s="35">
        <v>0</v>
      </c>
      <c r="I23" s="36">
        <v>0</v>
      </c>
      <c r="J23" s="37">
        <v>0</v>
      </c>
      <c r="K23" s="38">
        <v>3</v>
      </c>
      <c r="L23" s="38">
        <v>0.05</v>
      </c>
      <c r="M23" s="39" t="s">
        <v>12</v>
      </c>
    </row>
    <row r="24" spans="1:14" hidden="1" outlineLevel="1" x14ac:dyDescent="0.25">
      <c r="A24" s="31" t="s">
        <v>76</v>
      </c>
      <c r="B24" s="19">
        <v>1</v>
      </c>
      <c r="C24" s="21" t="s">
        <v>15</v>
      </c>
      <c r="D24" s="22" t="s">
        <v>16</v>
      </c>
      <c r="E24" s="32" t="s">
        <v>7</v>
      </c>
      <c r="F24" s="33">
        <v>0</v>
      </c>
      <c r="G24" s="34">
        <v>3</v>
      </c>
      <c r="H24" s="35">
        <v>0</v>
      </c>
      <c r="I24" s="36">
        <v>0</v>
      </c>
      <c r="J24" s="37">
        <v>0</v>
      </c>
      <c r="K24" s="38">
        <v>0.5</v>
      </c>
      <c r="L24" s="38">
        <v>0.04</v>
      </c>
      <c r="M24" s="39" t="s">
        <v>12</v>
      </c>
    </row>
    <row r="25" spans="1:14" hidden="1" outlineLevel="1" x14ac:dyDescent="0.25">
      <c r="A25" s="31" t="s">
        <v>76</v>
      </c>
      <c r="B25" s="19">
        <v>1</v>
      </c>
      <c r="C25" s="21" t="s">
        <v>25</v>
      </c>
      <c r="D25" s="22" t="s">
        <v>13</v>
      </c>
      <c r="E25" s="32" t="s">
        <v>6</v>
      </c>
      <c r="F25" s="33">
        <v>0</v>
      </c>
      <c r="G25" s="34">
        <v>1.05</v>
      </c>
      <c r="H25" s="35">
        <v>0</v>
      </c>
      <c r="I25" s="36">
        <v>0</v>
      </c>
      <c r="J25" s="37">
        <v>0</v>
      </c>
      <c r="K25" s="38">
        <v>3</v>
      </c>
      <c r="L25" s="38">
        <v>0.06</v>
      </c>
      <c r="M25" s="39" t="s">
        <v>14</v>
      </c>
    </row>
    <row r="26" spans="1:14" collapsed="1" x14ac:dyDescent="0.25">
      <c r="A26" s="31" t="s">
        <v>76</v>
      </c>
      <c r="B26" s="19">
        <f>IF($F26=0,1,0)</f>
        <v>1</v>
      </c>
      <c r="C26" s="40" t="s">
        <v>51</v>
      </c>
      <c r="D26" s="23" t="s">
        <v>78</v>
      </c>
      <c r="E26" s="30" t="s">
        <v>6</v>
      </c>
      <c r="F26" s="24">
        <v>0</v>
      </c>
      <c r="G26" s="25">
        <v>0</v>
      </c>
      <c r="H26" s="26" t="str">
        <f>IFERROR(ROUNDUP(J26*$M$5*$M$6,0),"")</f>
        <v/>
      </c>
      <c r="I26" s="27" t="str">
        <f>IFERROR(G26*H26,"")</f>
        <v/>
      </c>
      <c r="J26" s="28" t="str">
        <f>IFERROR(ROUNDUP(K26*$M$3+L26*$M$4,0),"")</f>
        <v/>
      </c>
      <c r="K26" s="29">
        <v>22.015000000000001</v>
      </c>
      <c r="L26" s="29">
        <v>0.89050000000000007</v>
      </c>
      <c r="M26" s="30" t="s">
        <v>9</v>
      </c>
      <c r="N26" s="52">
        <f>ROUNDUP(SUMPRODUCT(G27:G37,K27:K37),0)</f>
        <v>23</v>
      </c>
    </row>
    <row r="27" spans="1:14" hidden="1" outlineLevel="1" x14ac:dyDescent="0.25">
      <c r="A27" s="31" t="s">
        <v>76</v>
      </c>
      <c r="B27" s="19">
        <v>1</v>
      </c>
      <c r="C27" s="21" t="s">
        <v>51</v>
      </c>
      <c r="D27" s="22" t="s">
        <v>37</v>
      </c>
      <c r="E27" s="32" t="s">
        <v>6</v>
      </c>
      <c r="F27" s="33">
        <v>0</v>
      </c>
      <c r="G27" s="34">
        <v>1.05</v>
      </c>
      <c r="H27" s="35">
        <v>0</v>
      </c>
      <c r="I27" s="36">
        <v>0</v>
      </c>
      <c r="J27" s="37">
        <v>0</v>
      </c>
      <c r="K27" s="38">
        <v>8.5</v>
      </c>
      <c r="L27" s="38">
        <v>0.35</v>
      </c>
      <c r="M27" s="39" t="s">
        <v>8</v>
      </c>
    </row>
    <row r="28" spans="1:14" hidden="1" outlineLevel="1" x14ac:dyDescent="0.25">
      <c r="A28" s="31" t="s">
        <v>76</v>
      </c>
      <c r="B28" s="19">
        <v>1</v>
      </c>
      <c r="C28" s="21" t="s">
        <v>26</v>
      </c>
      <c r="D28" s="22" t="s">
        <v>55</v>
      </c>
      <c r="E28" s="32" t="s">
        <v>7</v>
      </c>
      <c r="F28" s="33">
        <v>0</v>
      </c>
      <c r="G28" s="34">
        <v>1</v>
      </c>
      <c r="H28" s="35">
        <v>0</v>
      </c>
      <c r="I28" s="36">
        <v>0</v>
      </c>
      <c r="J28" s="37">
        <v>0</v>
      </c>
      <c r="K28" s="38">
        <v>1.5</v>
      </c>
      <c r="L28" s="38">
        <v>0</v>
      </c>
      <c r="M28" s="39" t="s">
        <v>8</v>
      </c>
    </row>
    <row r="29" spans="1:14" hidden="1" outlineLevel="1" x14ac:dyDescent="0.25">
      <c r="A29" s="31" t="s">
        <v>76</v>
      </c>
      <c r="B29" s="19">
        <v>1</v>
      </c>
      <c r="C29" s="21" t="s">
        <v>28</v>
      </c>
      <c r="D29" s="22" t="s">
        <v>56</v>
      </c>
      <c r="E29" s="32" t="s">
        <v>7</v>
      </c>
      <c r="F29" s="33">
        <v>0</v>
      </c>
      <c r="G29" s="34">
        <v>3</v>
      </c>
      <c r="H29" s="35">
        <v>0</v>
      </c>
      <c r="I29" s="36">
        <v>0</v>
      </c>
      <c r="J29" s="37">
        <v>0</v>
      </c>
      <c r="K29" s="38">
        <v>0.21</v>
      </c>
      <c r="L29" s="38">
        <v>0.01</v>
      </c>
      <c r="M29" s="39" t="s">
        <v>8</v>
      </c>
    </row>
    <row r="30" spans="1:14" hidden="1" outlineLevel="1" x14ac:dyDescent="0.25">
      <c r="A30" s="31" t="s">
        <v>76</v>
      </c>
      <c r="B30" s="19">
        <v>1</v>
      </c>
      <c r="C30" s="21" t="s">
        <v>66</v>
      </c>
      <c r="D30" s="22" t="s">
        <v>59</v>
      </c>
      <c r="E30" s="32" t="s">
        <v>7</v>
      </c>
      <c r="F30" s="33">
        <v>0</v>
      </c>
      <c r="G30" s="34">
        <v>1</v>
      </c>
      <c r="H30" s="35">
        <v>0</v>
      </c>
      <c r="I30" s="36">
        <v>0</v>
      </c>
      <c r="J30" s="37">
        <v>0</v>
      </c>
      <c r="K30" s="38">
        <v>2</v>
      </c>
      <c r="L30" s="38">
        <v>0.2</v>
      </c>
      <c r="M30" s="39" t="s">
        <v>8</v>
      </c>
    </row>
    <row r="31" spans="1:14" hidden="1" outlineLevel="1" x14ac:dyDescent="0.25">
      <c r="A31" s="31" t="s">
        <v>76</v>
      </c>
      <c r="B31" s="19">
        <v>1</v>
      </c>
      <c r="C31" s="21" t="s">
        <v>65</v>
      </c>
      <c r="D31" s="22" t="s">
        <v>48</v>
      </c>
      <c r="E31" s="32" t="s">
        <v>7</v>
      </c>
      <c r="F31" s="33">
        <v>0</v>
      </c>
      <c r="G31" s="34">
        <v>1</v>
      </c>
      <c r="H31" s="35">
        <v>0</v>
      </c>
      <c r="I31" s="36">
        <v>0</v>
      </c>
      <c r="J31" s="37">
        <v>0</v>
      </c>
      <c r="K31" s="38">
        <v>1.5</v>
      </c>
      <c r="L31" s="38">
        <v>0.05</v>
      </c>
      <c r="M31" s="39" t="s">
        <v>8</v>
      </c>
    </row>
    <row r="32" spans="1:14" hidden="1" outlineLevel="1" x14ac:dyDescent="0.25">
      <c r="A32" s="31" t="s">
        <v>76</v>
      </c>
      <c r="B32" s="19">
        <v>1</v>
      </c>
      <c r="C32" s="21" t="s">
        <v>29</v>
      </c>
      <c r="D32" s="22" t="s">
        <v>49</v>
      </c>
      <c r="E32" s="32" t="s">
        <v>7</v>
      </c>
      <c r="F32" s="33">
        <v>0</v>
      </c>
      <c r="G32" s="34">
        <v>4</v>
      </c>
      <c r="H32" s="35">
        <v>0</v>
      </c>
      <c r="I32" s="36">
        <v>0</v>
      </c>
      <c r="J32" s="37">
        <v>0</v>
      </c>
      <c r="K32" s="38">
        <v>6.5000000000000002E-2</v>
      </c>
      <c r="L32" s="38">
        <v>0.01</v>
      </c>
      <c r="M32" s="39" t="s">
        <v>8</v>
      </c>
    </row>
    <row r="33" spans="1:14" hidden="1" outlineLevel="1" x14ac:dyDescent="0.25">
      <c r="A33" s="31" t="s">
        <v>76</v>
      </c>
      <c r="B33" s="19">
        <v>1</v>
      </c>
      <c r="C33" s="21" t="s">
        <v>73</v>
      </c>
      <c r="D33" s="22" t="s">
        <v>75</v>
      </c>
      <c r="E33" s="32" t="s">
        <v>7</v>
      </c>
      <c r="F33" s="33">
        <v>0</v>
      </c>
      <c r="G33" s="34">
        <v>2</v>
      </c>
      <c r="H33" s="35">
        <v>0</v>
      </c>
      <c r="I33" s="36">
        <v>0</v>
      </c>
      <c r="J33" s="37">
        <v>0</v>
      </c>
      <c r="K33" s="38">
        <v>0.5</v>
      </c>
      <c r="L33" s="38">
        <v>0</v>
      </c>
      <c r="M33" s="39" t="s">
        <v>58</v>
      </c>
    </row>
    <row r="34" spans="1:14" hidden="1" outlineLevel="1" x14ac:dyDescent="0.25">
      <c r="A34" s="31" t="s">
        <v>76</v>
      </c>
      <c r="B34" s="19">
        <v>1</v>
      </c>
      <c r="C34" s="21" t="s">
        <v>27</v>
      </c>
      <c r="D34" s="22" t="s">
        <v>74</v>
      </c>
      <c r="E34" s="32" t="s">
        <v>7</v>
      </c>
      <c r="F34" s="33">
        <v>0</v>
      </c>
      <c r="G34" s="34">
        <v>2</v>
      </c>
      <c r="H34" s="35">
        <v>0</v>
      </c>
      <c r="I34" s="36">
        <v>0</v>
      </c>
      <c r="J34" s="37">
        <v>0</v>
      </c>
      <c r="K34" s="38">
        <v>0.17499999999999999</v>
      </c>
      <c r="L34" s="38">
        <v>0</v>
      </c>
      <c r="M34" s="39" t="s">
        <v>8</v>
      </c>
    </row>
    <row r="35" spans="1:14" hidden="1" outlineLevel="1" x14ac:dyDescent="0.25">
      <c r="A35" s="31" t="s">
        <v>76</v>
      </c>
      <c r="B35" s="19">
        <v>1</v>
      </c>
      <c r="C35" s="21" t="s">
        <v>10</v>
      </c>
      <c r="D35" s="22" t="s">
        <v>11</v>
      </c>
      <c r="E35" s="32" t="s">
        <v>7</v>
      </c>
      <c r="F35" s="33">
        <v>0</v>
      </c>
      <c r="G35" s="34">
        <v>0.4</v>
      </c>
      <c r="H35" s="35">
        <v>0</v>
      </c>
      <c r="I35" s="36">
        <v>0</v>
      </c>
      <c r="J35" s="37">
        <v>0</v>
      </c>
      <c r="K35" s="38">
        <v>3</v>
      </c>
      <c r="L35" s="38">
        <v>0.05</v>
      </c>
      <c r="M35" s="39" t="s">
        <v>12</v>
      </c>
    </row>
    <row r="36" spans="1:14" hidden="1" outlineLevel="1" x14ac:dyDescent="0.25">
      <c r="A36" s="31" t="s">
        <v>76</v>
      </c>
      <c r="B36" s="19">
        <v>1</v>
      </c>
      <c r="C36" s="21" t="s">
        <v>15</v>
      </c>
      <c r="D36" s="22" t="s">
        <v>16</v>
      </c>
      <c r="E36" s="32" t="s">
        <v>7</v>
      </c>
      <c r="F36" s="33">
        <v>0</v>
      </c>
      <c r="G36" s="34">
        <v>3</v>
      </c>
      <c r="H36" s="35">
        <v>0</v>
      </c>
      <c r="I36" s="36">
        <v>0</v>
      </c>
      <c r="J36" s="37">
        <v>0</v>
      </c>
      <c r="K36" s="38">
        <v>0.5</v>
      </c>
      <c r="L36" s="38">
        <v>0.04</v>
      </c>
      <c r="M36" s="39" t="s">
        <v>12</v>
      </c>
    </row>
    <row r="37" spans="1:14" hidden="1" outlineLevel="1" x14ac:dyDescent="0.25">
      <c r="A37" s="31" t="s">
        <v>76</v>
      </c>
      <c r="B37" s="19">
        <v>1</v>
      </c>
      <c r="C37" s="21" t="s">
        <v>25</v>
      </c>
      <c r="D37" s="22" t="s">
        <v>13</v>
      </c>
      <c r="E37" s="32" t="s">
        <v>6</v>
      </c>
      <c r="F37" s="33">
        <v>0</v>
      </c>
      <c r="G37" s="34">
        <v>1.05</v>
      </c>
      <c r="H37" s="35">
        <v>0</v>
      </c>
      <c r="I37" s="36">
        <v>0</v>
      </c>
      <c r="J37" s="37">
        <v>0</v>
      </c>
      <c r="K37" s="38">
        <v>3</v>
      </c>
      <c r="L37" s="38">
        <v>0.06</v>
      </c>
      <c r="M37" s="39" t="s">
        <v>14</v>
      </c>
    </row>
    <row r="38" spans="1:14" collapsed="1" x14ac:dyDescent="0.25">
      <c r="A38" s="31" t="s">
        <v>76</v>
      </c>
      <c r="B38" s="19">
        <f>IF($F38=0,1,0)</f>
        <v>1</v>
      </c>
      <c r="C38" s="40" t="s">
        <v>18</v>
      </c>
      <c r="D38" s="23" t="s">
        <v>79</v>
      </c>
      <c r="E38" s="30" t="s">
        <v>6</v>
      </c>
      <c r="F38" s="24">
        <v>0</v>
      </c>
      <c r="G38" s="25">
        <v>0</v>
      </c>
      <c r="H38" s="26" t="str">
        <f>IFERROR(ROUNDUP(J38*$M$5*$M$6,0),"")</f>
        <v/>
      </c>
      <c r="I38" s="27" t="str">
        <f>IFERROR(G38*H38,"")</f>
        <v/>
      </c>
      <c r="J38" s="28" t="str">
        <f>IFERROR(ROUNDUP(K38*$M$3+L38*$M$4,0),"")</f>
        <v/>
      </c>
      <c r="K38" s="29">
        <v>22.540000000000006</v>
      </c>
      <c r="L38" s="29">
        <v>0.89050000000000007</v>
      </c>
      <c r="M38" s="30" t="s">
        <v>9</v>
      </c>
      <c r="N38" s="52">
        <f>ROUNDUP(SUMPRODUCT(G39:G49,K39:K49),0)</f>
        <v>23</v>
      </c>
    </row>
    <row r="39" spans="1:14" hidden="1" outlineLevel="1" x14ac:dyDescent="0.25">
      <c r="A39" s="31" t="s">
        <v>76</v>
      </c>
      <c r="B39" s="19">
        <v>1</v>
      </c>
      <c r="C39" s="21" t="s">
        <v>18</v>
      </c>
      <c r="D39" s="22" t="s">
        <v>38</v>
      </c>
      <c r="E39" s="32" t="s">
        <v>6</v>
      </c>
      <c r="F39" s="33">
        <v>0</v>
      </c>
      <c r="G39" s="34">
        <v>1.05</v>
      </c>
      <c r="H39" s="35">
        <v>0</v>
      </c>
      <c r="I39" s="36">
        <v>0</v>
      </c>
      <c r="J39" s="37">
        <v>0</v>
      </c>
      <c r="K39" s="38">
        <v>9</v>
      </c>
      <c r="L39" s="38">
        <v>0.35</v>
      </c>
      <c r="M39" s="39" t="s">
        <v>8</v>
      </c>
    </row>
    <row r="40" spans="1:14" hidden="1" outlineLevel="1" x14ac:dyDescent="0.25">
      <c r="A40" s="31" t="s">
        <v>76</v>
      </c>
      <c r="B40" s="19">
        <v>1</v>
      </c>
      <c r="C40" s="21" t="s">
        <v>26</v>
      </c>
      <c r="D40" s="22" t="s">
        <v>55</v>
      </c>
      <c r="E40" s="32" t="s">
        <v>7</v>
      </c>
      <c r="F40" s="33">
        <v>0</v>
      </c>
      <c r="G40" s="34">
        <v>1</v>
      </c>
      <c r="H40" s="35">
        <v>0</v>
      </c>
      <c r="I40" s="36">
        <v>0</v>
      </c>
      <c r="J40" s="37">
        <v>0</v>
      </c>
      <c r="K40" s="38">
        <v>1.5</v>
      </c>
      <c r="L40" s="38">
        <v>0</v>
      </c>
      <c r="M40" s="39" t="s">
        <v>8</v>
      </c>
    </row>
    <row r="41" spans="1:14" hidden="1" outlineLevel="1" x14ac:dyDescent="0.25">
      <c r="A41" s="31" t="s">
        <v>76</v>
      </c>
      <c r="B41" s="19">
        <v>1</v>
      </c>
      <c r="C41" s="21" t="s">
        <v>28</v>
      </c>
      <c r="D41" s="22" t="s">
        <v>56</v>
      </c>
      <c r="E41" s="32" t="s">
        <v>7</v>
      </c>
      <c r="F41" s="33">
        <v>0</v>
      </c>
      <c r="G41" s="34">
        <v>3</v>
      </c>
      <c r="H41" s="35">
        <v>0</v>
      </c>
      <c r="I41" s="36">
        <v>0</v>
      </c>
      <c r="J41" s="37">
        <v>0</v>
      </c>
      <c r="K41" s="38">
        <v>0.21</v>
      </c>
      <c r="L41" s="38">
        <v>0.01</v>
      </c>
      <c r="M41" s="39" t="s">
        <v>8</v>
      </c>
    </row>
    <row r="42" spans="1:14" hidden="1" outlineLevel="1" x14ac:dyDescent="0.25">
      <c r="A42" s="31" t="s">
        <v>76</v>
      </c>
      <c r="B42" s="19">
        <v>1</v>
      </c>
      <c r="C42" s="21" t="s">
        <v>66</v>
      </c>
      <c r="D42" s="22" t="s">
        <v>59</v>
      </c>
      <c r="E42" s="32" t="s">
        <v>7</v>
      </c>
      <c r="F42" s="33">
        <v>0</v>
      </c>
      <c r="G42" s="34">
        <v>1</v>
      </c>
      <c r="H42" s="35">
        <v>0</v>
      </c>
      <c r="I42" s="36">
        <v>0</v>
      </c>
      <c r="J42" s="37">
        <v>0</v>
      </c>
      <c r="K42" s="38">
        <v>2</v>
      </c>
      <c r="L42" s="38">
        <v>0.2</v>
      </c>
      <c r="M42" s="39" t="s">
        <v>8</v>
      </c>
    </row>
    <row r="43" spans="1:14" hidden="1" outlineLevel="1" x14ac:dyDescent="0.25">
      <c r="A43" s="31" t="s">
        <v>76</v>
      </c>
      <c r="B43" s="19">
        <v>1</v>
      </c>
      <c r="C43" s="21" t="s">
        <v>65</v>
      </c>
      <c r="D43" s="22" t="s">
        <v>48</v>
      </c>
      <c r="E43" s="32" t="s">
        <v>7</v>
      </c>
      <c r="F43" s="33">
        <v>0</v>
      </c>
      <c r="G43" s="34">
        <v>1</v>
      </c>
      <c r="H43" s="35">
        <v>0</v>
      </c>
      <c r="I43" s="36">
        <v>0</v>
      </c>
      <c r="J43" s="37">
        <v>0</v>
      </c>
      <c r="K43" s="38">
        <v>1.5</v>
      </c>
      <c r="L43" s="38">
        <v>0.05</v>
      </c>
      <c r="M43" s="39" t="s">
        <v>8</v>
      </c>
    </row>
    <row r="44" spans="1:14" hidden="1" outlineLevel="1" x14ac:dyDescent="0.25">
      <c r="A44" s="31" t="s">
        <v>76</v>
      </c>
      <c r="B44" s="19">
        <v>1</v>
      </c>
      <c r="C44" s="21" t="s">
        <v>29</v>
      </c>
      <c r="D44" s="22" t="s">
        <v>49</v>
      </c>
      <c r="E44" s="32" t="s">
        <v>7</v>
      </c>
      <c r="F44" s="33">
        <v>0</v>
      </c>
      <c r="G44" s="34">
        <v>4</v>
      </c>
      <c r="H44" s="35">
        <v>0</v>
      </c>
      <c r="I44" s="36">
        <v>0</v>
      </c>
      <c r="J44" s="37">
        <v>0</v>
      </c>
      <c r="K44" s="38">
        <v>6.5000000000000002E-2</v>
      </c>
      <c r="L44" s="38">
        <v>0.01</v>
      </c>
      <c r="M44" s="39" t="s">
        <v>8</v>
      </c>
    </row>
    <row r="45" spans="1:14" hidden="1" outlineLevel="1" x14ac:dyDescent="0.25">
      <c r="A45" s="31" t="s">
        <v>76</v>
      </c>
      <c r="B45" s="19">
        <v>1</v>
      </c>
      <c r="C45" s="21" t="s">
        <v>73</v>
      </c>
      <c r="D45" s="22" t="s">
        <v>75</v>
      </c>
      <c r="E45" s="32" t="s">
        <v>7</v>
      </c>
      <c r="F45" s="33">
        <v>0</v>
      </c>
      <c r="G45" s="34">
        <v>2</v>
      </c>
      <c r="H45" s="35">
        <v>0</v>
      </c>
      <c r="I45" s="36">
        <v>0</v>
      </c>
      <c r="J45" s="37">
        <v>0</v>
      </c>
      <c r="K45" s="38">
        <v>0.5</v>
      </c>
      <c r="L45" s="38">
        <v>0</v>
      </c>
      <c r="M45" s="39" t="s">
        <v>58</v>
      </c>
    </row>
    <row r="46" spans="1:14" hidden="1" outlineLevel="1" x14ac:dyDescent="0.25">
      <c r="A46" s="31" t="s">
        <v>76</v>
      </c>
      <c r="B46" s="19">
        <v>1</v>
      </c>
      <c r="C46" s="21" t="s">
        <v>27</v>
      </c>
      <c r="D46" s="22" t="s">
        <v>74</v>
      </c>
      <c r="E46" s="32" t="s">
        <v>7</v>
      </c>
      <c r="F46" s="33">
        <v>0</v>
      </c>
      <c r="G46" s="34">
        <v>2</v>
      </c>
      <c r="H46" s="35">
        <v>0</v>
      </c>
      <c r="I46" s="36">
        <v>0</v>
      </c>
      <c r="J46" s="37">
        <v>0</v>
      </c>
      <c r="K46" s="38">
        <v>0.17499999999999999</v>
      </c>
      <c r="L46" s="38">
        <v>0</v>
      </c>
      <c r="M46" s="39" t="s">
        <v>8</v>
      </c>
    </row>
    <row r="47" spans="1:14" hidden="1" outlineLevel="1" x14ac:dyDescent="0.25">
      <c r="A47" s="31" t="s">
        <v>76</v>
      </c>
      <c r="B47" s="19">
        <v>1</v>
      </c>
      <c r="C47" s="21" t="s">
        <v>10</v>
      </c>
      <c r="D47" s="22" t="s">
        <v>11</v>
      </c>
      <c r="E47" s="32" t="s">
        <v>7</v>
      </c>
      <c r="F47" s="33">
        <v>0</v>
      </c>
      <c r="G47" s="34">
        <v>0.4</v>
      </c>
      <c r="H47" s="35">
        <v>0</v>
      </c>
      <c r="I47" s="36">
        <v>0</v>
      </c>
      <c r="J47" s="37">
        <v>0</v>
      </c>
      <c r="K47" s="38">
        <v>3</v>
      </c>
      <c r="L47" s="38">
        <v>0.05</v>
      </c>
      <c r="M47" s="39" t="s">
        <v>12</v>
      </c>
    </row>
    <row r="48" spans="1:14" hidden="1" outlineLevel="1" x14ac:dyDescent="0.25">
      <c r="A48" s="31" t="s">
        <v>76</v>
      </c>
      <c r="B48" s="19">
        <v>1</v>
      </c>
      <c r="C48" s="21" t="s">
        <v>15</v>
      </c>
      <c r="D48" s="22" t="s">
        <v>16</v>
      </c>
      <c r="E48" s="32" t="s">
        <v>7</v>
      </c>
      <c r="F48" s="33">
        <v>0</v>
      </c>
      <c r="G48" s="34">
        <v>3</v>
      </c>
      <c r="H48" s="35">
        <v>0</v>
      </c>
      <c r="I48" s="36">
        <v>0</v>
      </c>
      <c r="J48" s="37">
        <v>0</v>
      </c>
      <c r="K48" s="38">
        <v>0.5</v>
      </c>
      <c r="L48" s="38">
        <v>0.04</v>
      </c>
      <c r="M48" s="39" t="s">
        <v>12</v>
      </c>
    </row>
    <row r="49" spans="1:14" hidden="1" outlineLevel="1" x14ac:dyDescent="0.25">
      <c r="A49" s="31" t="s">
        <v>76</v>
      </c>
      <c r="B49" s="19">
        <v>1</v>
      </c>
      <c r="C49" s="21" t="s">
        <v>25</v>
      </c>
      <c r="D49" s="22" t="s">
        <v>13</v>
      </c>
      <c r="E49" s="32" t="s">
        <v>6</v>
      </c>
      <c r="F49" s="33">
        <v>0</v>
      </c>
      <c r="G49" s="34">
        <v>1.05</v>
      </c>
      <c r="H49" s="35">
        <v>0</v>
      </c>
      <c r="I49" s="36">
        <v>0</v>
      </c>
      <c r="J49" s="37">
        <v>0</v>
      </c>
      <c r="K49" s="38">
        <v>3</v>
      </c>
      <c r="L49" s="38">
        <v>0.06</v>
      </c>
      <c r="M49" s="39" t="s">
        <v>14</v>
      </c>
    </row>
    <row r="50" spans="1:14" collapsed="1" x14ac:dyDescent="0.25">
      <c r="A50" s="31" t="s">
        <v>76</v>
      </c>
      <c r="B50" s="19">
        <f>IF($F50=0,1,0)</f>
        <v>1</v>
      </c>
      <c r="C50" s="40" t="s">
        <v>52</v>
      </c>
      <c r="D50" s="23" t="s">
        <v>80</v>
      </c>
      <c r="E50" s="30" t="s">
        <v>6</v>
      </c>
      <c r="F50" s="24">
        <v>0</v>
      </c>
      <c r="G50" s="25">
        <v>0</v>
      </c>
      <c r="H50" s="26" t="str">
        <f>IFERROR(ROUNDUP(J50*$M$5*$M$6,0),"")</f>
        <v/>
      </c>
      <c r="I50" s="27" t="str">
        <f>IFERROR(G50*H50,"")</f>
        <v/>
      </c>
      <c r="J50" s="28" t="str">
        <f>IFERROR(ROUNDUP(K50*$M$3+L50*$M$4,0),"")</f>
        <v/>
      </c>
      <c r="K50" s="29">
        <v>23.590000000000003</v>
      </c>
      <c r="L50" s="29">
        <v>0.86050000000000004</v>
      </c>
      <c r="M50" s="30" t="s">
        <v>9</v>
      </c>
      <c r="N50" s="52">
        <f>ROUNDUP(SUMPRODUCT(G51:G61,K51:K61),0)</f>
        <v>24</v>
      </c>
    </row>
    <row r="51" spans="1:14" hidden="1" outlineLevel="1" x14ac:dyDescent="0.25">
      <c r="A51" s="31" t="s">
        <v>76</v>
      </c>
      <c r="B51" s="19">
        <v>1</v>
      </c>
      <c r="C51" s="21" t="s">
        <v>52</v>
      </c>
      <c r="D51" s="22" t="s">
        <v>39</v>
      </c>
      <c r="E51" s="32" t="s">
        <v>6</v>
      </c>
      <c r="F51" s="33">
        <v>0</v>
      </c>
      <c r="G51" s="34">
        <v>1.05</v>
      </c>
      <c r="H51" s="35">
        <v>0</v>
      </c>
      <c r="I51" s="36">
        <v>0</v>
      </c>
      <c r="J51" s="37">
        <v>0</v>
      </c>
      <c r="K51" s="38">
        <v>10</v>
      </c>
      <c r="L51" s="38">
        <v>0.35</v>
      </c>
      <c r="M51" s="39" t="s">
        <v>8</v>
      </c>
    </row>
    <row r="52" spans="1:14" hidden="1" outlineLevel="1" x14ac:dyDescent="0.25">
      <c r="A52" s="31" t="s">
        <v>76</v>
      </c>
      <c r="B52" s="19">
        <v>1</v>
      </c>
      <c r="C52" s="21" t="s">
        <v>26</v>
      </c>
      <c r="D52" s="22" t="s">
        <v>55</v>
      </c>
      <c r="E52" s="32" t="s">
        <v>7</v>
      </c>
      <c r="F52" s="33">
        <v>0</v>
      </c>
      <c r="G52" s="34">
        <v>1</v>
      </c>
      <c r="H52" s="35">
        <v>0</v>
      </c>
      <c r="I52" s="36">
        <v>0</v>
      </c>
      <c r="J52" s="37">
        <v>0</v>
      </c>
      <c r="K52" s="38">
        <v>1.5</v>
      </c>
      <c r="L52" s="38">
        <v>0</v>
      </c>
      <c r="M52" s="39" t="s">
        <v>8</v>
      </c>
    </row>
    <row r="53" spans="1:14" hidden="1" outlineLevel="1" x14ac:dyDescent="0.25">
      <c r="A53" s="31" t="s">
        <v>76</v>
      </c>
      <c r="B53" s="19">
        <v>1</v>
      </c>
      <c r="C53" s="21" t="s">
        <v>28</v>
      </c>
      <c r="D53" s="22" t="s">
        <v>56</v>
      </c>
      <c r="E53" s="32" t="s">
        <v>7</v>
      </c>
      <c r="F53" s="33">
        <v>0</v>
      </c>
      <c r="G53" s="34">
        <v>3</v>
      </c>
      <c r="H53" s="35">
        <v>0</v>
      </c>
      <c r="I53" s="36">
        <v>0</v>
      </c>
      <c r="J53" s="37">
        <v>0</v>
      </c>
      <c r="K53" s="38">
        <v>0.21</v>
      </c>
      <c r="L53" s="38">
        <v>0</v>
      </c>
      <c r="M53" s="39" t="s">
        <v>8</v>
      </c>
    </row>
    <row r="54" spans="1:14" hidden="1" outlineLevel="1" x14ac:dyDescent="0.25">
      <c r="A54" s="31" t="s">
        <v>76</v>
      </c>
      <c r="B54" s="19">
        <v>1</v>
      </c>
      <c r="C54" s="21" t="s">
        <v>66</v>
      </c>
      <c r="D54" s="22" t="s">
        <v>59</v>
      </c>
      <c r="E54" s="32" t="s">
        <v>7</v>
      </c>
      <c r="F54" s="33">
        <v>0</v>
      </c>
      <c r="G54" s="34">
        <v>1</v>
      </c>
      <c r="H54" s="35">
        <v>0</v>
      </c>
      <c r="I54" s="36">
        <v>0</v>
      </c>
      <c r="J54" s="37">
        <v>0</v>
      </c>
      <c r="K54" s="38">
        <v>2</v>
      </c>
      <c r="L54" s="38">
        <v>0.2</v>
      </c>
      <c r="M54" s="39" t="s">
        <v>8</v>
      </c>
    </row>
    <row r="55" spans="1:14" hidden="1" outlineLevel="1" x14ac:dyDescent="0.25">
      <c r="A55" s="31" t="s">
        <v>76</v>
      </c>
      <c r="B55" s="19">
        <v>1</v>
      </c>
      <c r="C55" s="21" t="s">
        <v>65</v>
      </c>
      <c r="D55" s="22" t="s">
        <v>48</v>
      </c>
      <c r="E55" s="32" t="s">
        <v>7</v>
      </c>
      <c r="F55" s="33">
        <v>0</v>
      </c>
      <c r="G55" s="34">
        <v>1</v>
      </c>
      <c r="H55" s="35">
        <v>0</v>
      </c>
      <c r="I55" s="36">
        <v>0</v>
      </c>
      <c r="J55" s="37">
        <v>0</v>
      </c>
      <c r="K55" s="38">
        <v>1.5</v>
      </c>
      <c r="L55" s="38">
        <v>0.05</v>
      </c>
      <c r="M55" s="39" t="s">
        <v>8</v>
      </c>
    </row>
    <row r="56" spans="1:14" hidden="1" outlineLevel="1" x14ac:dyDescent="0.25">
      <c r="A56" s="31" t="s">
        <v>76</v>
      </c>
      <c r="B56" s="19">
        <v>1</v>
      </c>
      <c r="C56" s="21" t="s">
        <v>29</v>
      </c>
      <c r="D56" s="22" t="s">
        <v>49</v>
      </c>
      <c r="E56" s="32" t="s">
        <v>7</v>
      </c>
      <c r="F56" s="33">
        <v>0</v>
      </c>
      <c r="G56" s="34">
        <v>4</v>
      </c>
      <c r="H56" s="35">
        <v>0</v>
      </c>
      <c r="I56" s="36">
        <v>0</v>
      </c>
      <c r="J56" s="37">
        <v>0</v>
      </c>
      <c r="K56" s="38">
        <v>6.5000000000000002E-2</v>
      </c>
      <c r="L56" s="38">
        <v>0.01</v>
      </c>
      <c r="M56" s="39" t="s">
        <v>8</v>
      </c>
    </row>
    <row r="57" spans="1:14" hidden="1" outlineLevel="1" x14ac:dyDescent="0.25">
      <c r="A57" s="31" t="s">
        <v>76</v>
      </c>
      <c r="B57" s="19">
        <v>1</v>
      </c>
      <c r="C57" s="21" t="s">
        <v>73</v>
      </c>
      <c r="D57" s="22" t="s">
        <v>75</v>
      </c>
      <c r="E57" s="32" t="s">
        <v>7</v>
      </c>
      <c r="F57" s="33">
        <v>0</v>
      </c>
      <c r="G57" s="34">
        <v>2</v>
      </c>
      <c r="H57" s="35">
        <v>0</v>
      </c>
      <c r="I57" s="36">
        <v>0</v>
      </c>
      <c r="J57" s="37">
        <v>0</v>
      </c>
      <c r="K57" s="38">
        <v>0.5</v>
      </c>
      <c r="L57" s="38">
        <v>0</v>
      </c>
      <c r="M57" s="39" t="s">
        <v>58</v>
      </c>
    </row>
    <row r="58" spans="1:14" hidden="1" outlineLevel="1" x14ac:dyDescent="0.25">
      <c r="A58" s="31" t="s">
        <v>76</v>
      </c>
      <c r="B58" s="19">
        <v>1</v>
      </c>
      <c r="C58" s="21" t="s">
        <v>27</v>
      </c>
      <c r="D58" s="22" t="s">
        <v>74</v>
      </c>
      <c r="E58" s="32" t="s">
        <v>7</v>
      </c>
      <c r="F58" s="33">
        <v>0</v>
      </c>
      <c r="G58" s="34">
        <v>2</v>
      </c>
      <c r="H58" s="35">
        <v>0</v>
      </c>
      <c r="I58" s="36">
        <v>0</v>
      </c>
      <c r="J58" s="37">
        <v>0</v>
      </c>
      <c r="K58" s="38">
        <v>0.17499999999999999</v>
      </c>
      <c r="L58" s="38">
        <v>0</v>
      </c>
      <c r="M58" s="39" t="s">
        <v>8</v>
      </c>
    </row>
    <row r="59" spans="1:14" hidden="1" outlineLevel="1" x14ac:dyDescent="0.25">
      <c r="A59" s="31" t="s">
        <v>76</v>
      </c>
      <c r="B59" s="19">
        <v>1</v>
      </c>
      <c r="C59" s="21" t="s">
        <v>10</v>
      </c>
      <c r="D59" s="22" t="s">
        <v>11</v>
      </c>
      <c r="E59" s="32" t="s">
        <v>7</v>
      </c>
      <c r="F59" s="33">
        <v>0</v>
      </c>
      <c r="G59" s="34">
        <v>0.4</v>
      </c>
      <c r="H59" s="35">
        <v>0</v>
      </c>
      <c r="I59" s="36">
        <v>0</v>
      </c>
      <c r="J59" s="37">
        <v>0</v>
      </c>
      <c r="K59" s="38">
        <v>3</v>
      </c>
      <c r="L59" s="38">
        <v>0.05</v>
      </c>
      <c r="M59" s="39" t="s">
        <v>12</v>
      </c>
    </row>
    <row r="60" spans="1:14" hidden="1" outlineLevel="1" x14ac:dyDescent="0.25">
      <c r="A60" s="31" t="s">
        <v>76</v>
      </c>
      <c r="B60" s="19">
        <v>1</v>
      </c>
      <c r="C60" s="21" t="s">
        <v>15</v>
      </c>
      <c r="D60" s="22" t="s">
        <v>16</v>
      </c>
      <c r="E60" s="32" t="s">
        <v>7</v>
      </c>
      <c r="F60" s="33">
        <v>0</v>
      </c>
      <c r="G60" s="34">
        <v>3</v>
      </c>
      <c r="H60" s="35">
        <v>0</v>
      </c>
      <c r="I60" s="36">
        <v>0</v>
      </c>
      <c r="J60" s="37">
        <v>0</v>
      </c>
      <c r="K60" s="38">
        <v>0.5</v>
      </c>
      <c r="L60" s="38">
        <v>0.04</v>
      </c>
      <c r="M60" s="39" t="s">
        <v>12</v>
      </c>
    </row>
    <row r="61" spans="1:14" hidden="1" outlineLevel="1" x14ac:dyDescent="0.25">
      <c r="A61" s="31" t="s">
        <v>76</v>
      </c>
      <c r="B61" s="19">
        <v>1</v>
      </c>
      <c r="C61" s="21" t="s">
        <v>25</v>
      </c>
      <c r="D61" s="22" t="s">
        <v>13</v>
      </c>
      <c r="E61" s="32" t="s">
        <v>6</v>
      </c>
      <c r="F61" s="33">
        <v>0</v>
      </c>
      <c r="G61" s="34">
        <v>1.05</v>
      </c>
      <c r="H61" s="35">
        <v>0</v>
      </c>
      <c r="I61" s="36">
        <v>0</v>
      </c>
      <c r="J61" s="37">
        <v>0</v>
      </c>
      <c r="K61" s="38">
        <v>3</v>
      </c>
      <c r="L61" s="38">
        <v>0.06</v>
      </c>
      <c r="M61" s="39" t="s">
        <v>14</v>
      </c>
    </row>
    <row r="62" spans="1:14" collapsed="1" x14ac:dyDescent="0.25">
      <c r="A62" s="31" t="s">
        <v>76</v>
      </c>
      <c r="B62" s="19">
        <f>IF($F62=0,1,0)</f>
        <v>1</v>
      </c>
      <c r="C62" s="40" t="s">
        <v>21</v>
      </c>
      <c r="D62" s="23" t="s">
        <v>81</v>
      </c>
      <c r="E62" s="30" t="s">
        <v>6</v>
      </c>
      <c r="F62" s="24">
        <v>0</v>
      </c>
      <c r="G62" s="25">
        <v>0</v>
      </c>
      <c r="H62" s="26" t="str">
        <f>IFERROR(ROUNDUP(J62*$M$5*$M$6,0),"")</f>
        <v/>
      </c>
      <c r="I62" s="27" t="str">
        <f>IFERROR(G62*H62,"")</f>
        <v/>
      </c>
      <c r="J62" s="28" t="str">
        <f>IFERROR(ROUNDUP(K62*$M$3+L62*$M$4,0),"")</f>
        <v/>
      </c>
      <c r="K62" s="29">
        <v>25.14</v>
      </c>
      <c r="L62" s="29">
        <v>0.89050000000000007</v>
      </c>
      <c r="M62" s="30" t="s">
        <v>9</v>
      </c>
      <c r="N62" s="52">
        <f>ROUNDUP(SUMPRODUCT(G63:G73,K63:K73),0)</f>
        <v>26</v>
      </c>
    </row>
    <row r="63" spans="1:14" hidden="1" outlineLevel="1" x14ac:dyDescent="0.25">
      <c r="A63" s="31" t="s">
        <v>76</v>
      </c>
      <c r="B63" s="19">
        <v>1</v>
      </c>
      <c r="C63" s="21" t="s">
        <v>21</v>
      </c>
      <c r="D63" s="22" t="s">
        <v>40</v>
      </c>
      <c r="E63" s="32" t="s">
        <v>6</v>
      </c>
      <c r="F63" s="33">
        <v>0</v>
      </c>
      <c r="G63" s="34">
        <v>1.05</v>
      </c>
      <c r="H63" s="35">
        <v>0</v>
      </c>
      <c r="I63" s="36">
        <v>0</v>
      </c>
      <c r="J63" s="37">
        <v>0</v>
      </c>
      <c r="K63" s="38">
        <v>11</v>
      </c>
      <c r="L63" s="38">
        <v>0.35</v>
      </c>
      <c r="M63" s="39" t="s">
        <v>8</v>
      </c>
    </row>
    <row r="64" spans="1:14" hidden="1" outlineLevel="1" x14ac:dyDescent="0.25">
      <c r="A64" s="31" t="s">
        <v>76</v>
      </c>
      <c r="B64" s="19">
        <v>1</v>
      </c>
      <c r="C64" s="21" t="s">
        <v>26</v>
      </c>
      <c r="D64" s="22" t="s">
        <v>55</v>
      </c>
      <c r="E64" s="32" t="s">
        <v>7</v>
      </c>
      <c r="F64" s="33">
        <v>0</v>
      </c>
      <c r="G64" s="34">
        <v>1</v>
      </c>
      <c r="H64" s="35">
        <v>0</v>
      </c>
      <c r="I64" s="36">
        <v>0</v>
      </c>
      <c r="J64" s="37">
        <v>0</v>
      </c>
      <c r="K64" s="38">
        <v>1.5</v>
      </c>
      <c r="L64" s="38">
        <v>0</v>
      </c>
      <c r="M64" s="39" t="s">
        <v>8</v>
      </c>
    </row>
    <row r="65" spans="1:14" hidden="1" outlineLevel="1" x14ac:dyDescent="0.25">
      <c r="A65" s="31" t="s">
        <v>76</v>
      </c>
      <c r="B65" s="19">
        <v>1</v>
      </c>
      <c r="C65" s="21" t="s">
        <v>28</v>
      </c>
      <c r="D65" s="22" t="s">
        <v>56</v>
      </c>
      <c r="E65" s="32" t="s">
        <v>7</v>
      </c>
      <c r="F65" s="33">
        <v>0</v>
      </c>
      <c r="G65" s="34">
        <v>3</v>
      </c>
      <c r="H65" s="35">
        <v>0</v>
      </c>
      <c r="I65" s="36">
        <v>0</v>
      </c>
      <c r="J65" s="37">
        <v>0</v>
      </c>
      <c r="K65" s="38">
        <v>0.21</v>
      </c>
      <c r="L65" s="38">
        <v>0.01</v>
      </c>
      <c r="M65" s="39" t="s">
        <v>8</v>
      </c>
    </row>
    <row r="66" spans="1:14" hidden="1" outlineLevel="1" x14ac:dyDescent="0.25">
      <c r="A66" s="31" t="s">
        <v>76</v>
      </c>
      <c r="B66" s="19">
        <v>1</v>
      </c>
      <c r="C66" s="21" t="s">
        <v>67</v>
      </c>
      <c r="D66" s="22" t="s">
        <v>60</v>
      </c>
      <c r="E66" s="32" t="s">
        <v>7</v>
      </c>
      <c r="F66" s="33">
        <v>0</v>
      </c>
      <c r="G66" s="34">
        <v>1</v>
      </c>
      <c r="H66" s="35">
        <v>0</v>
      </c>
      <c r="I66" s="36">
        <v>0</v>
      </c>
      <c r="J66" s="37">
        <v>0</v>
      </c>
      <c r="K66" s="38">
        <v>2.5</v>
      </c>
      <c r="L66" s="38">
        <v>0.2</v>
      </c>
      <c r="M66" s="39" t="s">
        <v>8</v>
      </c>
    </row>
    <row r="67" spans="1:14" hidden="1" outlineLevel="1" x14ac:dyDescent="0.25">
      <c r="A67" s="31" t="s">
        <v>76</v>
      </c>
      <c r="B67" s="19">
        <v>1</v>
      </c>
      <c r="C67" s="21" t="s">
        <v>65</v>
      </c>
      <c r="D67" s="22" t="s">
        <v>48</v>
      </c>
      <c r="E67" s="32" t="s">
        <v>7</v>
      </c>
      <c r="F67" s="33">
        <v>0</v>
      </c>
      <c r="G67" s="34">
        <v>1</v>
      </c>
      <c r="H67" s="35">
        <v>0</v>
      </c>
      <c r="I67" s="36">
        <v>0</v>
      </c>
      <c r="J67" s="37">
        <v>0</v>
      </c>
      <c r="K67" s="38">
        <v>1.5</v>
      </c>
      <c r="L67" s="38">
        <v>0.05</v>
      </c>
      <c r="M67" s="39" t="s">
        <v>8</v>
      </c>
    </row>
    <row r="68" spans="1:14" hidden="1" outlineLevel="1" x14ac:dyDescent="0.25">
      <c r="A68" s="31" t="s">
        <v>76</v>
      </c>
      <c r="B68" s="19">
        <v>1</v>
      </c>
      <c r="C68" s="21" t="s">
        <v>29</v>
      </c>
      <c r="D68" s="22" t="s">
        <v>49</v>
      </c>
      <c r="E68" s="32" t="s">
        <v>7</v>
      </c>
      <c r="F68" s="33">
        <v>0</v>
      </c>
      <c r="G68" s="34">
        <v>4</v>
      </c>
      <c r="H68" s="35">
        <v>0</v>
      </c>
      <c r="I68" s="36">
        <v>0</v>
      </c>
      <c r="J68" s="37">
        <v>0</v>
      </c>
      <c r="K68" s="38">
        <v>6.5000000000000002E-2</v>
      </c>
      <c r="L68" s="38">
        <v>0.01</v>
      </c>
      <c r="M68" s="39" t="s">
        <v>8</v>
      </c>
    </row>
    <row r="69" spans="1:14" hidden="1" outlineLevel="1" x14ac:dyDescent="0.25">
      <c r="A69" s="31" t="s">
        <v>76</v>
      </c>
      <c r="B69" s="19">
        <v>1</v>
      </c>
      <c r="C69" s="21" t="s">
        <v>73</v>
      </c>
      <c r="D69" s="22" t="s">
        <v>75</v>
      </c>
      <c r="E69" s="32" t="s">
        <v>7</v>
      </c>
      <c r="F69" s="33">
        <v>0</v>
      </c>
      <c r="G69" s="34">
        <v>2</v>
      </c>
      <c r="H69" s="35">
        <v>0</v>
      </c>
      <c r="I69" s="36">
        <v>0</v>
      </c>
      <c r="J69" s="37">
        <v>0</v>
      </c>
      <c r="K69" s="38">
        <v>0.5</v>
      </c>
      <c r="L69" s="38">
        <v>0</v>
      </c>
      <c r="M69" s="39" t="s">
        <v>58</v>
      </c>
    </row>
    <row r="70" spans="1:14" hidden="1" outlineLevel="1" x14ac:dyDescent="0.25">
      <c r="A70" s="31" t="s">
        <v>76</v>
      </c>
      <c r="B70" s="19">
        <v>1</v>
      </c>
      <c r="C70" s="21" t="s">
        <v>27</v>
      </c>
      <c r="D70" s="22" t="s">
        <v>74</v>
      </c>
      <c r="E70" s="32" t="s">
        <v>7</v>
      </c>
      <c r="F70" s="33">
        <v>0</v>
      </c>
      <c r="G70" s="34">
        <v>2</v>
      </c>
      <c r="H70" s="35">
        <v>0</v>
      </c>
      <c r="I70" s="36">
        <v>0</v>
      </c>
      <c r="J70" s="37">
        <v>0</v>
      </c>
      <c r="K70" s="38">
        <v>0.17499999999999999</v>
      </c>
      <c r="L70" s="38">
        <v>0</v>
      </c>
      <c r="M70" s="39" t="s">
        <v>8</v>
      </c>
    </row>
    <row r="71" spans="1:14" hidden="1" outlineLevel="1" x14ac:dyDescent="0.25">
      <c r="A71" s="31" t="s">
        <v>76</v>
      </c>
      <c r="B71" s="19">
        <v>1</v>
      </c>
      <c r="C71" s="21" t="s">
        <v>10</v>
      </c>
      <c r="D71" s="22" t="s">
        <v>11</v>
      </c>
      <c r="E71" s="32" t="s">
        <v>7</v>
      </c>
      <c r="F71" s="33">
        <v>0</v>
      </c>
      <c r="G71" s="34">
        <v>0.4</v>
      </c>
      <c r="H71" s="35">
        <v>0</v>
      </c>
      <c r="I71" s="36">
        <v>0</v>
      </c>
      <c r="J71" s="37">
        <v>0</v>
      </c>
      <c r="K71" s="38">
        <v>3</v>
      </c>
      <c r="L71" s="38">
        <v>0.05</v>
      </c>
      <c r="M71" s="39" t="s">
        <v>12</v>
      </c>
    </row>
    <row r="72" spans="1:14" hidden="1" outlineLevel="1" x14ac:dyDescent="0.25">
      <c r="A72" s="31" t="s">
        <v>76</v>
      </c>
      <c r="B72" s="19">
        <v>1</v>
      </c>
      <c r="C72" s="21" t="s">
        <v>15</v>
      </c>
      <c r="D72" s="22" t="s">
        <v>16</v>
      </c>
      <c r="E72" s="32" t="s">
        <v>7</v>
      </c>
      <c r="F72" s="33">
        <v>0</v>
      </c>
      <c r="G72" s="34">
        <v>3</v>
      </c>
      <c r="H72" s="35">
        <v>0</v>
      </c>
      <c r="I72" s="36">
        <v>0</v>
      </c>
      <c r="J72" s="37">
        <v>0</v>
      </c>
      <c r="K72" s="38">
        <v>0.5</v>
      </c>
      <c r="L72" s="38">
        <v>0.04</v>
      </c>
      <c r="M72" s="39" t="s">
        <v>12</v>
      </c>
    </row>
    <row r="73" spans="1:14" hidden="1" outlineLevel="1" x14ac:dyDescent="0.25">
      <c r="A73" s="31" t="s">
        <v>76</v>
      </c>
      <c r="B73" s="19">
        <v>1</v>
      </c>
      <c r="C73" s="21" t="s">
        <v>25</v>
      </c>
      <c r="D73" s="22" t="s">
        <v>13</v>
      </c>
      <c r="E73" s="32" t="s">
        <v>6</v>
      </c>
      <c r="F73" s="33">
        <v>0</v>
      </c>
      <c r="G73" s="34">
        <v>1.05</v>
      </c>
      <c r="H73" s="35">
        <v>0</v>
      </c>
      <c r="I73" s="36">
        <v>0</v>
      </c>
      <c r="J73" s="37">
        <v>0</v>
      </c>
      <c r="K73" s="38">
        <v>3</v>
      </c>
      <c r="L73" s="38">
        <v>0.06</v>
      </c>
      <c r="M73" s="39" t="s">
        <v>14</v>
      </c>
    </row>
    <row r="74" spans="1:14" collapsed="1" x14ac:dyDescent="0.25">
      <c r="A74" s="31" t="s">
        <v>76</v>
      </c>
      <c r="B74" s="19">
        <f>IF($F74=0,1,0)</f>
        <v>1</v>
      </c>
      <c r="C74" s="40" t="s">
        <v>53</v>
      </c>
      <c r="D74" s="23" t="s">
        <v>82</v>
      </c>
      <c r="E74" s="30" t="s">
        <v>6</v>
      </c>
      <c r="F74" s="24">
        <v>0</v>
      </c>
      <c r="G74" s="25">
        <v>0</v>
      </c>
      <c r="H74" s="26" t="str">
        <f>IFERROR(ROUNDUP(J74*$M$5*$M$6,0),"")</f>
        <v/>
      </c>
      <c r="I74" s="27" t="str">
        <f>IFERROR(G74*H74,"")</f>
        <v/>
      </c>
      <c r="J74" s="28" t="str">
        <f>IFERROR(ROUNDUP(K74*$M$3+L74*$M$4,0),"")</f>
        <v/>
      </c>
      <c r="K74" s="29">
        <v>26.190000000000005</v>
      </c>
      <c r="L74" s="29">
        <v>0.94300000000000028</v>
      </c>
      <c r="M74" s="30" t="s">
        <v>9</v>
      </c>
      <c r="N74" s="52">
        <f>ROUNDUP(SUMPRODUCT(G75:G85,K75:K85),0)</f>
        <v>27</v>
      </c>
    </row>
    <row r="75" spans="1:14" hidden="1" outlineLevel="1" x14ac:dyDescent="0.25">
      <c r="A75" s="31" t="s">
        <v>76</v>
      </c>
      <c r="B75" s="19">
        <v>1</v>
      </c>
      <c r="C75" s="21" t="s">
        <v>53</v>
      </c>
      <c r="D75" s="22" t="s">
        <v>41</v>
      </c>
      <c r="E75" s="32" t="s">
        <v>6</v>
      </c>
      <c r="F75" s="33">
        <v>0</v>
      </c>
      <c r="G75" s="34">
        <v>1.05</v>
      </c>
      <c r="H75" s="35">
        <v>0</v>
      </c>
      <c r="I75" s="36">
        <v>0</v>
      </c>
      <c r="J75" s="37">
        <v>0</v>
      </c>
      <c r="K75" s="38">
        <v>12</v>
      </c>
      <c r="L75" s="38">
        <v>0.4</v>
      </c>
      <c r="M75" s="39" t="s">
        <v>8</v>
      </c>
    </row>
    <row r="76" spans="1:14" hidden="1" outlineLevel="1" x14ac:dyDescent="0.25">
      <c r="A76" s="31" t="s">
        <v>76</v>
      </c>
      <c r="B76" s="19">
        <v>1</v>
      </c>
      <c r="C76" s="21" t="s">
        <v>26</v>
      </c>
      <c r="D76" s="22" t="s">
        <v>55</v>
      </c>
      <c r="E76" s="32" t="s">
        <v>7</v>
      </c>
      <c r="F76" s="33">
        <v>0</v>
      </c>
      <c r="G76" s="34">
        <v>1</v>
      </c>
      <c r="H76" s="35">
        <v>0</v>
      </c>
      <c r="I76" s="36">
        <v>0</v>
      </c>
      <c r="J76" s="37">
        <v>0</v>
      </c>
      <c r="K76" s="38">
        <v>1.5</v>
      </c>
      <c r="L76" s="38">
        <v>0</v>
      </c>
      <c r="M76" s="39" t="s">
        <v>8</v>
      </c>
    </row>
    <row r="77" spans="1:14" hidden="1" outlineLevel="1" x14ac:dyDescent="0.25">
      <c r="A77" s="31" t="s">
        <v>76</v>
      </c>
      <c r="B77" s="19">
        <v>1</v>
      </c>
      <c r="C77" s="21" t="s">
        <v>28</v>
      </c>
      <c r="D77" s="22" t="s">
        <v>56</v>
      </c>
      <c r="E77" s="32" t="s">
        <v>7</v>
      </c>
      <c r="F77" s="33">
        <v>0</v>
      </c>
      <c r="G77" s="34">
        <v>3</v>
      </c>
      <c r="H77" s="35">
        <v>0</v>
      </c>
      <c r="I77" s="36">
        <v>0</v>
      </c>
      <c r="J77" s="37">
        <v>0</v>
      </c>
      <c r="K77" s="38">
        <v>0.21</v>
      </c>
      <c r="L77" s="38">
        <v>0.01</v>
      </c>
      <c r="M77" s="39" t="s">
        <v>8</v>
      </c>
    </row>
    <row r="78" spans="1:14" hidden="1" outlineLevel="1" x14ac:dyDescent="0.25">
      <c r="A78" s="31" t="s">
        <v>76</v>
      </c>
      <c r="B78" s="19">
        <v>1</v>
      </c>
      <c r="C78" s="21" t="s">
        <v>67</v>
      </c>
      <c r="D78" s="22" t="s">
        <v>60</v>
      </c>
      <c r="E78" s="32" t="s">
        <v>7</v>
      </c>
      <c r="F78" s="33">
        <v>0</v>
      </c>
      <c r="G78" s="34">
        <v>1</v>
      </c>
      <c r="H78" s="35">
        <v>0</v>
      </c>
      <c r="I78" s="36">
        <v>0</v>
      </c>
      <c r="J78" s="37">
        <v>0</v>
      </c>
      <c r="K78" s="38">
        <v>2.5</v>
      </c>
      <c r="L78" s="38">
        <v>0.2</v>
      </c>
      <c r="M78" s="39" t="s">
        <v>8</v>
      </c>
    </row>
    <row r="79" spans="1:14" hidden="1" outlineLevel="1" x14ac:dyDescent="0.25">
      <c r="A79" s="31" t="s">
        <v>76</v>
      </c>
      <c r="B79" s="19">
        <v>1</v>
      </c>
      <c r="C79" s="21" t="s">
        <v>65</v>
      </c>
      <c r="D79" s="22" t="s">
        <v>48</v>
      </c>
      <c r="E79" s="32" t="s">
        <v>7</v>
      </c>
      <c r="F79" s="33">
        <v>0</v>
      </c>
      <c r="G79" s="34">
        <v>1</v>
      </c>
      <c r="H79" s="35">
        <v>0</v>
      </c>
      <c r="I79" s="36">
        <v>0</v>
      </c>
      <c r="J79" s="37">
        <v>0</v>
      </c>
      <c r="K79" s="38">
        <v>1.5</v>
      </c>
      <c r="L79" s="38">
        <v>0.05</v>
      </c>
      <c r="M79" s="39" t="s">
        <v>8</v>
      </c>
    </row>
    <row r="80" spans="1:14" hidden="1" outlineLevel="1" x14ac:dyDescent="0.25">
      <c r="A80" s="31" t="s">
        <v>76</v>
      </c>
      <c r="B80" s="19">
        <v>1</v>
      </c>
      <c r="C80" s="21" t="s">
        <v>29</v>
      </c>
      <c r="D80" s="22" t="s">
        <v>49</v>
      </c>
      <c r="E80" s="32" t="s">
        <v>7</v>
      </c>
      <c r="F80" s="33">
        <v>0</v>
      </c>
      <c r="G80" s="34">
        <v>4</v>
      </c>
      <c r="H80" s="35">
        <v>0</v>
      </c>
      <c r="I80" s="36">
        <v>0</v>
      </c>
      <c r="J80" s="37">
        <v>0</v>
      </c>
      <c r="K80" s="38">
        <v>6.5000000000000002E-2</v>
      </c>
      <c r="L80" s="38">
        <v>0.01</v>
      </c>
      <c r="M80" s="39" t="s">
        <v>8</v>
      </c>
    </row>
    <row r="81" spans="1:14" hidden="1" outlineLevel="1" x14ac:dyDescent="0.25">
      <c r="A81" s="31" t="s">
        <v>76</v>
      </c>
      <c r="B81" s="19">
        <v>1</v>
      </c>
      <c r="C81" s="21" t="s">
        <v>73</v>
      </c>
      <c r="D81" s="22" t="s">
        <v>75</v>
      </c>
      <c r="E81" s="32" t="s">
        <v>7</v>
      </c>
      <c r="F81" s="33">
        <v>0</v>
      </c>
      <c r="G81" s="34">
        <v>2</v>
      </c>
      <c r="H81" s="35">
        <v>0</v>
      </c>
      <c r="I81" s="36">
        <v>0</v>
      </c>
      <c r="J81" s="37">
        <v>0</v>
      </c>
      <c r="K81" s="38">
        <v>0.5</v>
      </c>
      <c r="L81" s="38">
        <v>0</v>
      </c>
      <c r="M81" s="39" t="s">
        <v>58</v>
      </c>
    </row>
    <row r="82" spans="1:14" hidden="1" outlineLevel="1" x14ac:dyDescent="0.25">
      <c r="A82" s="31" t="s">
        <v>76</v>
      </c>
      <c r="B82" s="19">
        <v>1</v>
      </c>
      <c r="C82" s="21" t="s">
        <v>27</v>
      </c>
      <c r="D82" s="22" t="s">
        <v>74</v>
      </c>
      <c r="E82" s="32" t="s">
        <v>7</v>
      </c>
      <c r="F82" s="33">
        <v>0</v>
      </c>
      <c r="G82" s="34">
        <v>2</v>
      </c>
      <c r="H82" s="35">
        <v>0</v>
      </c>
      <c r="I82" s="36">
        <v>0</v>
      </c>
      <c r="J82" s="37">
        <v>0</v>
      </c>
      <c r="K82" s="38">
        <v>0.17499999999999999</v>
      </c>
      <c r="L82" s="38">
        <v>0</v>
      </c>
      <c r="M82" s="39" t="s">
        <v>8</v>
      </c>
    </row>
    <row r="83" spans="1:14" hidden="1" outlineLevel="1" x14ac:dyDescent="0.25">
      <c r="A83" s="31" t="s">
        <v>76</v>
      </c>
      <c r="B83" s="19">
        <v>1</v>
      </c>
      <c r="C83" s="21" t="s">
        <v>10</v>
      </c>
      <c r="D83" s="22" t="s">
        <v>11</v>
      </c>
      <c r="E83" s="32" t="s">
        <v>7</v>
      </c>
      <c r="F83" s="33">
        <v>0</v>
      </c>
      <c r="G83" s="34">
        <v>0.4</v>
      </c>
      <c r="H83" s="35">
        <v>0</v>
      </c>
      <c r="I83" s="36">
        <v>0</v>
      </c>
      <c r="J83" s="37">
        <v>0</v>
      </c>
      <c r="K83" s="38">
        <v>3</v>
      </c>
      <c r="L83" s="38">
        <v>0.05</v>
      </c>
      <c r="M83" s="39" t="s">
        <v>12</v>
      </c>
    </row>
    <row r="84" spans="1:14" hidden="1" outlineLevel="1" x14ac:dyDescent="0.25">
      <c r="A84" s="31" t="s">
        <v>76</v>
      </c>
      <c r="B84" s="19">
        <v>1</v>
      </c>
      <c r="C84" s="21" t="s">
        <v>15</v>
      </c>
      <c r="D84" s="22" t="s">
        <v>16</v>
      </c>
      <c r="E84" s="32" t="s">
        <v>7</v>
      </c>
      <c r="F84" s="33">
        <v>0</v>
      </c>
      <c r="G84" s="34">
        <v>3</v>
      </c>
      <c r="H84" s="35">
        <v>0</v>
      </c>
      <c r="I84" s="36">
        <v>0</v>
      </c>
      <c r="J84" s="37">
        <v>0</v>
      </c>
      <c r="K84" s="38">
        <v>0.5</v>
      </c>
      <c r="L84" s="38">
        <v>0.04</v>
      </c>
      <c r="M84" s="39" t="s">
        <v>12</v>
      </c>
    </row>
    <row r="85" spans="1:14" hidden="1" outlineLevel="1" x14ac:dyDescent="0.25">
      <c r="A85" s="31" t="s">
        <v>76</v>
      </c>
      <c r="B85" s="19">
        <v>1</v>
      </c>
      <c r="C85" s="21" t="s">
        <v>25</v>
      </c>
      <c r="D85" s="22" t="s">
        <v>13</v>
      </c>
      <c r="E85" s="32" t="s">
        <v>6</v>
      </c>
      <c r="F85" s="33">
        <v>0</v>
      </c>
      <c r="G85" s="34">
        <v>1.05</v>
      </c>
      <c r="H85" s="35">
        <v>0</v>
      </c>
      <c r="I85" s="36">
        <v>0</v>
      </c>
      <c r="J85" s="37">
        <v>0</v>
      </c>
      <c r="K85" s="38">
        <v>3</v>
      </c>
      <c r="L85" s="38">
        <v>0.06</v>
      </c>
      <c r="M85" s="39" t="s">
        <v>14</v>
      </c>
    </row>
    <row r="86" spans="1:14" collapsed="1" x14ac:dyDescent="0.25">
      <c r="A86" s="31" t="s">
        <v>76</v>
      </c>
      <c r="B86" s="19">
        <f>IF($F86=0,1,0)</f>
        <v>1</v>
      </c>
      <c r="C86" s="40" t="s">
        <v>19</v>
      </c>
      <c r="D86" s="23" t="s">
        <v>83</v>
      </c>
      <c r="E86" s="30" t="s">
        <v>6</v>
      </c>
      <c r="F86" s="24">
        <v>0</v>
      </c>
      <c r="G86" s="25">
        <v>0</v>
      </c>
      <c r="H86" s="26" t="str">
        <f>IFERROR(ROUNDUP(J86*$M$5*$M$6,0),"")</f>
        <v/>
      </c>
      <c r="I86" s="27" t="str">
        <f>IFERROR(G86*H86,"")</f>
        <v/>
      </c>
      <c r="J86" s="28" t="str">
        <f>IFERROR(ROUNDUP(K86*$M$3+L86*$M$4,0),"")</f>
        <v/>
      </c>
      <c r="K86" s="29">
        <v>28.240000000000002</v>
      </c>
      <c r="L86" s="29">
        <v>0.94300000000000028</v>
      </c>
      <c r="M86" s="30" t="s">
        <v>9</v>
      </c>
      <c r="N86" s="52">
        <f>ROUNDUP(SUMPRODUCT(G87:G97,K87:K97),0)</f>
        <v>29</v>
      </c>
    </row>
    <row r="87" spans="1:14" hidden="1" outlineLevel="1" x14ac:dyDescent="0.25">
      <c r="A87" s="31" t="s">
        <v>76</v>
      </c>
      <c r="B87" s="19">
        <v>1</v>
      </c>
      <c r="C87" s="21" t="s">
        <v>19</v>
      </c>
      <c r="D87" s="22" t="s">
        <v>42</v>
      </c>
      <c r="E87" s="32" t="s">
        <v>6</v>
      </c>
      <c r="F87" s="33">
        <v>0</v>
      </c>
      <c r="G87" s="34">
        <v>1.05</v>
      </c>
      <c r="H87" s="35">
        <v>0</v>
      </c>
      <c r="I87" s="36">
        <v>0</v>
      </c>
      <c r="J87" s="37">
        <v>0</v>
      </c>
      <c r="K87" s="38">
        <v>13</v>
      </c>
      <c r="L87" s="38">
        <v>0.4</v>
      </c>
      <c r="M87" s="39" t="s">
        <v>8</v>
      </c>
    </row>
    <row r="88" spans="1:14" hidden="1" outlineLevel="1" x14ac:dyDescent="0.25">
      <c r="A88" s="31" t="s">
        <v>76</v>
      </c>
      <c r="B88" s="19">
        <v>1</v>
      </c>
      <c r="C88" s="21" t="s">
        <v>26</v>
      </c>
      <c r="D88" s="22" t="s">
        <v>55</v>
      </c>
      <c r="E88" s="32" t="s">
        <v>7</v>
      </c>
      <c r="F88" s="33">
        <v>0</v>
      </c>
      <c r="G88" s="34">
        <v>1</v>
      </c>
      <c r="H88" s="35">
        <v>0</v>
      </c>
      <c r="I88" s="36">
        <v>0</v>
      </c>
      <c r="J88" s="37">
        <v>0</v>
      </c>
      <c r="K88" s="38">
        <v>1.5</v>
      </c>
      <c r="L88" s="38">
        <v>0</v>
      </c>
      <c r="M88" s="39" t="s">
        <v>8</v>
      </c>
    </row>
    <row r="89" spans="1:14" hidden="1" outlineLevel="1" x14ac:dyDescent="0.25">
      <c r="A89" s="31" t="s">
        <v>76</v>
      </c>
      <c r="B89" s="19">
        <v>1</v>
      </c>
      <c r="C89" s="21" t="s">
        <v>28</v>
      </c>
      <c r="D89" s="22" t="s">
        <v>56</v>
      </c>
      <c r="E89" s="32" t="s">
        <v>7</v>
      </c>
      <c r="F89" s="33">
        <v>0</v>
      </c>
      <c r="G89" s="34">
        <v>3</v>
      </c>
      <c r="H89" s="35">
        <v>0</v>
      </c>
      <c r="I89" s="36">
        <v>0</v>
      </c>
      <c r="J89" s="37">
        <v>0</v>
      </c>
      <c r="K89" s="38">
        <v>0.21</v>
      </c>
      <c r="L89" s="38">
        <v>0.01</v>
      </c>
      <c r="M89" s="39" t="s">
        <v>8</v>
      </c>
    </row>
    <row r="90" spans="1:14" hidden="1" outlineLevel="1" x14ac:dyDescent="0.25">
      <c r="A90" s="31" t="s">
        <v>76</v>
      </c>
      <c r="B90" s="19">
        <v>1</v>
      </c>
      <c r="C90" s="21" t="s">
        <v>68</v>
      </c>
      <c r="D90" s="22" t="s">
        <v>61</v>
      </c>
      <c r="E90" s="32" t="s">
        <v>7</v>
      </c>
      <c r="F90" s="33">
        <v>0</v>
      </c>
      <c r="G90" s="34">
        <v>1</v>
      </c>
      <c r="H90" s="35">
        <v>0</v>
      </c>
      <c r="I90" s="36">
        <v>0</v>
      </c>
      <c r="J90" s="37">
        <v>0</v>
      </c>
      <c r="K90" s="38">
        <v>3.5</v>
      </c>
      <c r="L90" s="38">
        <v>0.2</v>
      </c>
      <c r="M90" s="39" t="s">
        <v>8</v>
      </c>
    </row>
    <row r="91" spans="1:14" hidden="1" outlineLevel="1" x14ac:dyDescent="0.25">
      <c r="A91" s="31" t="s">
        <v>76</v>
      </c>
      <c r="B91" s="19">
        <v>1</v>
      </c>
      <c r="C91" s="21" t="s">
        <v>65</v>
      </c>
      <c r="D91" s="22" t="s">
        <v>48</v>
      </c>
      <c r="E91" s="32" t="s">
        <v>7</v>
      </c>
      <c r="F91" s="33">
        <v>0</v>
      </c>
      <c r="G91" s="34">
        <v>1</v>
      </c>
      <c r="H91" s="35">
        <v>0</v>
      </c>
      <c r="I91" s="36">
        <v>0</v>
      </c>
      <c r="J91" s="37">
        <v>0</v>
      </c>
      <c r="K91" s="38">
        <v>1.5</v>
      </c>
      <c r="L91" s="38">
        <v>0.05</v>
      </c>
      <c r="M91" s="39" t="s">
        <v>8</v>
      </c>
    </row>
    <row r="92" spans="1:14" hidden="1" outlineLevel="1" x14ac:dyDescent="0.25">
      <c r="A92" s="31" t="s">
        <v>76</v>
      </c>
      <c r="B92" s="19">
        <v>1</v>
      </c>
      <c r="C92" s="21" t="s">
        <v>29</v>
      </c>
      <c r="D92" s="22" t="s">
        <v>49</v>
      </c>
      <c r="E92" s="32" t="s">
        <v>7</v>
      </c>
      <c r="F92" s="33">
        <v>0</v>
      </c>
      <c r="G92" s="34">
        <v>4</v>
      </c>
      <c r="H92" s="35">
        <v>0</v>
      </c>
      <c r="I92" s="36">
        <v>0</v>
      </c>
      <c r="J92" s="37">
        <v>0</v>
      </c>
      <c r="K92" s="38">
        <v>6.5000000000000002E-2</v>
      </c>
      <c r="L92" s="38">
        <v>0.01</v>
      </c>
      <c r="M92" s="39" t="s">
        <v>8</v>
      </c>
    </row>
    <row r="93" spans="1:14" hidden="1" outlineLevel="1" x14ac:dyDescent="0.25">
      <c r="A93" s="31" t="s">
        <v>76</v>
      </c>
      <c r="B93" s="19">
        <v>1</v>
      </c>
      <c r="C93" s="21" t="s">
        <v>73</v>
      </c>
      <c r="D93" s="22" t="s">
        <v>75</v>
      </c>
      <c r="E93" s="32" t="s">
        <v>7</v>
      </c>
      <c r="F93" s="33">
        <v>0</v>
      </c>
      <c r="G93" s="34">
        <v>2</v>
      </c>
      <c r="H93" s="35">
        <v>0</v>
      </c>
      <c r="I93" s="36">
        <v>0</v>
      </c>
      <c r="J93" s="37">
        <v>0</v>
      </c>
      <c r="K93" s="38">
        <v>0.5</v>
      </c>
      <c r="L93" s="38">
        <v>0</v>
      </c>
      <c r="M93" s="39" t="s">
        <v>58</v>
      </c>
    </row>
    <row r="94" spans="1:14" hidden="1" outlineLevel="1" x14ac:dyDescent="0.25">
      <c r="A94" s="31" t="s">
        <v>76</v>
      </c>
      <c r="B94" s="19">
        <v>1</v>
      </c>
      <c r="C94" s="21" t="s">
        <v>27</v>
      </c>
      <c r="D94" s="22" t="s">
        <v>74</v>
      </c>
      <c r="E94" s="32" t="s">
        <v>7</v>
      </c>
      <c r="F94" s="33">
        <v>0</v>
      </c>
      <c r="G94" s="34">
        <v>2</v>
      </c>
      <c r="H94" s="35">
        <v>0</v>
      </c>
      <c r="I94" s="36">
        <v>0</v>
      </c>
      <c r="J94" s="37">
        <v>0</v>
      </c>
      <c r="K94" s="38">
        <v>0.17499999999999999</v>
      </c>
      <c r="L94" s="38">
        <v>0</v>
      </c>
      <c r="M94" s="39" t="s">
        <v>8</v>
      </c>
    </row>
    <row r="95" spans="1:14" hidden="1" outlineLevel="1" x14ac:dyDescent="0.25">
      <c r="A95" s="31" t="s">
        <v>76</v>
      </c>
      <c r="B95" s="19">
        <v>1</v>
      </c>
      <c r="C95" s="21" t="s">
        <v>10</v>
      </c>
      <c r="D95" s="22" t="s">
        <v>11</v>
      </c>
      <c r="E95" s="32" t="s">
        <v>7</v>
      </c>
      <c r="F95" s="33">
        <v>0</v>
      </c>
      <c r="G95" s="34">
        <v>0.4</v>
      </c>
      <c r="H95" s="35">
        <v>0</v>
      </c>
      <c r="I95" s="36">
        <v>0</v>
      </c>
      <c r="J95" s="37">
        <v>0</v>
      </c>
      <c r="K95" s="38">
        <v>3</v>
      </c>
      <c r="L95" s="38">
        <v>0.05</v>
      </c>
      <c r="M95" s="39" t="s">
        <v>12</v>
      </c>
    </row>
    <row r="96" spans="1:14" hidden="1" outlineLevel="1" x14ac:dyDescent="0.25">
      <c r="A96" s="31" t="s">
        <v>76</v>
      </c>
      <c r="B96" s="19">
        <v>1</v>
      </c>
      <c r="C96" s="21" t="s">
        <v>15</v>
      </c>
      <c r="D96" s="22" t="s">
        <v>16</v>
      </c>
      <c r="E96" s="32" t="s">
        <v>7</v>
      </c>
      <c r="F96" s="33">
        <v>0</v>
      </c>
      <c r="G96" s="34">
        <v>3</v>
      </c>
      <c r="H96" s="35">
        <v>0</v>
      </c>
      <c r="I96" s="36">
        <v>0</v>
      </c>
      <c r="J96" s="37">
        <v>0</v>
      </c>
      <c r="K96" s="38">
        <v>0.5</v>
      </c>
      <c r="L96" s="38">
        <v>0.04</v>
      </c>
      <c r="M96" s="39" t="s">
        <v>12</v>
      </c>
    </row>
    <row r="97" spans="1:14" hidden="1" outlineLevel="1" x14ac:dyDescent="0.25">
      <c r="A97" s="31" t="s">
        <v>76</v>
      </c>
      <c r="B97" s="19">
        <v>1</v>
      </c>
      <c r="C97" s="21" t="s">
        <v>25</v>
      </c>
      <c r="D97" s="22" t="s">
        <v>13</v>
      </c>
      <c r="E97" s="32" t="s">
        <v>6</v>
      </c>
      <c r="F97" s="33">
        <v>0</v>
      </c>
      <c r="G97" s="34">
        <v>1.05</v>
      </c>
      <c r="H97" s="35">
        <v>0</v>
      </c>
      <c r="I97" s="36">
        <v>0</v>
      </c>
      <c r="J97" s="37">
        <v>0</v>
      </c>
      <c r="K97" s="38">
        <v>3</v>
      </c>
      <c r="L97" s="38">
        <v>0.06</v>
      </c>
      <c r="M97" s="39" t="s">
        <v>14</v>
      </c>
    </row>
    <row r="98" spans="1:14" collapsed="1" x14ac:dyDescent="0.25">
      <c r="A98" s="31" t="s">
        <v>76</v>
      </c>
      <c r="B98" s="19">
        <f>IF($F98=0,1,0)</f>
        <v>1</v>
      </c>
      <c r="C98" s="40" t="s">
        <v>54</v>
      </c>
      <c r="D98" s="23" t="s">
        <v>84</v>
      </c>
      <c r="E98" s="30" t="s">
        <v>6</v>
      </c>
      <c r="F98" s="24">
        <v>0</v>
      </c>
      <c r="G98" s="25">
        <v>0</v>
      </c>
      <c r="H98" s="26" t="str">
        <f>IFERROR(ROUNDUP(J98*$M$5*$M$6,0),"")</f>
        <v/>
      </c>
      <c r="I98" s="27" t="str">
        <f>IFERROR(G98*H98,"")</f>
        <v/>
      </c>
      <c r="J98" s="28" t="str">
        <f>IFERROR(ROUNDUP(K98*$M$3+L98*$M$4,0),"")</f>
        <v/>
      </c>
      <c r="K98" s="29">
        <v>34.465000000000003</v>
      </c>
      <c r="L98" s="29">
        <v>0.94300000000000028</v>
      </c>
      <c r="M98" s="30" t="s">
        <v>9</v>
      </c>
      <c r="N98" s="52">
        <f>ROUNDUP(SUMPRODUCT(G99:G109,K99:K109),0)</f>
        <v>35</v>
      </c>
    </row>
    <row r="99" spans="1:14" hidden="1" outlineLevel="1" x14ac:dyDescent="0.25">
      <c r="A99" s="31" t="s">
        <v>76</v>
      </c>
      <c r="B99" s="19">
        <v>1</v>
      </c>
      <c r="C99" s="21" t="s">
        <v>54</v>
      </c>
      <c r="D99" s="22" t="s">
        <v>43</v>
      </c>
      <c r="E99" s="32" t="s">
        <v>6</v>
      </c>
      <c r="F99" s="33">
        <v>0</v>
      </c>
      <c r="G99" s="34">
        <v>1.05</v>
      </c>
      <c r="H99" s="35">
        <v>0</v>
      </c>
      <c r="I99" s="36">
        <v>0</v>
      </c>
      <c r="J99" s="37">
        <v>0</v>
      </c>
      <c r="K99" s="38">
        <v>17.5</v>
      </c>
      <c r="L99" s="38">
        <v>0.4</v>
      </c>
      <c r="M99" s="39" t="s">
        <v>8</v>
      </c>
    </row>
    <row r="100" spans="1:14" hidden="1" outlineLevel="1" x14ac:dyDescent="0.25">
      <c r="A100" s="31" t="s">
        <v>76</v>
      </c>
      <c r="B100" s="19">
        <v>1</v>
      </c>
      <c r="C100" s="21" t="s">
        <v>26</v>
      </c>
      <c r="D100" s="22" t="s">
        <v>55</v>
      </c>
      <c r="E100" s="32" t="s">
        <v>7</v>
      </c>
      <c r="F100" s="33">
        <v>0</v>
      </c>
      <c r="G100" s="34">
        <v>1</v>
      </c>
      <c r="H100" s="35">
        <v>0</v>
      </c>
      <c r="I100" s="36">
        <v>0</v>
      </c>
      <c r="J100" s="37">
        <v>0</v>
      </c>
      <c r="K100" s="38">
        <v>1.5</v>
      </c>
      <c r="L100" s="38">
        <v>0</v>
      </c>
      <c r="M100" s="39" t="s">
        <v>8</v>
      </c>
    </row>
    <row r="101" spans="1:14" hidden="1" outlineLevel="1" x14ac:dyDescent="0.25">
      <c r="A101" s="31" t="s">
        <v>76</v>
      </c>
      <c r="B101" s="19">
        <v>1</v>
      </c>
      <c r="C101" s="21" t="s">
        <v>28</v>
      </c>
      <c r="D101" s="22" t="s">
        <v>56</v>
      </c>
      <c r="E101" s="32" t="s">
        <v>7</v>
      </c>
      <c r="F101" s="33">
        <v>0</v>
      </c>
      <c r="G101" s="34">
        <v>3</v>
      </c>
      <c r="H101" s="35">
        <v>0</v>
      </c>
      <c r="I101" s="36">
        <v>0</v>
      </c>
      <c r="J101" s="37">
        <v>0</v>
      </c>
      <c r="K101" s="38">
        <v>0.21</v>
      </c>
      <c r="L101" s="38">
        <v>0.01</v>
      </c>
      <c r="M101" s="39" t="s">
        <v>8</v>
      </c>
    </row>
    <row r="102" spans="1:14" hidden="1" outlineLevel="1" x14ac:dyDescent="0.25">
      <c r="A102" s="31" t="s">
        <v>76</v>
      </c>
      <c r="B102" s="19">
        <v>1</v>
      </c>
      <c r="C102" s="21" t="s">
        <v>69</v>
      </c>
      <c r="D102" s="22" t="s">
        <v>62</v>
      </c>
      <c r="E102" s="32" t="s">
        <v>7</v>
      </c>
      <c r="F102" s="33">
        <v>0</v>
      </c>
      <c r="G102" s="34">
        <v>1</v>
      </c>
      <c r="H102" s="35">
        <v>0</v>
      </c>
      <c r="I102" s="36">
        <v>0</v>
      </c>
      <c r="J102" s="37">
        <v>0</v>
      </c>
      <c r="K102" s="38">
        <v>5</v>
      </c>
      <c r="L102" s="38">
        <v>0.2</v>
      </c>
      <c r="M102" s="39" t="s">
        <v>8</v>
      </c>
    </row>
    <row r="103" spans="1:14" hidden="1" outlineLevel="1" x14ac:dyDescent="0.25">
      <c r="A103" s="31" t="s">
        <v>76</v>
      </c>
      <c r="B103" s="19">
        <v>1</v>
      </c>
      <c r="C103" s="21" t="s">
        <v>65</v>
      </c>
      <c r="D103" s="22" t="s">
        <v>48</v>
      </c>
      <c r="E103" s="32" t="s">
        <v>7</v>
      </c>
      <c r="F103" s="33">
        <v>0</v>
      </c>
      <c r="G103" s="34">
        <v>1</v>
      </c>
      <c r="H103" s="35">
        <v>0</v>
      </c>
      <c r="I103" s="36">
        <v>0</v>
      </c>
      <c r="J103" s="37">
        <v>0</v>
      </c>
      <c r="K103" s="38">
        <v>1.5</v>
      </c>
      <c r="L103" s="38">
        <v>0.05</v>
      </c>
      <c r="M103" s="39" t="s">
        <v>8</v>
      </c>
    </row>
    <row r="104" spans="1:14" hidden="1" outlineLevel="1" x14ac:dyDescent="0.25">
      <c r="A104" s="31" t="s">
        <v>76</v>
      </c>
      <c r="B104" s="19">
        <v>1</v>
      </c>
      <c r="C104" s="21" t="s">
        <v>29</v>
      </c>
      <c r="D104" s="22" t="s">
        <v>49</v>
      </c>
      <c r="E104" s="32" t="s">
        <v>7</v>
      </c>
      <c r="F104" s="33">
        <v>0</v>
      </c>
      <c r="G104" s="34">
        <v>4</v>
      </c>
      <c r="H104" s="35">
        <v>0</v>
      </c>
      <c r="I104" s="36">
        <v>0</v>
      </c>
      <c r="J104" s="37">
        <v>0</v>
      </c>
      <c r="K104" s="38">
        <v>6.5000000000000002E-2</v>
      </c>
      <c r="L104" s="38">
        <v>0.01</v>
      </c>
      <c r="M104" s="39" t="s">
        <v>8</v>
      </c>
    </row>
    <row r="105" spans="1:14" hidden="1" outlineLevel="1" x14ac:dyDescent="0.25">
      <c r="A105" s="31" t="s">
        <v>76</v>
      </c>
      <c r="B105" s="19">
        <v>1</v>
      </c>
      <c r="C105" s="21" t="s">
        <v>73</v>
      </c>
      <c r="D105" s="22" t="s">
        <v>75</v>
      </c>
      <c r="E105" s="32" t="s">
        <v>7</v>
      </c>
      <c r="F105" s="33">
        <v>0</v>
      </c>
      <c r="G105" s="34">
        <v>2</v>
      </c>
      <c r="H105" s="35">
        <v>0</v>
      </c>
      <c r="I105" s="36">
        <v>0</v>
      </c>
      <c r="J105" s="37">
        <v>0</v>
      </c>
      <c r="K105" s="38">
        <v>0.5</v>
      </c>
      <c r="L105" s="38">
        <v>0</v>
      </c>
      <c r="M105" s="39" t="s">
        <v>58</v>
      </c>
    </row>
    <row r="106" spans="1:14" hidden="1" outlineLevel="1" x14ac:dyDescent="0.25">
      <c r="A106" s="31" t="s">
        <v>76</v>
      </c>
      <c r="B106" s="19">
        <v>1</v>
      </c>
      <c r="C106" s="21" t="s">
        <v>27</v>
      </c>
      <c r="D106" s="22" t="s">
        <v>74</v>
      </c>
      <c r="E106" s="32" t="s">
        <v>7</v>
      </c>
      <c r="F106" s="33">
        <v>0</v>
      </c>
      <c r="G106" s="34">
        <v>2</v>
      </c>
      <c r="H106" s="35">
        <v>0</v>
      </c>
      <c r="I106" s="36">
        <v>0</v>
      </c>
      <c r="J106" s="37">
        <v>0</v>
      </c>
      <c r="K106" s="38">
        <v>0.17499999999999999</v>
      </c>
      <c r="L106" s="38">
        <v>0</v>
      </c>
      <c r="M106" s="39" t="s">
        <v>8</v>
      </c>
    </row>
    <row r="107" spans="1:14" hidden="1" outlineLevel="1" x14ac:dyDescent="0.25">
      <c r="A107" s="31" t="s">
        <v>76</v>
      </c>
      <c r="B107" s="19">
        <v>1</v>
      </c>
      <c r="C107" s="21" t="s">
        <v>10</v>
      </c>
      <c r="D107" s="22" t="s">
        <v>11</v>
      </c>
      <c r="E107" s="32" t="s">
        <v>7</v>
      </c>
      <c r="F107" s="33">
        <v>0</v>
      </c>
      <c r="G107" s="34">
        <v>0.4</v>
      </c>
      <c r="H107" s="35">
        <v>0</v>
      </c>
      <c r="I107" s="36">
        <v>0</v>
      </c>
      <c r="J107" s="37">
        <v>0</v>
      </c>
      <c r="K107" s="38">
        <v>3</v>
      </c>
      <c r="L107" s="38">
        <v>0.05</v>
      </c>
      <c r="M107" s="39" t="s">
        <v>12</v>
      </c>
    </row>
    <row r="108" spans="1:14" hidden="1" outlineLevel="1" x14ac:dyDescent="0.25">
      <c r="A108" s="31" t="s">
        <v>76</v>
      </c>
      <c r="B108" s="19">
        <v>1</v>
      </c>
      <c r="C108" s="21" t="s">
        <v>15</v>
      </c>
      <c r="D108" s="22" t="s">
        <v>16</v>
      </c>
      <c r="E108" s="32" t="s">
        <v>7</v>
      </c>
      <c r="F108" s="33">
        <v>0</v>
      </c>
      <c r="G108" s="34">
        <v>3</v>
      </c>
      <c r="H108" s="35">
        <v>0</v>
      </c>
      <c r="I108" s="36">
        <v>0</v>
      </c>
      <c r="J108" s="37">
        <v>0</v>
      </c>
      <c r="K108" s="38">
        <v>0.5</v>
      </c>
      <c r="L108" s="38">
        <v>0.04</v>
      </c>
      <c r="M108" s="39" t="s">
        <v>12</v>
      </c>
    </row>
    <row r="109" spans="1:14" hidden="1" outlineLevel="1" x14ac:dyDescent="0.25">
      <c r="A109" s="31" t="s">
        <v>76</v>
      </c>
      <c r="B109" s="19">
        <v>1</v>
      </c>
      <c r="C109" s="21" t="s">
        <v>25</v>
      </c>
      <c r="D109" s="22" t="s">
        <v>13</v>
      </c>
      <c r="E109" s="32" t="s">
        <v>6</v>
      </c>
      <c r="F109" s="33">
        <v>0</v>
      </c>
      <c r="G109" s="34">
        <v>1.05</v>
      </c>
      <c r="H109" s="35">
        <v>0</v>
      </c>
      <c r="I109" s="36">
        <v>0</v>
      </c>
      <c r="J109" s="37">
        <v>0</v>
      </c>
      <c r="K109" s="38">
        <v>3</v>
      </c>
      <c r="L109" s="38">
        <v>0.06</v>
      </c>
      <c r="M109" s="39" t="s">
        <v>14</v>
      </c>
    </row>
    <row r="110" spans="1:14" collapsed="1" x14ac:dyDescent="0.25">
      <c r="A110" s="31" t="s">
        <v>76</v>
      </c>
      <c r="B110" s="19">
        <f>IF($F110=0,1,0)</f>
        <v>1</v>
      </c>
      <c r="C110" s="40" t="s">
        <v>20</v>
      </c>
      <c r="D110" s="23" t="s">
        <v>85</v>
      </c>
      <c r="E110" s="30" t="s">
        <v>6</v>
      </c>
      <c r="F110" s="24">
        <v>0</v>
      </c>
      <c r="G110" s="25">
        <v>0</v>
      </c>
      <c r="H110" s="26" t="str">
        <f>IFERROR(ROUNDUP(J110*$M$5*$M$6,0),"")</f>
        <v/>
      </c>
      <c r="I110" s="27" t="str">
        <f>IFERROR(G110*H110,"")</f>
        <v/>
      </c>
      <c r="J110" s="28" t="str">
        <f>IFERROR(ROUNDUP(K110*$M$3+L110*$M$4,0),"")</f>
        <v/>
      </c>
      <c r="K110" s="29">
        <v>37.090000000000003</v>
      </c>
      <c r="L110" s="29">
        <v>0.99550000000000027</v>
      </c>
      <c r="M110" s="30" t="s">
        <v>9</v>
      </c>
      <c r="N110" s="52">
        <f>ROUNDUP(SUMPRODUCT(G111:G121,K111:K121),0)</f>
        <v>38</v>
      </c>
    </row>
    <row r="111" spans="1:14" hidden="1" outlineLevel="1" x14ac:dyDescent="0.25">
      <c r="A111" s="31" t="s">
        <v>76</v>
      </c>
      <c r="B111" s="19">
        <v>1</v>
      </c>
      <c r="C111" s="21" t="s">
        <v>20</v>
      </c>
      <c r="D111" s="22" t="s">
        <v>44</v>
      </c>
      <c r="E111" s="32" t="s">
        <v>6</v>
      </c>
      <c r="F111" s="33">
        <v>0</v>
      </c>
      <c r="G111" s="34">
        <v>1.05</v>
      </c>
      <c r="H111" s="35">
        <v>0</v>
      </c>
      <c r="I111" s="36">
        <v>0</v>
      </c>
      <c r="J111" s="37">
        <v>0</v>
      </c>
      <c r="K111" s="38">
        <v>20</v>
      </c>
      <c r="L111" s="38">
        <v>0.45</v>
      </c>
      <c r="M111" s="39" t="s">
        <v>8</v>
      </c>
    </row>
    <row r="112" spans="1:14" hidden="1" outlineLevel="1" x14ac:dyDescent="0.25">
      <c r="A112" s="31" t="s">
        <v>76</v>
      </c>
      <c r="B112" s="19">
        <v>1</v>
      </c>
      <c r="C112" s="21" t="s">
        <v>26</v>
      </c>
      <c r="D112" s="22" t="s">
        <v>55</v>
      </c>
      <c r="E112" s="32" t="s">
        <v>7</v>
      </c>
      <c r="F112" s="33">
        <v>0</v>
      </c>
      <c r="G112" s="34">
        <v>1</v>
      </c>
      <c r="H112" s="35">
        <v>0</v>
      </c>
      <c r="I112" s="36">
        <v>0</v>
      </c>
      <c r="J112" s="37">
        <v>0</v>
      </c>
      <c r="K112" s="38">
        <v>1.5</v>
      </c>
      <c r="L112" s="38">
        <v>0</v>
      </c>
      <c r="M112" s="39" t="s">
        <v>8</v>
      </c>
    </row>
    <row r="113" spans="1:14" hidden="1" outlineLevel="1" x14ac:dyDescent="0.25">
      <c r="A113" s="31" t="s">
        <v>76</v>
      </c>
      <c r="B113" s="19">
        <v>1</v>
      </c>
      <c r="C113" s="21" t="s">
        <v>28</v>
      </c>
      <c r="D113" s="22" t="s">
        <v>56</v>
      </c>
      <c r="E113" s="32" t="s">
        <v>7</v>
      </c>
      <c r="F113" s="33">
        <v>0</v>
      </c>
      <c r="G113" s="34">
        <v>3</v>
      </c>
      <c r="H113" s="35">
        <v>0</v>
      </c>
      <c r="I113" s="36">
        <v>0</v>
      </c>
      <c r="J113" s="37">
        <v>0</v>
      </c>
      <c r="K113" s="38">
        <v>0.21</v>
      </c>
      <c r="L113" s="38">
        <v>0.01</v>
      </c>
      <c r="M113" s="39" t="s">
        <v>8</v>
      </c>
    </row>
    <row r="114" spans="1:14" hidden="1" outlineLevel="1" x14ac:dyDescent="0.25">
      <c r="A114" s="31" t="s">
        <v>76</v>
      </c>
      <c r="B114" s="19">
        <v>1</v>
      </c>
      <c r="C114" s="21" t="s">
        <v>69</v>
      </c>
      <c r="D114" s="22" t="s">
        <v>62</v>
      </c>
      <c r="E114" s="32" t="s">
        <v>7</v>
      </c>
      <c r="F114" s="33">
        <v>0</v>
      </c>
      <c r="G114" s="34">
        <v>1</v>
      </c>
      <c r="H114" s="35">
        <v>0</v>
      </c>
      <c r="I114" s="36">
        <v>0</v>
      </c>
      <c r="J114" s="37">
        <v>0</v>
      </c>
      <c r="K114" s="38">
        <v>5</v>
      </c>
      <c r="L114" s="38">
        <v>0.2</v>
      </c>
      <c r="M114" s="39" t="s">
        <v>8</v>
      </c>
    </row>
    <row r="115" spans="1:14" hidden="1" outlineLevel="1" x14ac:dyDescent="0.25">
      <c r="A115" s="31" t="s">
        <v>76</v>
      </c>
      <c r="B115" s="19">
        <v>1</v>
      </c>
      <c r="C115" s="21" t="s">
        <v>65</v>
      </c>
      <c r="D115" s="22" t="s">
        <v>48</v>
      </c>
      <c r="E115" s="32" t="s">
        <v>7</v>
      </c>
      <c r="F115" s="33">
        <v>0</v>
      </c>
      <c r="G115" s="34">
        <v>1</v>
      </c>
      <c r="H115" s="35">
        <v>0</v>
      </c>
      <c r="I115" s="36">
        <v>0</v>
      </c>
      <c r="J115" s="37">
        <v>0</v>
      </c>
      <c r="K115" s="38">
        <v>1.5</v>
      </c>
      <c r="L115" s="38">
        <v>0.05</v>
      </c>
      <c r="M115" s="39" t="s">
        <v>8</v>
      </c>
    </row>
    <row r="116" spans="1:14" hidden="1" outlineLevel="1" x14ac:dyDescent="0.25">
      <c r="A116" s="31" t="s">
        <v>76</v>
      </c>
      <c r="B116" s="19">
        <v>1</v>
      </c>
      <c r="C116" s="21" t="s">
        <v>29</v>
      </c>
      <c r="D116" s="22" t="s">
        <v>49</v>
      </c>
      <c r="E116" s="32" t="s">
        <v>7</v>
      </c>
      <c r="F116" s="33">
        <v>0</v>
      </c>
      <c r="G116" s="34">
        <v>4</v>
      </c>
      <c r="H116" s="35">
        <v>0</v>
      </c>
      <c r="I116" s="36">
        <v>0</v>
      </c>
      <c r="J116" s="37">
        <v>0</v>
      </c>
      <c r="K116" s="38">
        <v>6.5000000000000002E-2</v>
      </c>
      <c r="L116" s="38">
        <v>0.01</v>
      </c>
      <c r="M116" s="39" t="s">
        <v>8</v>
      </c>
    </row>
    <row r="117" spans="1:14" hidden="1" outlineLevel="1" x14ac:dyDescent="0.25">
      <c r="A117" s="31" t="s">
        <v>76</v>
      </c>
      <c r="B117" s="19">
        <v>1</v>
      </c>
      <c r="C117" s="21" t="s">
        <v>73</v>
      </c>
      <c r="D117" s="22" t="s">
        <v>75</v>
      </c>
      <c r="E117" s="32" t="s">
        <v>7</v>
      </c>
      <c r="F117" s="33">
        <v>0</v>
      </c>
      <c r="G117" s="34">
        <v>2</v>
      </c>
      <c r="H117" s="35">
        <v>0</v>
      </c>
      <c r="I117" s="36">
        <v>0</v>
      </c>
      <c r="J117" s="37">
        <v>0</v>
      </c>
      <c r="K117" s="38">
        <v>0.5</v>
      </c>
      <c r="L117" s="38">
        <v>0</v>
      </c>
      <c r="M117" s="39" t="s">
        <v>58</v>
      </c>
    </row>
    <row r="118" spans="1:14" hidden="1" outlineLevel="1" x14ac:dyDescent="0.25">
      <c r="A118" s="31" t="s">
        <v>76</v>
      </c>
      <c r="B118" s="19">
        <v>1</v>
      </c>
      <c r="C118" s="21" t="s">
        <v>27</v>
      </c>
      <c r="D118" s="22" t="s">
        <v>74</v>
      </c>
      <c r="E118" s="32" t="s">
        <v>7</v>
      </c>
      <c r="F118" s="33">
        <v>0</v>
      </c>
      <c r="G118" s="34">
        <v>2</v>
      </c>
      <c r="H118" s="35">
        <v>0</v>
      </c>
      <c r="I118" s="36">
        <v>0</v>
      </c>
      <c r="J118" s="37">
        <v>0</v>
      </c>
      <c r="K118" s="38">
        <v>0.17499999999999999</v>
      </c>
      <c r="L118" s="38">
        <v>0</v>
      </c>
      <c r="M118" s="39" t="s">
        <v>8</v>
      </c>
    </row>
    <row r="119" spans="1:14" hidden="1" outlineLevel="1" x14ac:dyDescent="0.25">
      <c r="A119" s="31" t="s">
        <v>76</v>
      </c>
      <c r="B119" s="19">
        <v>1</v>
      </c>
      <c r="C119" s="21" t="s">
        <v>10</v>
      </c>
      <c r="D119" s="22" t="s">
        <v>11</v>
      </c>
      <c r="E119" s="32" t="s">
        <v>7</v>
      </c>
      <c r="F119" s="33">
        <v>0</v>
      </c>
      <c r="G119" s="34">
        <v>0.4</v>
      </c>
      <c r="H119" s="35">
        <v>0</v>
      </c>
      <c r="I119" s="36">
        <v>0</v>
      </c>
      <c r="J119" s="37">
        <v>0</v>
      </c>
      <c r="K119" s="38">
        <v>3</v>
      </c>
      <c r="L119" s="38">
        <v>0.05</v>
      </c>
      <c r="M119" s="39" t="s">
        <v>12</v>
      </c>
    </row>
    <row r="120" spans="1:14" hidden="1" outlineLevel="1" x14ac:dyDescent="0.25">
      <c r="A120" s="31" t="s">
        <v>76</v>
      </c>
      <c r="B120" s="19">
        <v>1</v>
      </c>
      <c r="C120" s="21" t="s">
        <v>15</v>
      </c>
      <c r="D120" s="22" t="s">
        <v>16</v>
      </c>
      <c r="E120" s="32" t="s">
        <v>7</v>
      </c>
      <c r="F120" s="33">
        <v>0</v>
      </c>
      <c r="G120" s="34">
        <v>3</v>
      </c>
      <c r="H120" s="35">
        <v>0</v>
      </c>
      <c r="I120" s="36">
        <v>0</v>
      </c>
      <c r="J120" s="37">
        <v>0</v>
      </c>
      <c r="K120" s="38">
        <v>0.5</v>
      </c>
      <c r="L120" s="38">
        <v>0.04</v>
      </c>
      <c r="M120" s="39" t="s">
        <v>12</v>
      </c>
    </row>
    <row r="121" spans="1:14" hidden="1" outlineLevel="1" x14ac:dyDescent="0.25">
      <c r="A121" s="31" t="s">
        <v>76</v>
      </c>
      <c r="B121" s="19">
        <v>1</v>
      </c>
      <c r="C121" s="21" t="s">
        <v>25</v>
      </c>
      <c r="D121" s="22" t="s">
        <v>13</v>
      </c>
      <c r="E121" s="32" t="s">
        <v>6</v>
      </c>
      <c r="F121" s="33">
        <v>0</v>
      </c>
      <c r="G121" s="34">
        <v>1.05</v>
      </c>
      <c r="H121" s="35">
        <v>0</v>
      </c>
      <c r="I121" s="36">
        <v>0</v>
      </c>
      <c r="J121" s="37">
        <v>0</v>
      </c>
      <c r="K121" s="38">
        <v>3</v>
      </c>
      <c r="L121" s="38">
        <v>0.06</v>
      </c>
      <c r="M121" s="39" t="s">
        <v>14</v>
      </c>
    </row>
    <row r="122" spans="1:14" collapsed="1" x14ac:dyDescent="0.25">
      <c r="A122" s="31" t="s">
        <v>76</v>
      </c>
      <c r="B122" s="19">
        <f>IF($F122=0,1,0)</f>
        <v>1</v>
      </c>
      <c r="C122" s="40" t="s">
        <v>22</v>
      </c>
      <c r="D122" s="23" t="s">
        <v>86</v>
      </c>
      <c r="E122" s="30" t="s">
        <v>6</v>
      </c>
      <c r="F122" s="24">
        <v>0</v>
      </c>
      <c r="G122" s="25">
        <v>0</v>
      </c>
      <c r="H122" s="26" t="str">
        <f>IFERROR(ROUNDUP(J122*$M$5*$M$6,0),"")</f>
        <v/>
      </c>
      <c r="I122" s="27" t="str">
        <f>IFERROR(G122*H122,"")</f>
        <v/>
      </c>
      <c r="J122" s="28" t="str">
        <f>IFERROR(ROUNDUP(K122*$M$3+L122*$M$4,0),"")</f>
        <v/>
      </c>
      <c r="K122" s="29">
        <v>40.214999999999996</v>
      </c>
      <c r="L122" s="29">
        <v>0.99550000000000027</v>
      </c>
      <c r="M122" s="30" t="s">
        <v>9</v>
      </c>
      <c r="N122" s="52">
        <f>ROUNDUP(SUMPRODUCT(G123:G133,K123:K133),0)</f>
        <v>41</v>
      </c>
    </row>
    <row r="123" spans="1:14" hidden="1" outlineLevel="1" x14ac:dyDescent="0.25">
      <c r="A123" s="31" t="s">
        <v>76</v>
      </c>
      <c r="B123" s="19">
        <v>1</v>
      </c>
      <c r="C123" s="21" t="s">
        <v>22</v>
      </c>
      <c r="D123" s="22" t="s">
        <v>45</v>
      </c>
      <c r="E123" s="32" t="s">
        <v>6</v>
      </c>
      <c r="F123" s="33">
        <v>0</v>
      </c>
      <c r="G123" s="34">
        <v>1.05</v>
      </c>
      <c r="H123" s="35">
        <v>0</v>
      </c>
      <c r="I123" s="36">
        <v>0</v>
      </c>
      <c r="J123" s="37">
        <v>0</v>
      </c>
      <c r="K123" s="38">
        <v>22.5</v>
      </c>
      <c r="L123" s="38">
        <v>0.45</v>
      </c>
      <c r="M123" s="39" t="s">
        <v>8</v>
      </c>
    </row>
    <row r="124" spans="1:14" hidden="1" outlineLevel="1" x14ac:dyDescent="0.25">
      <c r="A124" s="31" t="s">
        <v>76</v>
      </c>
      <c r="B124" s="19">
        <v>1</v>
      </c>
      <c r="C124" s="21" t="s">
        <v>26</v>
      </c>
      <c r="D124" s="22" t="s">
        <v>55</v>
      </c>
      <c r="E124" s="32" t="s">
        <v>7</v>
      </c>
      <c r="F124" s="33">
        <v>0</v>
      </c>
      <c r="G124" s="34">
        <v>1</v>
      </c>
      <c r="H124" s="35">
        <v>0</v>
      </c>
      <c r="I124" s="36">
        <v>0</v>
      </c>
      <c r="J124" s="37">
        <v>0</v>
      </c>
      <c r="K124" s="38">
        <v>1.5</v>
      </c>
      <c r="L124" s="38">
        <v>0</v>
      </c>
      <c r="M124" s="39" t="s">
        <v>8</v>
      </c>
    </row>
    <row r="125" spans="1:14" hidden="1" outlineLevel="1" x14ac:dyDescent="0.25">
      <c r="A125" s="31" t="s">
        <v>76</v>
      </c>
      <c r="B125" s="19">
        <v>1</v>
      </c>
      <c r="C125" s="21" t="s">
        <v>28</v>
      </c>
      <c r="D125" s="22" t="s">
        <v>56</v>
      </c>
      <c r="E125" s="32" t="s">
        <v>7</v>
      </c>
      <c r="F125" s="33">
        <v>0</v>
      </c>
      <c r="G125" s="34">
        <v>3</v>
      </c>
      <c r="H125" s="35">
        <v>0</v>
      </c>
      <c r="I125" s="36">
        <v>0</v>
      </c>
      <c r="J125" s="37">
        <v>0</v>
      </c>
      <c r="K125" s="38">
        <v>0.21</v>
      </c>
      <c r="L125" s="38">
        <v>0.01</v>
      </c>
      <c r="M125" s="39" t="s">
        <v>8</v>
      </c>
    </row>
    <row r="126" spans="1:14" hidden="1" outlineLevel="1" x14ac:dyDescent="0.25">
      <c r="A126" s="31" t="s">
        <v>76</v>
      </c>
      <c r="B126" s="19">
        <v>1</v>
      </c>
      <c r="C126" s="21" t="s">
        <v>70</v>
      </c>
      <c r="D126" s="22" t="s">
        <v>63</v>
      </c>
      <c r="E126" s="32" t="s">
        <v>7</v>
      </c>
      <c r="F126" s="33">
        <v>0</v>
      </c>
      <c r="G126" s="34">
        <v>1</v>
      </c>
      <c r="H126" s="35">
        <v>0</v>
      </c>
      <c r="I126" s="36">
        <v>0</v>
      </c>
      <c r="J126" s="37">
        <v>0</v>
      </c>
      <c r="K126" s="38">
        <v>5.5</v>
      </c>
      <c r="L126" s="38">
        <v>0.2</v>
      </c>
      <c r="M126" s="39" t="s">
        <v>8</v>
      </c>
    </row>
    <row r="127" spans="1:14" hidden="1" outlineLevel="1" x14ac:dyDescent="0.25">
      <c r="A127" s="31" t="s">
        <v>76</v>
      </c>
      <c r="B127" s="19">
        <v>1</v>
      </c>
      <c r="C127" s="21" t="s">
        <v>71</v>
      </c>
      <c r="D127" s="22" t="s">
        <v>48</v>
      </c>
      <c r="E127" s="32" t="s">
        <v>7</v>
      </c>
      <c r="F127" s="33">
        <v>0</v>
      </c>
      <c r="G127" s="34">
        <v>1</v>
      </c>
      <c r="H127" s="35">
        <v>0</v>
      </c>
      <c r="I127" s="36">
        <v>0</v>
      </c>
      <c r="J127" s="37">
        <v>0</v>
      </c>
      <c r="K127" s="38">
        <v>1.5</v>
      </c>
      <c r="L127" s="38">
        <v>0.05</v>
      </c>
      <c r="M127" s="39" t="s">
        <v>8</v>
      </c>
    </row>
    <row r="128" spans="1:14" hidden="1" outlineLevel="1" x14ac:dyDescent="0.25">
      <c r="A128" s="31" t="s">
        <v>76</v>
      </c>
      <c r="B128" s="19">
        <v>1</v>
      </c>
      <c r="C128" s="21" t="s">
        <v>29</v>
      </c>
      <c r="D128" s="22" t="s">
        <v>49</v>
      </c>
      <c r="E128" s="32" t="s">
        <v>7</v>
      </c>
      <c r="F128" s="33">
        <v>0</v>
      </c>
      <c r="G128" s="34">
        <v>4</v>
      </c>
      <c r="H128" s="35">
        <v>0</v>
      </c>
      <c r="I128" s="36">
        <v>0</v>
      </c>
      <c r="J128" s="37">
        <v>0</v>
      </c>
      <c r="K128" s="38">
        <v>6.5000000000000002E-2</v>
      </c>
      <c r="L128" s="38">
        <v>0.01</v>
      </c>
      <c r="M128" s="39" t="s">
        <v>8</v>
      </c>
    </row>
    <row r="129" spans="1:14" hidden="1" outlineLevel="1" x14ac:dyDescent="0.25">
      <c r="A129" s="31" t="s">
        <v>76</v>
      </c>
      <c r="B129" s="19">
        <v>1</v>
      </c>
      <c r="C129" s="21" t="s">
        <v>73</v>
      </c>
      <c r="D129" s="22" t="s">
        <v>75</v>
      </c>
      <c r="E129" s="32" t="s">
        <v>7</v>
      </c>
      <c r="F129" s="33">
        <v>0</v>
      </c>
      <c r="G129" s="34">
        <v>2</v>
      </c>
      <c r="H129" s="35">
        <v>0</v>
      </c>
      <c r="I129" s="36">
        <v>0</v>
      </c>
      <c r="J129" s="37">
        <v>0</v>
      </c>
      <c r="K129" s="38">
        <v>0.5</v>
      </c>
      <c r="L129" s="38">
        <v>0</v>
      </c>
      <c r="M129" s="39" t="s">
        <v>58</v>
      </c>
    </row>
    <row r="130" spans="1:14" hidden="1" outlineLevel="1" x14ac:dyDescent="0.25">
      <c r="A130" s="31" t="s">
        <v>76</v>
      </c>
      <c r="B130" s="19">
        <v>1</v>
      </c>
      <c r="C130" s="21" t="s">
        <v>27</v>
      </c>
      <c r="D130" s="22" t="s">
        <v>74</v>
      </c>
      <c r="E130" s="32" t="s">
        <v>7</v>
      </c>
      <c r="F130" s="33">
        <v>0</v>
      </c>
      <c r="G130" s="34">
        <v>2</v>
      </c>
      <c r="H130" s="35">
        <v>0</v>
      </c>
      <c r="I130" s="36">
        <v>0</v>
      </c>
      <c r="J130" s="37">
        <v>0</v>
      </c>
      <c r="K130" s="38">
        <v>0.17499999999999999</v>
      </c>
      <c r="L130" s="38">
        <v>0</v>
      </c>
      <c r="M130" s="39" t="s">
        <v>8</v>
      </c>
    </row>
    <row r="131" spans="1:14" hidden="1" outlineLevel="1" x14ac:dyDescent="0.25">
      <c r="A131" s="31" t="s">
        <v>76</v>
      </c>
      <c r="B131" s="19">
        <v>1</v>
      </c>
      <c r="C131" s="21" t="s">
        <v>10</v>
      </c>
      <c r="D131" s="22" t="s">
        <v>11</v>
      </c>
      <c r="E131" s="32" t="s">
        <v>7</v>
      </c>
      <c r="F131" s="33">
        <v>0</v>
      </c>
      <c r="G131" s="34">
        <v>0.4</v>
      </c>
      <c r="H131" s="35">
        <v>0</v>
      </c>
      <c r="I131" s="36">
        <v>0</v>
      </c>
      <c r="J131" s="37">
        <v>0</v>
      </c>
      <c r="K131" s="38">
        <v>3</v>
      </c>
      <c r="L131" s="38">
        <v>0.05</v>
      </c>
      <c r="M131" s="39" t="s">
        <v>12</v>
      </c>
    </row>
    <row r="132" spans="1:14" hidden="1" outlineLevel="1" x14ac:dyDescent="0.25">
      <c r="A132" s="31" t="s">
        <v>76</v>
      </c>
      <c r="B132" s="19">
        <v>1</v>
      </c>
      <c r="C132" s="21" t="s">
        <v>15</v>
      </c>
      <c r="D132" s="22" t="s">
        <v>16</v>
      </c>
      <c r="E132" s="32" t="s">
        <v>7</v>
      </c>
      <c r="F132" s="33">
        <v>0</v>
      </c>
      <c r="G132" s="34">
        <v>3</v>
      </c>
      <c r="H132" s="35">
        <v>0</v>
      </c>
      <c r="I132" s="36">
        <v>0</v>
      </c>
      <c r="J132" s="37">
        <v>0</v>
      </c>
      <c r="K132" s="38">
        <v>0.5</v>
      </c>
      <c r="L132" s="38">
        <v>0.04</v>
      </c>
      <c r="M132" s="39" t="s">
        <v>12</v>
      </c>
    </row>
    <row r="133" spans="1:14" hidden="1" outlineLevel="1" x14ac:dyDescent="0.25">
      <c r="A133" s="31" t="s">
        <v>76</v>
      </c>
      <c r="B133" s="19">
        <v>1</v>
      </c>
      <c r="C133" s="21" t="s">
        <v>25</v>
      </c>
      <c r="D133" s="22" t="s">
        <v>13</v>
      </c>
      <c r="E133" s="32" t="s">
        <v>6</v>
      </c>
      <c r="F133" s="33">
        <v>0</v>
      </c>
      <c r="G133" s="34">
        <v>1.05</v>
      </c>
      <c r="H133" s="35">
        <v>0</v>
      </c>
      <c r="I133" s="36">
        <v>0</v>
      </c>
      <c r="J133" s="37">
        <v>0</v>
      </c>
      <c r="K133" s="38">
        <v>3</v>
      </c>
      <c r="L133" s="38">
        <v>0.06</v>
      </c>
      <c r="M133" s="39" t="s">
        <v>14</v>
      </c>
    </row>
    <row r="134" spans="1:14" collapsed="1" x14ac:dyDescent="0.25">
      <c r="A134" s="31" t="s">
        <v>76</v>
      </c>
      <c r="B134" s="19">
        <f>IF($F134=0,1,0)</f>
        <v>1</v>
      </c>
      <c r="C134" s="40" t="s">
        <v>24</v>
      </c>
      <c r="D134" s="23" t="s">
        <v>90</v>
      </c>
      <c r="E134" s="30" t="s">
        <v>6</v>
      </c>
      <c r="F134" s="24">
        <v>0</v>
      </c>
      <c r="G134" s="25">
        <v>0</v>
      </c>
      <c r="H134" s="26" t="str">
        <f>IFERROR(ROUNDUP(J134*$M$5*$M$6,0),"")</f>
        <v/>
      </c>
      <c r="I134" s="27" t="str">
        <f>IFERROR(G134*H134,"")</f>
        <v/>
      </c>
      <c r="J134" s="28" t="str">
        <f>IFERROR(ROUNDUP(K134*$M$3+L134*$M$4,0),"")</f>
        <v/>
      </c>
      <c r="K134" s="29">
        <v>44.414999999999999</v>
      </c>
      <c r="L134" s="29">
        <v>1.0480000000000003</v>
      </c>
      <c r="M134" s="30" t="s">
        <v>9</v>
      </c>
      <c r="N134" s="52">
        <f>ROUNDUP(SUMPRODUCT(G135:G145,K135:K145),0)</f>
        <v>45</v>
      </c>
    </row>
    <row r="135" spans="1:14" hidden="1" outlineLevel="1" x14ac:dyDescent="0.25">
      <c r="A135" s="31" t="s">
        <v>76</v>
      </c>
      <c r="B135" s="19">
        <v>1</v>
      </c>
      <c r="C135" s="21" t="s">
        <v>24</v>
      </c>
      <c r="D135" s="22" t="s">
        <v>46</v>
      </c>
      <c r="E135" s="32" t="s">
        <v>6</v>
      </c>
      <c r="F135" s="33">
        <v>0</v>
      </c>
      <c r="G135" s="34">
        <v>1.05</v>
      </c>
      <c r="H135" s="35">
        <v>0</v>
      </c>
      <c r="I135" s="36">
        <v>0</v>
      </c>
      <c r="J135" s="37">
        <v>0</v>
      </c>
      <c r="K135" s="38">
        <v>26.5</v>
      </c>
      <c r="L135" s="38">
        <v>0.5</v>
      </c>
      <c r="M135" s="39" t="s">
        <v>8</v>
      </c>
    </row>
    <row r="136" spans="1:14" hidden="1" outlineLevel="1" x14ac:dyDescent="0.25">
      <c r="A136" s="31" t="s">
        <v>76</v>
      </c>
      <c r="B136" s="19">
        <v>1</v>
      </c>
      <c r="C136" s="21" t="s">
        <v>26</v>
      </c>
      <c r="D136" s="22" t="s">
        <v>55</v>
      </c>
      <c r="E136" s="32" t="s">
        <v>7</v>
      </c>
      <c r="F136" s="33">
        <v>0</v>
      </c>
      <c r="G136" s="34">
        <v>1</v>
      </c>
      <c r="H136" s="35">
        <v>0</v>
      </c>
      <c r="I136" s="36">
        <v>0</v>
      </c>
      <c r="J136" s="37">
        <v>0</v>
      </c>
      <c r="K136" s="38">
        <v>1.5</v>
      </c>
      <c r="L136" s="38">
        <v>0</v>
      </c>
      <c r="M136" s="39" t="s">
        <v>8</v>
      </c>
    </row>
    <row r="137" spans="1:14" hidden="1" outlineLevel="1" x14ac:dyDescent="0.25">
      <c r="A137" s="31" t="s">
        <v>76</v>
      </c>
      <c r="B137" s="19">
        <v>1</v>
      </c>
      <c r="C137" s="21" t="s">
        <v>28</v>
      </c>
      <c r="D137" s="22" t="s">
        <v>56</v>
      </c>
      <c r="E137" s="32" t="s">
        <v>7</v>
      </c>
      <c r="F137" s="33">
        <v>0</v>
      </c>
      <c r="G137" s="34">
        <v>3</v>
      </c>
      <c r="H137" s="35">
        <v>0</v>
      </c>
      <c r="I137" s="36">
        <v>0</v>
      </c>
      <c r="J137" s="37">
        <v>0</v>
      </c>
      <c r="K137" s="38">
        <v>0.21</v>
      </c>
      <c r="L137" s="38">
        <v>0.01</v>
      </c>
      <c r="M137" s="39" t="s">
        <v>8</v>
      </c>
    </row>
    <row r="138" spans="1:14" hidden="1" outlineLevel="1" x14ac:dyDescent="0.25">
      <c r="A138" s="31" t="s">
        <v>76</v>
      </c>
      <c r="B138" s="19">
        <v>1</v>
      </c>
      <c r="C138" s="21" t="s">
        <v>70</v>
      </c>
      <c r="D138" s="22" t="s">
        <v>63</v>
      </c>
      <c r="E138" s="32" t="s">
        <v>7</v>
      </c>
      <c r="F138" s="33">
        <v>0</v>
      </c>
      <c r="G138" s="34">
        <v>1</v>
      </c>
      <c r="H138" s="35">
        <v>0</v>
      </c>
      <c r="I138" s="36">
        <v>0</v>
      </c>
      <c r="J138" s="37">
        <v>0</v>
      </c>
      <c r="K138" s="38">
        <v>5.5</v>
      </c>
      <c r="L138" s="38">
        <v>0.2</v>
      </c>
      <c r="M138" s="39" t="s">
        <v>8</v>
      </c>
    </row>
    <row r="139" spans="1:14" hidden="1" outlineLevel="1" x14ac:dyDescent="0.25">
      <c r="A139" s="31" t="s">
        <v>76</v>
      </c>
      <c r="B139" s="19">
        <v>1</v>
      </c>
      <c r="C139" s="21" t="s">
        <v>71</v>
      </c>
      <c r="D139" s="22" t="s">
        <v>48</v>
      </c>
      <c r="E139" s="32" t="s">
        <v>7</v>
      </c>
      <c r="F139" s="33">
        <v>0</v>
      </c>
      <c r="G139" s="34">
        <v>1</v>
      </c>
      <c r="H139" s="35">
        <v>0</v>
      </c>
      <c r="I139" s="36">
        <v>0</v>
      </c>
      <c r="J139" s="37">
        <v>0</v>
      </c>
      <c r="K139" s="38">
        <v>1.5</v>
      </c>
      <c r="L139" s="38">
        <v>0.05</v>
      </c>
      <c r="M139" s="39" t="s">
        <v>8</v>
      </c>
    </row>
    <row r="140" spans="1:14" hidden="1" outlineLevel="1" x14ac:dyDescent="0.25">
      <c r="A140" s="31" t="s">
        <v>76</v>
      </c>
      <c r="B140" s="19">
        <v>1</v>
      </c>
      <c r="C140" s="21" t="s">
        <v>29</v>
      </c>
      <c r="D140" s="22" t="s">
        <v>49</v>
      </c>
      <c r="E140" s="32" t="s">
        <v>7</v>
      </c>
      <c r="F140" s="33">
        <v>0</v>
      </c>
      <c r="G140" s="34">
        <v>4</v>
      </c>
      <c r="H140" s="35">
        <v>0</v>
      </c>
      <c r="I140" s="36">
        <v>0</v>
      </c>
      <c r="J140" s="37">
        <v>0</v>
      </c>
      <c r="K140" s="38">
        <v>6.5000000000000002E-2</v>
      </c>
      <c r="L140" s="38">
        <v>0.01</v>
      </c>
      <c r="M140" s="39" t="s">
        <v>8</v>
      </c>
    </row>
    <row r="141" spans="1:14" hidden="1" outlineLevel="1" x14ac:dyDescent="0.25">
      <c r="A141" s="31" t="s">
        <v>76</v>
      </c>
      <c r="B141" s="19">
        <v>1</v>
      </c>
      <c r="C141" s="21" t="s">
        <v>73</v>
      </c>
      <c r="D141" s="22" t="s">
        <v>75</v>
      </c>
      <c r="E141" s="32" t="s">
        <v>7</v>
      </c>
      <c r="F141" s="33">
        <v>0</v>
      </c>
      <c r="G141" s="34">
        <v>2</v>
      </c>
      <c r="H141" s="35">
        <v>0</v>
      </c>
      <c r="I141" s="36">
        <v>0</v>
      </c>
      <c r="J141" s="37">
        <v>0</v>
      </c>
      <c r="K141" s="38">
        <v>0.5</v>
      </c>
      <c r="L141" s="38">
        <v>0</v>
      </c>
      <c r="M141" s="39" t="s">
        <v>58</v>
      </c>
    </row>
    <row r="142" spans="1:14" hidden="1" outlineLevel="1" x14ac:dyDescent="0.25">
      <c r="A142" s="31" t="s">
        <v>76</v>
      </c>
      <c r="B142" s="19">
        <v>1</v>
      </c>
      <c r="C142" s="21" t="s">
        <v>27</v>
      </c>
      <c r="D142" s="22" t="s">
        <v>74</v>
      </c>
      <c r="E142" s="32" t="s">
        <v>7</v>
      </c>
      <c r="F142" s="33">
        <v>0</v>
      </c>
      <c r="G142" s="34">
        <v>2</v>
      </c>
      <c r="H142" s="35">
        <v>0</v>
      </c>
      <c r="I142" s="36">
        <v>0</v>
      </c>
      <c r="J142" s="37">
        <v>0</v>
      </c>
      <c r="K142" s="38">
        <v>0.17499999999999999</v>
      </c>
      <c r="L142" s="38">
        <v>0</v>
      </c>
      <c r="M142" s="39" t="s">
        <v>8</v>
      </c>
    </row>
    <row r="143" spans="1:14" hidden="1" outlineLevel="1" x14ac:dyDescent="0.25">
      <c r="A143" s="31" t="s">
        <v>76</v>
      </c>
      <c r="B143" s="19">
        <v>1</v>
      </c>
      <c r="C143" s="21" t="s">
        <v>10</v>
      </c>
      <c r="D143" s="22" t="s">
        <v>11</v>
      </c>
      <c r="E143" s="32" t="s">
        <v>7</v>
      </c>
      <c r="F143" s="33">
        <v>0</v>
      </c>
      <c r="G143" s="34">
        <v>0.4</v>
      </c>
      <c r="H143" s="35">
        <v>0</v>
      </c>
      <c r="I143" s="36">
        <v>0</v>
      </c>
      <c r="J143" s="37">
        <v>0</v>
      </c>
      <c r="K143" s="38">
        <v>3</v>
      </c>
      <c r="L143" s="38">
        <v>0.05</v>
      </c>
      <c r="M143" s="39" t="s">
        <v>12</v>
      </c>
    </row>
    <row r="144" spans="1:14" hidden="1" outlineLevel="1" x14ac:dyDescent="0.25">
      <c r="A144" s="31" t="s">
        <v>76</v>
      </c>
      <c r="B144" s="19">
        <v>1</v>
      </c>
      <c r="C144" s="21" t="s">
        <v>15</v>
      </c>
      <c r="D144" s="22" t="s">
        <v>16</v>
      </c>
      <c r="E144" s="32" t="s">
        <v>7</v>
      </c>
      <c r="F144" s="33">
        <v>0</v>
      </c>
      <c r="G144" s="34">
        <v>3</v>
      </c>
      <c r="H144" s="35">
        <v>0</v>
      </c>
      <c r="I144" s="36">
        <v>0</v>
      </c>
      <c r="J144" s="37">
        <v>0</v>
      </c>
      <c r="K144" s="38">
        <v>0.5</v>
      </c>
      <c r="L144" s="38">
        <v>0.04</v>
      </c>
      <c r="M144" s="39" t="s">
        <v>12</v>
      </c>
    </row>
    <row r="145" spans="1:14" hidden="1" outlineLevel="1" x14ac:dyDescent="0.25">
      <c r="A145" s="31" t="s">
        <v>76</v>
      </c>
      <c r="B145" s="19">
        <v>1</v>
      </c>
      <c r="C145" s="21" t="s">
        <v>25</v>
      </c>
      <c r="D145" s="22" t="s">
        <v>13</v>
      </c>
      <c r="E145" s="32" t="s">
        <v>6</v>
      </c>
      <c r="F145" s="33">
        <v>0</v>
      </c>
      <c r="G145" s="34">
        <v>1.05</v>
      </c>
      <c r="H145" s="35">
        <v>0</v>
      </c>
      <c r="I145" s="36">
        <v>0</v>
      </c>
      <c r="J145" s="37">
        <v>0</v>
      </c>
      <c r="K145" s="38">
        <v>3</v>
      </c>
      <c r="L145" s="38">
        <v>0.06</v>
      </c>
      <c r="M145" s="39" t="s">
        <v>14</v>
      </c>
    </row>
    <row r="146" spans="1:14" collapsed="1" x14ac:dyDescent="0.25">
      <c r="A146" s="31" t="s">
        <v>76</v>
      </c>
      <c r="B146" s="19">
        <f>IF($F146=0,1,0)</f>
        <v>1</v>
      </c>
      <c r="C146" s="40" t="s">
        <v>23</v>
      </c>
      <c r="D146" s="23" t="s">
        <v>87</v>
      </c>
      <c r="E146" s="30" t="s">
        <v>6</v>
      </c>
      <c r="F146" s="24">
        <v>0</v>
      </c>
      <c r="G146" s="25">
        <v>0</v>
      </c>
      <c r="H146" s="26" t="str">
        <f>IFERROR(ROUNDUP(J146*$M$5*$M$6,0),"")</f>
        <v/>
      </c>
      <c r="I146" s="27" t="str">
        <f>IFERROR(G146*H146,"")</f>
        <v/>
      </c>
      <c r="J146" s="28" t="str">
        <f>IFERROR(ROUNDUP(K146*$M$3+L146*$M$4,0),"")</f>
        <v/>
      </c>
      <c r="K146" s="29">
        <v>47.015000000000001</v>
      </c>
      <c r="L146" s="29">
        <v>1.1005</v>
      </c>
      <c r="M146" s="30" t="s">
        <v>9</v>
      </c>
      <c r="N146" s="52">
        <f>ROUNDUP(SUMPRODUCT(G147:G157,K147:K157),0)</f>
        <v>48</v>
      </c>
    </row>
    <row r="147" spans="1:14" hidden="1" outlineLevel="1" x14ac:dyDescent="0.25">
      <c r="A147" s="18" t="s">
        <v>76</v>
      </c>
      <c r="B147" s="19">
        <v>1</v>
      </c>
      <c r="C147" s="11" t="s">
        <v>23</v>
      </c>
      <c r="D147" s="5" t="s">
        <v>47</v>
      </c>
      <c r="E147" s="12" t="s">
        <v>6</v>
      </c>
      <c r="F147" s="13">
        <v>0</v>
      </c>
      <c r="G147" s="20">
        <v>1.05</v>
      </c>
      <c r="H147" s="14">
        <v>0</v>
      </c>
      <c r="I147" s="15">
        <v>0</v>
      </c>
      <c r="J147" s="16">
        <v>0</v>
      </c>
      <c r="K147" s="17">
        <v>28.5</v>
      </c>
      <c r="L147" s="17">
        <v>0.55000000000000004</v>
      </c>
      <c r="M147" s="6" t="s">
        <v>8</v>
      </c>
    </row>
    <row r="148" spans="1:14" hidden="1" outlineLevel="1" x14ac:dyDescent="0.25">
      <c r="A148" s="18" t="s">
        <v>76</v>
      </c>
      <c r="B148" s="19">
        <v>1</v>
      </c>
      <c r="C148" s="11" t="s">
        <v>26</v>
      </c>
      <c r="D148" s="5" t="s">
        <v>55</v>
      </c>
      <c r="E148" s="12" t="s">
        <v>7</v>
      </c>
      <c r="F148" s="13">
        <v>0</v>
      </c>
      <c r="G148" s="20">
        <v>1</v>
      </c>
      <c r="H148" s="14">
        <v>0</v>
      </c>
      <c r="I148" s="15">
        <v>0</v>
      </c>
      <c r="J148" s="16">
        <v>0</v>
      </c>
      <c r="K148" s="17">
        <v>1.5</v>
      </c>
      <c r="L148" s="17">
        <v>0</v>
      </c>
      <c r="M148" s="6" t="s">
        <v>8</v>
      </c>
    </row>
    <row r="149" spans="1:14" hidden="1" outlineLevel="1" x14ac:dyDescent="0.25">
      <c r="A149" s="18" t="s">
        <v>76</v>
      </c>
      <c r="B149" s="19">
        <v>1</v>
      </c>
      <c r="C149" s="11" t="s">
        <v>28</v>
      </c>
      <c r="D149" s="5" t="s">
        <v>56</v>
      </c>
      <c r="E149" s="12" t="s">
        <v>7</v>
      </c>
      <c r="F149" s="13">
        <v>0</v>
      </c>
      <c r="G149" s="20">
        <v>3</v>
      </c>
      <c r="H149" s="14">
        <v>0</v>
      </c>
      <c r="I149" s="15">
        <v>0</v>
      </c>
      <c r="J149" s="16">
        <v>0</v>
      </c>
      <c r="K149" s="17">
        <v>0.21</v>
      </c>
      <c r="L149" s="17">
        <v>0.01</v>
      </c>
      <c r="M149" s="6" t="s">
        <v>8</v>
      </c>
    </row>
    <row r="150" spans="1:14" hidden="1" outlineLevel="1" x14ac:dyDescent="0.25">
      <c r="A150" s="18" t="s">
        <v>76</v>
      </c>
      <c r="B150" s="19">
        <v>1</v>
      </c>
      <c r="C150" s="11" t="s">
        <v>72</v>
      </c>
      <c r="D150" s="5" t="s">
        <v>64</v>
      </c>
      <c r="E150" s="12" t="s">
        <v>7</v>
      </c>
      <c r="F150" s="13">
        <v>0</v>
      </c>
      <c r="G150" s="20">
        <v>1</v>
      </c>
      <c r="H150" s="14">
        <v>0</v>
      </c>
      <c r="I150" s="15">
        <v>0</v>
      </c>
      <c r="J150" s="16">
        <v>0</v>
      </c>
      <c r="K150" s="17">
        <v>6</v>
      </c>
      <c r="L150" s="17">
        <v>0.2</v>
      </c>
      <c r="M150" s="6" t="s">
        <v>8</v>
      </c>
    </row>
    <row r="151" spans="1:14" hidden="1" outlineLevel="1" x14ac:dyDescent="0.25">
      <c r="A151" s="18" t="s">
        <v>76</v>
      </c>
      <c r="B151" s="19">
        <v>1</v>
      </c>
      <c r="C151" s="11" t="s">
        <v>65</v>
      </c>
      <c r="D151" s="5" t="s">
        <v>48</v>
      </c>
      <c r="E151" s="12" t="s">
        <v>7</v>
      </c>
      <c r="F151" s="13">
        <v>0</v>
      </c>
      <c r="G151" s="20">
        <v>1</v>
      </c>
      <c r="H151" s="14">
        <v>0</v>
      </c>
      <c r="I151" s="15">
        <v>0</v>
      </c>
      <c r="J151" s="16">
        <v>0</v>
      </c>
      <c r="K151" s="17">
        <v>1.5</v>
      </c>
      <c r="L151" s="17">
        <v>0.05</v>
      </c>
      <c r="M151" s="6" t="s">
        <v>8</v>
      </c>
    </row>
    <row r="152" spans="1:14" hidden="1" outlineLevel="1" x14ac:dyDescent="0.25">
      <c r="A152" s="18" t="s">
        <v>76</v>
      </c>
      <c r="B152" s="19">
        <v>1</v>
      </c>
      <c r="C152" s="11" t="s">
        <v>29</v>
      </c>
      <c r="D152" s="5" t="s">
        <v>49</v>
      </c>
      <c r="E152" s="12" t="s">
        <v>7</v>
      </c>
      <c r="F152" s="13">
        <v>0</v>
      </c>
      <c r="G152" s="20">
        <v>4</v>
      </c>
      <c r="H152" s="14">
        <v>0</v>
      </c>
      <c r="I152" s="15">
        <v>0</v>
      </c>
      <c r="J152" s="16">
        <v>0</v>
      </c>
      <c r="K152" s="17">
        <v>6.5000000000000002E-2</v>
      </c>
      <c r="L152" s="17">
        <v>0.01</v>
      </c>
      <c r="M152" s="6" t="s">
        <v>8</v>
      </c>
    </row>
    <row r="153" spans="1:14" hidden="1" outlineLevel="1" x14ac:dyDescent="0.25">
      <c r="A153" s="18" t="s">
        <v>76</v>
      </c>
      <c r="B153" s="19">
        <v>1</v>
      </c>
      <c r="C153" s="11" t="s">
        <v>73</v>
      </c>
      <c r="D153" s="5" t="s">
        <v>75</v>
      </c>
      <c r="E153" s="12" t="s">
        <v>7</v>
      </c>
      <c r="F153" s="13">
        <v>0</v>
      </c>
      <c r="G153" s="20">
        <v>2</v>
      </c>
      <c r="H153" s="14">
        <v>0</v>
      </c>
      <c r="I153" s="15">
        <v>0</v>
      </c>
      <c r="J153" s="16">
        <v>0</v>
      </c>
      <c r="K153" s="17">
        <v>0.5</v>
      </c>
      <c r="L153" s="17">
        <v>0</v>
      </c>
      <c r="M153" s="6" t="s">
        <v>58</v>
      </c>
    </row>
    <row r="154" spans="1:14" hidden="1" outlineLevel="1" x14ac:dyDescent="0.25">
      <c r="A154" s="18" t="s">
        <v>76</v>
      </c>
      <c r="B154" s="19">
        <v>1</v>
      </c>
      <c r="C154" s="11" t="s">
        <v>27</v>
      </c>
      <c r="D154" s="5" t="s">
        <v>74</v>
      </c>
      <c r="E154" s="12" t="s">
        <v>7</v>
      </c>
      <c r="F154" s="13">
        <v>0</v>
      </c>
      <c r="G154" s="20">
        <v>2</v>
      </c>
      <c r="H154" s="14">
        <v>0</v>
      </c>
      <c r="I154" s="15">
        <v>0</v>
      </c>
      <c r="J154" s="16">
        <v>0</v>
      </c>
      <c r="K154" s="17">
        <v>0.17499999999999999</v>
      </c>
      <c r="L154" s="17">
        <v>0</v>
      </c>
      <c r="M154" s="6" t="s">
        <v>8</v>
      </c>
    </row>
    <row r="155" spans="1:14" hidden="1" outlineLevel="1" x14ac:dyDescent="0.25">
      <c r="A155" s="18" t="s">
        <v>76</v>
      </c>
      <c r="B155" s="19">
        <v>1</v>
      </c>
      <c r="C155" s="11" t="s">
        <v>10</v>
      </c>
      <c r="D155" s="5" t="s">
        <v>11</v>
      </c>
      <c r="E155" s="12" t="s">
        <v>7</v>
      </c>
      <c r="F155" s="13">
        <v>0</v>
      </c>
      <c r="G155" s="20">
        <v>0.4</v>
      </c>
      <c r="H155" s="14">
        <v>0</v>
      </c>
      <c r="I155" s="15">
        <v>0</v>
      </c>
      <c r="J155" s="16">
        <v>0</v>
      </c>
      <c r="K155" s="17">
        <v>3</v>
      </c>
      <c r="L155" s="17">
        <v>0.05</v>
      </c>
      <c r="M155" s="6" t="s">
        <v>12</v>
      </c>
    </row>
    <row r="156" spans="1:14" hidden="1" outlineLevel="1" x14ac:dyDescent="0.25">
      <c r="A156" s="18" t="s">
        <v>76</v>
      </c>
      <c r="B156" s="19">
        <v>1</v>
      </c>
      <c r="C156" s="11" t="s">
        <v>15</v>
      </c>
      <c r="D156" s="5" t="s">
        <v>16</v>
      </c>
      <c r="E156" s="12" t="s">
        <v>7</v>
      </c>
      <c r="F156" s="13">
        <v>0</v>
      </c>
      <c r="G156" s="20">
        <v>3</v>
      </c>
      <c r="H156" s="14">
        <v>0</v>
      </c>
      <c r="I156" s="15">
        <v>0</v>
      </c>
      <c r="J156" s="16">
        <v>0</v>
      </c>
      <c r="K156" s="17">
        <v>0.5</v>
      </c>
      <c r="L156" s="17">
        <v>0.04</v>
      </c>
      <c r="M156" s="6" t="s">
        <v>12</v>
      </c>
    </row>
    <row r="157" spans="1:14" hidden="1" outlineLevel="1" x14ac:dyDescent="0.25">
      <c r="A157" s="18" t="s">
        <v>76</v>
      </c>
      <c r="B157" s="19">
        <v>1</v>
      </c>
      <c r="C157" s="11" t="s">
        <v>25</v>
      </c>
      <c r="D157" s="5" t="s">
        <v>13</v>
      </c>
      <c r="E157" s="12" t="s">
        <v>6</v>
      </c>
      <c r="F157" s="13">
        <v>0</v>
      </c>
      <c r="G157" s="20">
        <v>1.05</v>
      </c>
      <c r="H157" s="14">
        <v>0</v>
      </c>
      <c r="I157" s="15">
        <v>0</v>
      </c>
      <c r="J157" s="16">
        <v>0</v>
      </c>
      <c r="K157" s="17">
        <v>3</v>
      </c>
      <c r="L157" s="17">
        <v>0.06</v>
      </c>
      <c r="M157" s="6" t="s">
        <v>14</v>
      </c>
    </row>
    <row r="158" spans="1:14" x14ac:dyDescent="0.25">
      <c r="C158" s="7"/>
      <c r="D158" s="8"/>
    </row>
    <row r="159" spans="1:14" x14ac:dyDescent="0.25">
      <c r="D159" s="43" t="s">
        <v>92</v>
      </c>
    </row>
    <row r="161" spans="4:4" x14ac:dyDescent="0.25">
      <c r="D161" s="43" t="s">
        <v>93</v>
      </c>
    </row>
    <row r="163" spans="4:4" x14ac:dyDescent="0.25">
      <c r="D163" s="43" t="s">
        <v>94</v>
      </c>
    </row>
    <row r="165" spans="4:4" x14ac:dyDescent="0.25">
      <c r="D165" s="43" t="s">
        <v>96</v>
      </c>
    </row>
    <row r="167" spans="4:4" x14ac:dyDescent="0.25">
      <c r="D167" s="43" t="s">
        <v>95</v>
      </c>
    </row>
  </sheetData>
  <sheetProtection selectLockedCells="1"/>
  <conditionalFormatting sqref="F27">
    <cfRule type="expression" dxfId="208" priority="858">
      <formula>CELL("LIGNE")=ROW()</formula>
    </cfRule>
  </conditionalFormatting>
  <conditionalFormatting sqref="F147">
    <cfRule type="expression" dxfId="207" priority="828">
      <formula>CELL("LIGNE")=ROW()</formula>
    </cfRule>
  </conditionalFormatting>
  <conditionalFormatting sqref="A135:A145">
    <cfRule type="expression" dxfId="206" priority="887">
      <formula>CELL("LIGNE")=ROW()</formula>
    </cfRule>
  </conditionalFormatting>
  <conditionalFormatting sqref="A99:A109">
    <cfRule type="expression" dxfId="205" priority="893">
      <formula>CELL("LIGNE")=ROW()</formula>
    </cfRule>
  </conditionalFormatting>
  <conditionalFormatting sqref="A123:A133">
    <cfRule type="expression" dxfId="204" priority="889">
      <formula>CELL("LIGNE")=ROW()</formula>
    </cfRule>
  </conditionalFormatting>
  <conditionalFormatting sqref="A63:A73">
    <cfRule type="expression" dxfId="203" priority="899">
      <formula>CELL("LIGNE")=ROW()</formula>
    </cfRule>
  </conditionalFormatting>
  <conditionalFormatting sqref="A111:A121">
    <cfRule type="expression" dxfId="202" priority="891">
      <formula>CELL("LIGNE")=ROW()</formula>
    </cfRule>
  </conditionalFormatting>
  <conditionalFormatting sqref="C3:M3 A3:A13">
    <cfRule type="expression" dxfId="201" priority="1032">
      <formula>CELL("LIGNE")=ROW()</formula>
    </cfRule>
  </conditionalFormatting>
  <conditionalFormatting sqref="C6:M7 D4:M5 C11:M13 D10:M10 C9:M9 D8:M8">
    <cfRule type="expression" dxfId="200" priority="1033">
      <formula>CELL("LIGNE")=ROW()</formula>
    </cfRule>
  </conditionalFormatting>
  <conditionalFormatting sqref="D118">
    <cfRule type="expression" dxfId="199" priority="818">
      <formula>CELL("LIGNE")=ROW()</formula>
    </cfRule>
  </conditionalFormatting>
  <conditionalFormatting sqref="D130">
    <cfRule type="expression" dxfId="198" priority="817">
      <formula>CELL("LIGNE")=ROW()</formula>
    </cfRule>
  </conditionalFormatting>
  <conditionalFormatting sqref="D142">
    <cfRule type="expression" dxfId="197" priority="816">
      <formula>CELL("LIGNE")=ROW()</formula>
    </cfRule>
  </conditionalFormatting>
  <conditionalFormatting sqref="B3:B13">
    <cfRule type="expression" dxfId="196" priority="1030">
      <formula>CELL("LIGNE")=ROW()</formula>
    </cfRule>
  </conditionalFormatting>
  <conditionalFormatting sqref="F63">
    <cfRule type="expression" dxfId="195" priority="849">
      <formula>CELL("LIGNE")=ROW()</formula>
    </cfRule>
  </conditionalFormatting>
  <conditionalFormatting sqref="F64:F73">
    <cfRule type="expression" dxfId="194" priority="850">
      <formula>CELL("LIGNE")=ROW()</formula>
    </cfRule>
  </conditionalFormatting>
  <conditionalFormatting sqref="F112:F121">
    <cfRule type="expression" dxfId="193" priority="838">
      <formula>CELL("LIGNE")=ROW()</formula>
    </cfRule>
  </conditionalFormatting>
  <conditionalFormatting sqref="F100:F109">
    <cfRule type="expression" dxfId="192" priority="841">
      <formula>CELL("LIGNE")=ROW()</formula>
    </cfRule>
  </conditionalFormatting>
  <conditionalFormatting sqref="F111">
    <cfRule type="expression" dxfId="191" priority="837">
      <formula>CELL("LIGNE")=ROW()</formula>
    </cfRule>
  </conditionalFormatting>
  <conditionalFormatting sqref="F123">
    <cfRule type="expression" dxfId="190" priority="834">
      <formula>CELL("LIGNE")=ROW()</formula>
    </cfRule>
  </conditionalFormatting>
  <conditionalFormatting sqref="F51">
    <cfRule type="expression" dxfId="189" priority="852">
      <formula>CELL("LIGNE")=ROW()</formula>
    </cfRule>
  </conditionalFormatting>
  <conditionalFormatting sqref="F99">
    <cfRule type="expression" dxfId="188" priority="840">
      <formula>CELL("LIGNE")=ROW()</formula>
    </cfRule>
  </conditionalFormatting>
  <conditionalFormatting sqref="F52:F61">
    <cfRule type="expression" dxfId="187" priority="853">
      <formula>CELL("LIGNE")=ROW()</formula>
    </cfRule>
  </conditionalFormatting>
  <conditionalFormatting sqref="F87">
    <cfRule type="expression" dxfId="186" priority="843">
      <formula>CELL("LIGNE")=ROW()</formula>
    </cfRule>
  </conditionalFormatting>
  <conditionalFormatting sqref="F39">
    <cfRule type="expression" dxfId="185" priority="855">
      <formula>CELL("LIGNE")=ROW()</formula>
    </cfRule>
  </conditionalFormatting>
  <conditionalFormatting sqref="F40:F49">
    <cfRule type="expression" dxfId="184" priority="856">
      <formula>CELL("LIGNE")=ROW()</formula>
    </cfRule>
  </conditionalFormatting>
  <conditionalFormatting sqref="F88:F97">
    <cfRule type="expression" dxfId="183" priority="844">
      <formula>CELL("LIGNE")=ROW()</formula>
    </cfRule>
  </conditionalFormatting>
  <conditionalFormatting sqref="F75">
    <cfRule type="expression" dxfId="182" priority="846">
      <formula>CELL("LIGNE")=ROW()</formula>
    </cfRule>
  </conditionalFormatting>
  <conditionalFormatting sqref="F28:F37">
    <cfRule type="expression" dxfId="181" priority="859">
      <formula>CELL("LIGNE")=ROW()</formula>
    </cfRule>
  </conditionalFormatting>
  <conditionalFormatting sqref="F76:F85">
    <cfRule type="expression" dxfId="180" priority="847">
      <formula>CELL("LIGNE")=ROW()</formula>
    </cfRule>
  </conditionalFormatting>
  <conditionalFormatting sqref="C15:G15 K15:M15">
    <cfRule type="expression" dxfId="179" priority="992">
      <formula>CELL("LIGNE")=ROW()</formula>
    </cfRule>
  </conditionalFormatting>
  <conditionalFormatting sqref="K16:M25 C23:G25 C21 E21:G22 C18:G19 D16:G17 D20:G20">
    <cfRule type="expression" dxfId="178" priority="993">
      <formula>CELL("LIGNE")=ROW()</formula>
    </cfRule>
  </conditionalFormatting>
  <conditionalFormatting sqref="A147:A157">
    <cfRule type="expression" dxfId="177" priority="885">
      <formula>CELL("LIGNE")=ROW()</formula>
    </cfRule>
  </conditionalFormatting>
  <conditionalFormatting sqref="C27:E27 K27:M27 G27">
    <cfRule type="expression" dxfId="176" priority="988">
      <formula>CELL("LIGNE")=ROW()</formula>
    </cfRule>
  </conditionalFormatting>
  <conditionalFormatting sqref="K28:M37 G28:G37 C35:E37 C33 E33:E34 C30:E31 D28:E29 D32:E32">
    <cfRule type="expression" dxfId="175" priority="989">
      <formula>CELL("LIGNE")=ROW()</formula>
    </cfRule>
  </conditionalFormatting>
  <conditionalFormatting sqref="C39:E39 K39:M39 G39">
    <cfRule type="expression" dxfId="174" priority="984">
      <formula>CELL("LIGNE")=ROW()</formula>
    </cfRule>
  </conditionalFormatting>
  <conditionalFormatting sqref="K40:M49 G40:G49 C47:E49 C45 E45:E46 C42:E43 D40:E41 D44:E44">
    <cfRule type="expression" dxfId="173" priority="985">
      <formula>CELL("LIGNE")=ROW()</formula>
    </cfRule>
  </conditionalFormatting>
  <conditionalFormatting sqref="C75:E75 K75:M75 G75">
    <cfRule type="expression" dxfId="172" priority="972">
      <formula>CELL("LIGNE")=ROW()</formula>
    </cfRule>
  </conditionalFormatting>
  <conditionalFormatting sqref="C51:E51 K51:M51 G51">
    <cfRule type="expression" dxfId="171" priority="980">
      <formula>CELL("LIGNE")=ROW()</formula>
    </cfRule>
  </conditionalFormatting>
  <conditionalFormatting sqref="K52:M61 G52:G61 C59:E61 C57 E57:E58 C54:E55 D52:E53 D56:E56">
    <cfRule type="expression" dxfId="170" priority="981">
      <formula>CELL("LIGNE")=ROW()</formula>
    </cfRule>
  </conditionalFormatting>
  <conditionalFormatting sqref="K88:M97 G88:G97 C95:E97 C93 E93:E94 C90:E91 D88:E89 D92:E92">
    <cfRule type="expression" dxfId="169" priority="969">
      <formula>CELL("LIGNE")=ROW()</formula>
    </cfRule>
  </conditionalFormatting>
  <conditionalFormatting sqref="C63:E63 K63:M63 G63">
    <cfRule type="expression" dxfId="168" priority="976">
      <formula>CELL("LIGNE")=ROW()</formula>
    </cfRule>
  </conditionalFormatting>
  <conditionalFormatting sqref="K64:M73 G64:G73 C71:E73 C69 E69:E70 C66:E67 D64:E65 D68:E68">
    <cfRule type="expression" dxfId="167" priority="977">
      <formula>CELL("LIGNE")=ROW()</formula>
    </cfRule>
  </conditionalFormatting>
  <conditionalFormatting sqref="K76:M85 G76:G85 C83:E85 C81 E81:E82 C78:E79 D76:E77 D80:E80">
    <cfRule type="expression" dxfId="166" priority="973">
      <formula>CELL("LIGNE")=ROW()</formula>
    </cfRule>
  </conditionalFormatting>
  <conditionalFormatting sqref="C99:E99 K99:M99 G99">
    <cfRule type="expression" dxfId="165" priority="964">
      <formula>CELL("LIGNE")=ROW()</formula>
    </cfRule>
  </conditionalFormatting>
  <conditionalFormatting sqref="C87:E87 K87:M87 G87">
    <cfRule type="expression" dxfId="164" priority="968">
      <formula>CELL("LIGNE")=ROW()</formula>
    </cfRule>
  </conditionalFormatting>
  <conditionalFormatting sqref="K112:M121 G112:G121 C119:E121 C117 E117:E118 C114:E115 D112:E113 D116:E116">
    <cfRule type="expression" dxfId="163" priority="961">
      <formula>CELL("LIGNE")=ROW()</formula>
    </cfRule>
  </conditionalFormatting>
  <conditionalFormatting sqref="K100:M109 G100:G109 C107:E109 C105 E105:E106 C102:E103 D100:E101 D104:E104">
    <cfRule type="expression" dxfId="162" priority="965">
      <formula>CELL("LIGNE")=ROW()</formula>
    </cfRule>
  </conditionalFormatting>
  <conditionalFormatting sqref="C111:E111 K111:M111 G111">
    <cfRule type="expression" dxfId="161" priority="960">
      <formula>CELL("LIGNE")=ROW()</formula>
    </cfRule>
  </conditionalFormatting>
  <conditionalFormatting sqref="C123:E123 K123:M123 G123">
    <cfRule type="expression" dxfId="160" priority="956">
      <formula>CELL("LIGNE")=ROW()</formula>
    </cfRule>
  </conditionalFormatting>
  <conditionalFormatting sqref="K124:M133 G124:G133 C131:E133 C129 E129:E130 C126:E127 D124:E125 D128:E128">
    <cfRule type="expression" dxfId="159" priority="957">
      <formula>CELL("LIGNE")=ROW()</formula>
    </cfRule>
  </conditionalFormatting>
  <conditionalFormatting sqref="C135:E135 K135:M135 G135">
    <cfRule type="expression" dxfId="158" priority="952">
      <formula>CELL("LIGNE")=ROW()</formula>
    </cfRule>
  </conditionalFormatting>
  <conditionalFormatting sqref="C101">
    <cfRule type="expression" dxfId="157" priority="742">
      <formula>CELL("LIGNE")=ROW()</formula>
    </cfRule>
  </conditionalFormatting>
  <conditionalFormatting sqref="K136:M145 G136:G145 C143:E145 C141 E141:E142 C138:E139 D136:E137 D140:E140">
    <cfRule type="expression" dxfId="156" priority="953">
      <formula>CELL("LIGNE")=ROW()</formula>
    </cfRule>
  </conditionalFormatting>
  <conditionalFormatting sqref="K148:M157 G148:G157 C155:E157 C153 E153:E154 C150:E151 D148:E149 D152:E152">
    <cfRule type="expression" dxfId="155" priority="949">
      <formula>CELL("LIGNE")=ROW()</formula>
    </cfRule>
  </conditionalFormatting>
  <conditionalFormatting sqref="C137">
    <cfRule type="expression" dxfId="154" priority="739">
      <formula>CELL("LIGNE")=ROW()</formula>
    </cfRule>
  </conditionalFormatting>
  <conditionalFormatting sqref="C147:E147 K147:M147 G147">
    <cfRule type="expression" dxfId="153" priority="948">
      <formula>CELL("LIGNE")=ROW()</formula>
    </cfRule>
  </conditionalFormatting>
  <conditionalFormatting sqref="C22">
    <cfRule type="expression" dxfId="152" priority="736">
      <formula>CELL("LIGNE")=ROW()</formula>
    </cfRule>
  </conditionalFormatting>
  <conditionalFormatting sqref="D154">
    <cfRule type="expression" dxfId="151" priority="815">
      <formula>CELL("LIGNE")=ROW()</formula>
    </cfRule>
  </conditionalFormatting>
  <conditionalFormatting sqref="D141">
    <cfRule type="expression" dxfId="150" priority="804">
      <formula>CELL("LIGNE")=ROW()</formula>
    </cfRule>
  </conditionalFormatting>
  <conditionalFormatting sqref="H15:J15">
    <cfRule type="expression" dxfId="149" priority="942">
      <formula>CELL("LIGNE")=ROW()</formula>
    </cfRule>
  </conditionalFormatting>
  <conditionalFormatting sqref="H16:J25">
    <cfRule type="expression" dxfId="148" priority="943">
      <formula>CELL("LIGNE")=ROW()</formula>
    </cfRule>
  </conditionalFormatting>
  <conditionalFormatting sqref="H27:J27">
    <cfRule type="expression" dxfId="147" priority="940">
      <formula>CELL("LIGNE")=ROW()</formula>
    </cfRule>
  </conditionalFormatting>
  <conditionalFormatting sqref="H28:J37">
    <cfRule type="expression" dxfId="146" priority="941">
      <formula>CELL("LIGNE")=ROW()</formula>
    </cfRule>
  </conditionalFormatting>
  <conditionalFormatting sqref="H39:J39">
    <cfRule type="expression" dxfId="145" priority="938">
      <formula>CELL("LIGNE")=ROW()</formula>
    </cfRule>
  </conditionalFormatting>
  <conditionalFormatting sqref="H40:J49">
    <cfRule type="expression" dxfId="144" priority="939">
      <formula>CELL("LIGNE")=ROW()</formula>
    </cfRule>
  </conditionalFormatting>
  <conditionalFormatting sqref="H51:J51">
    <cfRule type="expression" dxfId="143" priority="936">
      <formula>CELL("LIGNE")=ROW()</formula>
    </cfRule>
  </conditionalFormatting>
  <conditionalFormatting sqref="H52:J61">
    <cfRule type="expression" dxfId="142" priority="937">
      <formula>CELL("LIGNE")=ROW()</formula>
    </cfRule>
  </conditionalFormatting>
  <conditionalFormatting sqref="H63:J63">
    <cfRule type="expression" dxfId="141" priority="934">
      <formula>CELL("LIGNE")=ROW()</formula>
    </cfRule>
  </conditionalFormatting>
  <conditionalFormatting sqref="H64:J73">
    <cfRule type="expression" dxfId="140" priority="935">
      <formula>CELL("LIGNE")=ROW()</formula>
    </cfRule>
  </conditionalFormatting>
  <conditionalFormatting sqref="H75:J75">
    <cfRule type="expression" dxfId="139" priority="932">
      <formula>CELL("LIGNE")=ROW()</formula>
    </cfRule>
  </conditionalFormatting>
  <conditionalFormatting sqref="H76:J85">
    <cfRule type="expression" dxfId="138" priority="933">
      <formula>CELL("LIGNE")=ROW()</formula>
    </cfRule>
  </conditionalFormatting>
  <conditionalFormatting sqref="H87:J87">
    <cfRule type="expression" dxfId="137" priority="930">
      <formula>CELL("LIGNE")=ROW()</formula>
    </cfRule>
  </conditionalFormatting>
  <conditionalFormatting sqref="H88:J97">
    <cfRule type="expression" dxfId="136" priority="931">
      <formula>CELL("LIGNE")=ROW()</formula>
    </cfRule>
  </conditionalFormatting>
  <conditionalFormatting sqref="H99:J99">
    <cfRule type="expression" dxfId="135" priority="928">
      <formula>CELL("LIGNE")=ROW()</formula>
    </cfRule>
  </conditionalFormatting>
  <conditionalFormatting sqref="H100:J109">
    <cfRule type="expression" dxfId="134" priority="929">
      <formula>CELL("LIGNE")=ROW()</formula>
    </cfRule>
  </conditionalFormatting>
  <conditionalFormatting sqref="H111:J111">
    <cfRule type="expression" dxfId="133" priority="926">
      <formula>CELL("LIGNE")=ROW()</formula>
    </cfRule>
  </conditionalFormatting>
  <conditionalFormatting sqref="H112:J121">
    <cfRule type="expression" dxfId="132" priority="927">
      <formula>CELL("LIGNE")=ROW()</formula>
    </cfRule>
  </conditionalFormatting>
  <conditionalFormatting sqref="H123:J123">
    <cfRule type="expression" dxfId="131" priority="924">
      <formula>CELL("LIGNE")=ROW()</formula>
    </cfRule>
  </conditionalFormatting>
  <conditionalFormatting sqref="H124:J133">
    <cfRule type="expression" dxfId="130" priority="925">
      <formula>CELL("LIGNE")=ROW()</formula>
    </cfRule>
  </conditionalFormatting>
  <conditionalFormatting sqref="H135:J135">
    <cfRule type="expression" dxfId="129" priority="922">
      <formula>CELL("LIGNE")=ROW()</formula>
    </cfRule>
  </conditionalFormatting>
  <conditionalFormatting sqref="H136:J145">
    <cfRule type="expression" dxfId="128" priority="923">
      <formula>CELL("LIGNE")=ROW()</formula>
    </cfRule>
  </conditionalFormatting>
  <conditionalFormatting sqref="H147:J147">
    <cfRule type="expression" dxfId="127" priority="920">
      <formula>CELL("LIGNE")=ROW()</formula>
    </cfRule>
  </conditionalFormatting>
  <conditionalFormatting sqref="H148:J157">
    <cfRule type="expression" dxfId="126" priority="921">
      <formula>CELL("LIGNE")=ROW()</formula>
    </cfRule>
  </conditionalFormatting>
  <conditionalFormatting sqref="B15:B25">
    <cfRule type="expression" dxfId="125" priority="919">
      <formula>CELL("LIGNE")=ROW()</formula>
    </cfRule>
  </conditionalFormatting>
  <conditionalFormatting sqref="B27:B37">
    <cfRule type="expression" dxfId="124" priority="918">
      <formula>CELL("LIGNE")=ROW()</formula>
    </cfRule>
  </conditionalFormatting>
  <conditionalFormatting sqref="B39:B49">
    <cfRule type="expression" dxfId="123" priority="917">
      <formula>CELL("LIGNE")=ROW()</formula>
    </cfRule>
  </conditionalFormatting>
  <conditionalFormatting sqref="B51:B61">
    <cfRule type="expression" dxfId="122" priority="916">
      <formula>CELL("LIGNE")=ROW()</formula>
    </cfRule>
  </conditionalFormatting>
  <conditionalFormatting sqref="B63:B73">
    <cfRule type="expression" dxfId="121" priority="915">
      <formula>CELL("LIGNE")=ROW()</formula>
    </cfRule>
  </conditionalFormatting>
  <conditionalFormatting sqref="B75:B85">
    <cfRule type="expression" dxfId="120" priority="914">
      <formula>CELL("LIGNE")=ROW()</formula>
    </cfRule>
  </conditionalFormatting>
  <conditionalFormatting sqref="B87:B97">
    <cfRule type="expression" dxfId="119" priority="913">
      <formula>CELL("LIGNE")=ROW()</formula>
    </cfRule>
  </conditionalFormatting>
  <conditionalFormatting sqref="B99:B109">
    <cfRule type="expression" dxfId="118" priority="912">
      <formula>CELL("LIGNE")=ROW()</formula>
    </cfRule>
  </conditionalFormatting>
  <conditionalFormatting sqref="B111:B121">
    <cfRule type="expression" dxfId="117" priority="911">
      <formula>CELL("LIGNE")=ROW()</formula>
    </cfRule>
  </conditionalFormatting>
  <conditionalFormatting sqref="B123:B133">
    <cfRule type="expression" dxfId="116" priority="910">
      <formula>CELL("LIGNE")=ROW()</formula>
    </cfRule>
  </conditionalFormatting>
  <conditionalFormatting sqref="B135:B145">
    <cfRule type="expression" dxfId="115" priority="909">
      <formula>CELL("LIGNE")=ROW()</formula>
    </cfRule>
  </conditionalFormatting>
  <conditionalFormatting sqref="B147:B157">
    <cfRule type="expression" dxfId="114" priority="908">
      <formula>CELL("LIGNE")=ROW()</formula>
    </cfRule>
  </conditionalFormatting>
  <conditionalFormatting sqref="A15:A25">
    <cfRule type="expression" dxfId="113" priority="907">
      <formula>CELL("LIGNE")=ROW()</formula>
    </cfRule>
  </conditionalFormatting>
  <conditionalFormatting sqref="A27:A37">
    <cfRule type="expression" dxfId="112" priority="905">
      <formula>CELL("LIGNE")=ROW()</formula>
    </cfRule>
  </conditionalFormatting>
  <conditionalFormatting sqref="A39:A49">
    <cfRule type="expression" dxfId="111" priority="903">
      <formula>CELL("LIGNE")=ROW()</formula>
    </cfRule>
  </conditionalFormatting>
  <conditionalFormatting sqref="D45">
    <cfRule type="expression" dxfId="110" priority="812">
      <formula>CELL("LIGNE")=ROW()</formula>
    </cfRule>
  </conditionalFormatting>
  <conditionalFormatting sqref="A51:A61">
    <cfRule type="expression" dxfId="109" priority="901">
      <formula>CELL("LIGNE")=ROW()</formula>
    </cfRule>
  </conditionalFormatting>
  <conditionalFormatting sqref="D81">
    <cfRule type="expression" dxfId="108" priority="809">
      <formula>CELL("LIGNE")=ROW()</formula>
    </cfRule>
  </conditionalFormatting>
  <conditionalFormatting sqref="A75:A85">
    <cfRule type="expression" dxfId="107" priority="897">
      <formula>CELL("LIGNE")=ROW()</formula>
    </cfRule>
  </conditionalFormatting>
  <conditionalFormatting sqref="D117">
    <cfRule type="expression" dxfId="106" priority="806">
      <formula>CELL("LIGNE")=ROW()</formula>
    </cfRule>
  </conditionalFormatting>
  <conditionalFormatting sqref="A87:A97">
    <cfRule type="expression" dxfId="105" priority="895">
      <formula>CELL("LIGNE")=ROW()</formula>
    </cfRule>
  </conditionalFormatting>
  <conditionalFormatting sqref="D153">
    <cfRule type="expression" dxfId="104" priority="803">
      <formula>CELL("LIGNE")=ROW()</formula>
    </cfRule>
  </conditionalFormatting>
  <conditionalFormatting sqref="C65">
    <cfRule type="expression" dxfId="103" priority="745">
      <formula>CELL("LIGNE")=ROW()</formula>
    </cfRule>
  </conditionalFormatting>
  <conditionalFormatting sqref="C77">
    <cfRule type="expression" dxfId="102" priority="744">
      <formula>CELL("LIGNE")=ROW()</formula>
    </cfRule>
  </conditionalFormatting>
  <conditionalFormatting sqref="C89">
    <cfRule type="expression" dxfId="101" priority="743">
      <formula>CELL("LIGNE")=ROW()</formula>
    </cfRule>
  </conditionalFormatting>
  <conditionalFormatting sqref="C113">
    <cfRule type="expression" dxfId="100" priority="741">
      <formula>CELL("LIGNE")=ROW()</formula>
    </cfRule>
  </conditionalFormatting>
  <conditionalFormatting sqref="C125">
    <cfRule type="expression" dxfId="99" priority="740">
      <formula>CELL("LIGNE")=ROW()</formula>
    </cfRule>
  </conditionalFormatting>
  <conditionalFormatting sqref="C149">
    <cfRule type="expression" dxfId="98" priority="738">
      <formula>CELL("LIGNE")=ROW()</formula>
    </cfRule>
  </conditionalFormatting>
  <conditionalFormatting sqref="C10">
    <cfRule type="expression" dxfId="97" priority="737">
      <formula>CELL("LIGNE")=ROW()</formula>
    </cfRule>
  </conditionalFormatting>
  <conditionalFormatting sqref="C34">
    <cfRule type="expression" dxfId="96" priority="735">
      <formula>CELL("LIGNE")=ROW()</formula>
    </cfRule>
  </conditionalFormatting>
  <conditionalFormatting sqref="C154">
    <cfRule type="expression" dxfId="95" priority="725">
      <formula>CELL("LIGNE")=ROW()</formula>
    </cfRule>
  </conditionalFormatting>
  <conditionalFormatting sqref="C148">
    <cfRule type="expression" dxfId="94" priority="699">
      <formula>CELL("LIGNE")=ROW()</formula>
    </cfRule>
  </conditionalFormatting>
  <conditionalFormatting sqref="C46">
    <cfRule type="expression" dxfId="93" priority="734">
      <formula>CELL("LIGNE")=ROW()</formula>
    </cfRule>
  </conditionalFormatting>
  <conditionalFormatting sqref="F136:F145">
    <cfRule type="expression" dxfId="92" priority="832">
      <formula>CELL("LIGNE")=ROW()</formula>
    </cfRule>
  </conditionalFormatting>
  <conditionalFormatting sqref="C58">
    <cfRule type="expression" dxfId="91" priority="733">
      <formula>CELL("LIGNE")=ROW()</formula>
    </cfRule>
  </conditionalFormatting>
  <conditionalFormatting sqref="F124:F133">
    <cfRule type="expression" dxfId="90" priority="835">
      <formula>CELL("LIGNE")=ROW()</formula>
    </cfRule>
  </conditionalFormatting>
  <conditionalFormatting sqref="F135">
    <cfRule type="expression" dxfId="89" priority="831">
      <formula>CELL("LIGNE")=ROW()</formula>
    </cfRule>
  </conditionalFormatting>
  <conditionalFormatting sqref="F148:F157">
    <cfRule type="expression" dxfId="88" priority="829">
      <formula>CELL("LIGNE")=ROW()</formula>
    </cfRule>
  </conditionalFormatting>
  <conditionalFormatting sqref="D22">
    <cfRule type="expression" dxfId="87" priority="826">
      <formula>CELL("LIGNE")=ROW()</formula>
    </cfRule>
  </conditionalFormatting>
  <conditionalFormatting sqref="D34">
    <cfRule type="expression" dxfId="86" priority="825">
      <formula>CELL("LIGNE")=ROW()</formula>
    </cfRule>
  </conditionalFormatting>
  <conditionalFormatting sqref="D46">
    <cfRule type="expression" dxfId="85" priority="824">
      <formula>CELL("LIGNE")=ROW()</formula>
    </cfRule>
  </conditionalFormatting>
  <conditionalFormatting sqref="D58">
    <cfRule type="expression" dxfId="84" priority="823">
      <formula>CELL("LIGNE")=ROW()</formula>
    </cfRule>
  </conditionalFormatting>
  <conditionalFormatting sqref="D70">
    <cfRule type="expression" dxfId="83" priority="822">
      <formula>CELL("LIGNE")=ROW()</formula>
    </cfRule>
  </conditionalFormatting>
  <conditionalFormatting sqref="D82">
    <cfRule type="expression" dxfId="82" priority="821">
      <formula>CELL("LIGNE")=ROW()</formula>
    </cfRule>
  </conditionalFormatting>
  <conditionalFormatting sqref="D94">
    <cfRule type="expression" dxfId="81" priority="820">
      <formula>CELL("LIGNE")=ROW()</formula>
    </cfRule>
  </conditionalFormatting>
  <conditionalFormatting sqref="D106">
    <cfRule type="expression" dxfId="80" priority="819">
      <formula>CELL("LIGNE")=ROW()</formula>
    </cfRule>
  </conditionalFormatting>
  <conditionalFormatting sqref="D129">
    <cfRule type="expression" dxfId="79" priority="805">
      <formula>CELL("LIGNE")=ROW()</formula>
    </cfRule>
  </conditionalFormatting>
  <conditionalFormatting sqref="C142">
    <cfRule type="expression" dxfId="78" priority="726">
      <formula>CELL("LIGNE")=ROW()</formula>
    </cfRule>
  </conditionalFormatting>
  <conditionalFormatting sqref="D21">
    <cfRule type="expression" dxfId="77" priority="814">
      <formula>CELL("LIGNE")=ROW()</formula>
    </cfRule>
  </conditionalFormatting>
  <conditionalFormatting sqref="D33">
    <cfRule type="expression" dxfId="76" priority="813">
      <formula>CELL("LIGNE")=ROW()</formula>
    </cfRule>
  </conditionalFormatting>
  <conditionalFormatting sqref="D57">
    <cfRule type="expression" dxfId="75" priority="811">
      <formula>CELL("LIGNE")=ROW()</formula>
    </cfRule>
  </conditionalFormatting>
  <conditionalFormatting sqref="D69">
    <cfRule type="expression" dxfId="74" priority="810">
      <formula>CELL("LIGNE")=ROW()</formula>
    </cfRule>
  </conditionalFormatting>
  <conditionalFormatting sqref="D93">
    <cfRule type="expression" dxfId="73" priority="808">
      <formula>CELL("LIGNE")=ROW()</formula>
    </cfRule>
  </conditionalFormatting>
  <conditionalFormatting sqref="D105">
    <cfRule type="expression" dxfId="72" priority="807">
      <formula>CELL("LIGNE")=ROW()</formula>
    </cfRule>
  </conditionalFormatting>
  <conditionalFormatting sqref="C118">
    <cfRule type="expression" dxfId="71" priority="728">
      <formula>CELL("LIGNE")=ROW()</formula>
    </cfRule>
  </conditionalFormatting>
  <conditionalFormatting sqref="C130">
    <cfRule type="expression" dxfId="70" priority="727">
      <formula>CELL("LIGNE")=ROW()</formula>
    </cfRule>
  </conditionalFormatting>
  <conditionalFormatting sqref="C136">
    <cfRule type="expression" dxfId="69" priority="700">
      <formula>CELL("LIGNE")=ROW()</formula>
    </cfRule>
  </conditionalFormatting>
  <conditionalFormatting sqref="C70">
    <cfRule type="expression" dxfId="68" priority="732">
      <formula>CELL("LIGNE")=ROW()</formula>
    </cfRule>
  </conditionalFormatting>
  <conditionalFormatting sqref="C29">
    <cfRule type="expression" dxfId="67" priority="748">
      <formula>CELL("LIGNE")=ROW()</formula>
    </cfRule>
  </conditionalFormatting>
  <conditionalFormatting sqref="C5">
    <cfRule type="expression" dxfId="66" priority="750">
      <formula>CELL("LIGNE")=ROW()</formula>
    </cfRule>
  </conditionalFormatting>
  <conditionalFormatting sqref="C17">
    <cfRule type="expression" dxfId="65" priority="749">
      <formula>CELL("LIGNE")=ROW()</formula>
    </cfRule>
  </conditionalFormatting>
  <conditionalFormatting sqref="C41">
    <cfRule type="expression" dxfId="64" priority="747">
      <formula>CELL("LIGNE")=ROW()</formula>
    </cfRule>
  </conditionalFormatting>
  <conditionalFormatting sqref="C53">
    <cfRule type="expression" dxfId="63" priority="746">
      <formula>CELL("LIGNE")=ROW()</formula>
    </cfRule>
  </conditionalFormatting>
  <conditionalFormatting sqref="C128">
    <cfRule type="expression" dxfId="62" priority="714">
      <formula>CELL("LIGNE")=ROW()</formula>
    </cfRule>
  </conditionalFormatting>
  <conditionalFormatting sqref="C82">
    <cfRule type="expression" dxfId="61" priority="731">
      <formula>CELL("LIGNE")=ROW()</formula>
    </cfRule>
  </conditionalFormatting>
  <conditionalFormatting sqref="C94">
    <cfRule type="expression" dxfId="60" priority="730">
      <formula>CELL("LIGNE")=ROW()</formula>
    </cfRule>
  </conditionalFormatting>
  <conditionalFormatting sqref="C106">
    <cfRule type="expression" dxfId="59" priority="729">
      <formula>CELL("LIGNE")=ROW()</formula>
    </cfRule>
  </conditionalFormatting>
  <conditionalFormatting sqref="C112">
    <cfRule type="expression" dxfId="58" priority="702">
      <formula>CELL("LIGNE")=ROW()</formula>
    </cfRule>
  </conditionalFormatting>
  <conditionalFormatting sqref="C124">
    <cfRule type="expression" dxfId="57" priority="701">
      <formula>CELL("LIGNE")=ROW()</formula>
    </cfRule>
  </conditionalFormatting>
  <conditionalFormatting sqref="C8">
    <cfRule type="expression" dxfId="56" priority="724">
      <formula>CELL("LIGNE")=ROW()</formula>
    </cfRule>
  </conditionalFormatting>
  <conditionalFormatting sqref="C20">
    <cfRule type="expression" dxfId="55" priority="723">
      <formula>CELL("LIGNE")=ROW()</formula>
    </cfRule>
  </conditionalFormatting>
  <conditionalFormatting sqref="C32">
    <cfRule type="expression" dxfId="54" priority="722">
      <formula>CELL("LIGNE")=ROW()</formula>
    </cfRule>
  </conditionalFormatting>
  <conditionalFormatting sqref="C44">
    <cfRule type="expression" dxfId="53" priority="721">
      <formula>CELL("LIGNE")=ROW()</formula>
    </cfRule>
  </conditionalFormatting>
  <conditionalFormatting sqref="C56">
    <cfRule type="expression" dxfId="52" priority="720">
      <formula>CELL("LIGNE")=ROW()</formula>
    </cfRule>
  </conditionalFormatting>
  <conditionalFormatting sqref="C68">
    <cfRule type="expression" dxfId="51" priority="719">
      <formula>CELL("LIGNE")=ROW()</formula>
    </cfRule>
  </conditionalFormatting>
  <conditionalFormatting sqref="C80">
    <cfRule type="expression" dxfId="50" priority="718">
      <formula>CELL("LIGNE")=ROW()</formula>
    </cfRule>
  </conditionalFormatting>
  <conditionalFormatting sqref="C92">
    <cfRule type="expression" dxfId="49" priority="717">
      <formula>CELL("LIGNE")=ROW()</formula>
    </cfRule>
  </conditionalFormatting>
  <conditionalFormatting sqref="C104">
    <cfRule type="expression" dxfId="48" priority="716">
      <formula>CELL("LIGNE")=ROW()</formula>
    </cfRule>
  </conditionalFormatting>
  <conditionalFormatting sqref="C116">
    <cfRule type="expression" dxfId="47" priority="715">
      <formula>CELL("LIGNE")=ROW()</formula>
    </cfRule>
  </conditionalFormatting>
  <conditionalFormatting sqref="C140">
    <cfRule type="expression" dxfId="46" priority="713">
      <formula>CELL("LIGNE")=ROW()</formula>
    </cfRule>
  </conditionalFormatting>
  <conditionalFormatting sqref="C152">
    <cfRule type="expression" dxfId="45" priority="712">
      <formula>CELL("LIGNE")=ROW()</formula>
    </cfRule>
  </conditionalFormatting>
  <conditionalFormatting sqref="C4">
    <cfRule type="expression" dxfId="44" priority="711">
      <formula>CELL("LIGNE")=ROW()</formula>
    </cfRule>
  </conditionalFormatting>
  <conditionalFormatting sqref="C16">
    <cfRule type="expression" dxfId="43" priority="710">
      <formula>CELL("LIGNE")=ROW()</formula>
    </cfRule>
  </conditionalFormatting>
  <conditionalFormatting sqref="C28">
    <cfRule type="expression" dxfId="42" priority="709">
      <formula>CELL("LIGNE")=ROW()</formula>
    </cfRule>
  </conditionalFormatting>
  <conditionalFormatting sqref="C40">
    <cfRule type="expression" dxfId="41" priority="708">
      <formula>CELL("LIGNE")=ROW()</formula>
    </cfRule>
  </conditionalFormatting>
  <conditionalFormatting sqref="C52">
    <cfRule type="expression" dxfId="40" priority="707">
      <formula>CELL("LIGNE")=ROW()</formula>
    </cfRule>
  </conditionalFormatting>
  <conditionalFormatting sqref="C64">
    <cfRule type="expression" dxfId="39" priority="706">
      <formula>CELL("LIGNE")=ROW()</formula>
    </cfRule>
  </conditionalFormatting>
  <conditionalFormatting sqref="C76">
    <cfRule type="expression" dxfId="38" priority="705">
      <formula>CELL("LIGNE")=ROW()</formula>
    </cfRule>
  </conditionalFormatting>
  <conditionalFormatting sqref="C88">
    <cfRule type="expression" dxfId="37" priority="704">
      <formula>CELL("LIGNE")=ROW()</formula>
    </cfRule>
  </conditionalFormatting>
  <conditionalFormatting sqref="C100">
    <cfRule type="expression" dxfId="36" priority="703">
      <formula>CELL("LIGNE")=ROW()</formula>
    </cfRule>
  </conditionalFormatting>
  <conditionalFormatting sqref="A14:F14 H14:M14">
    <cfRule type="expression" dxfId="35" priority="697">
      <formula>CELL("LIGNE")=ROW()</formula>
    </cfRule>
  </conditionalFormatting>
  <conditionalFormatting sqref="A26:F26 H26:L26">
    <cfRule type="expression" dxfId="34" priority="683">
      <formula>CELL("LIGNE")=ROW()</formula>
    </cfRule>
  </conditionalFormatting>
  <conditionalFormatting sqref="A38:F38 H38:L38">
    <cfRule type="expression" dxfId="33" priority="682">
      <formula>CELL("LIGNE")=ROW()</formula>
    </cfRule>
  </conditionalFormatting>
  <conditionalFormatting sqref="A50:F50 H50:L50">
    <cfRule type="expression" dxfId="32" priority="681">
      <formula>CELL("LIGNE")=ROW()</formula>
    </cfRule>
  </conditionalFormatting>
  <conditionalFormatting sqref="A62:F62 H62:L62">
    <cfRule type="expression" dxfId="31" priority="680">
      <formula>CELL("LIGNE")=ROW()</formula>
    </cfRule>
  </conditionalFormatting>
  <conditionalFormatting sqref="A74:F74 H74:L74">
    <cfRule type="expression" dxfId="30" priority="679">
      <formula>CELL("LIGNE")=ROW()</formula>
    </cfRule>
  </conditionalFormatting>
  <conditionalFormatting sqref="A86:F86 H86:L86">
    <cfRule type="expression" dxfId="29" priority="678">
      <formula>CELL("LIGNE")=ROW()</formula>
    </cfRule>
  </conditionalFormatting>
  <conditionalFormatting sqref="A98:F98 H98:L98">
    <cfRule type="expression" dxfId="28" priority="677">
      <formula>CELL("LIGNE")=ROW()</formula>
    </cfRule>
  </conditionalFormatting>
  <conditionalFormatting sqref="A110:F110 H110:L110">
    <cfRule type="expression" dxfId="27" priority="676">
      <formula>CELL("LIGNE")=ROW()</formula>
    </cfRule>
  </conditionalFormatting>
  <conditionalFormatting sqref="A122:F122 H122:L122">
    <cfRule type="expression" dxfId="26" priority="675">
      <formula>CELL("LIGNE")=ROW()</formula>
    </cfRule>
  </conditionalFormatting>
  <conditionalFormatting sqref="A134:F134 H134:L134">
    <cfRule type="expression" dxfId="25" priority="674">
      <formula>CELL("LIGNE")=ROW()</formula>
    </cfRule>
  </conditionalFormatting>
  <conditionalFormatting sqref="A146:F146 H146:L146">
    <cfRule type="expression" dxfId="24" priority="673">
      <formula>CELL("LIGNE")=ROW()</formula>
    </cfRule>
  </conditionalFormatting>
  <conditionalFormatting sqref="G134">
    <cfRule type="expression" dxfId="23" priority="334">
      <formula>CELL("LIGNE")=ROW()</formula>
    </cfRule>
  </conditionalFormatting>
  <conditionalFormatting sqref="G14">
    <cfRule type="expression" dxfId="22" priority="393">
      <formula>CELL("LIGNE")=ROW()</formula>
    </cfRule>
  </conditionalFormatting>
  <conditionalFormatting sqref="M26">
    <cfRule type="expression" dxfId="21" priority="354">
      <formula>CELL("LIGNE")=ROW()</formula>
    </cfRule>
  </conditionalFormatting>
  <conditionalFormatting sqref="M38">
    <cfRule type="expression" dxfId="20" priority="353">
      <formula>CELL("LIGNE")=ROW()</formula>
    </cfRule>
  </conditionalFormatting>
  <conditionalFormatting sqref="M50">
    <cfRule type="expression" dxfId="19" priority="352">
      <formula>CELL("LIGNE")=ROW()</formula>
    </cfRule>
  </conditionalFormatting>
  <conditionalFormatting sqref="M62">
    <cfRule type="expression" dxfId="18" priority="351">
      <formula>CELL("LIGNE")=ROW()</formula>
    </cfRule>
  </conditionalFormatting>
  <conditionalFormatting sqref="M74">
    <cfRule type="expression" dxfId="17" priority="350">
      <formula>CELL("LIGNE")=ROW()</formula>
    </cfRule>
  </conditionalFormatting>
  <conditionalFormatting sqref="M86">
    <cfRule type="expression" dxfId="16" priority="349">
      <formula>CELL("LIGNE")=ROW()</formula>
    </cfRule>
  </conditionalFormatting>
  <conditionalFormatting sqref="M98">
    <cfRule type="expression" dxfId="15" priority="348">
      <formula>CELL("LIGNE")=ROW()</formula>
    </cfRule>
  </conditionalFormatting>
  <conditionalFormatting sqref="M110">
    <cfRule type="expression" dxfId="14" priority="347">
      <formula>CELL("LIGNE")=ROW()</formula>
    </cfRule>
  </conditionalFormatting>
  <conditionalFormatting sqref="M122">
    <cfRule type="expression" dxfId="13" priority="346">
      <formula>CELL("LIGNE")=ROW()</formula>
    </cfRule>
  </conditionalFormatting>
  <conditionalFormatting sqref="M134">
    <cfRule type="expression" dxfId="12" priority="345">
      <formula>CELL("LIGNE")=ROW()</formula>
    </cfRule>
  </conditionalFormatting>
  <conditionalFormatting sqref="M146">
    <cfRule type="expression" dxfId="11" priority="344">
      <formula>CELL("LIGNE")=ROW()</formula>
    </cfRule>
  </conditionalFormatting>
  <conditionalFormatting sqref="G26">
    <cfRule type="expression" dxfId="10" priority="343">
      <formula>CELL("LIGNE")=ROW()</formula>
    </cfRule>
  </conditionalFormatting>
  <conditionalFormatting sqref="G38">
    <cfRule type="expression" dxfId="9" priority="342">
      <formula>CELL("LIGNE")=ROW()</formula>
    </cfRule>
  </conditionalFormatting>
  <conditionalFormatting sqref="G50">
    <cfRule type="expression" dxfId="8" priority="341">
      <formula>CELL("LIGNE")=ROW()</formula>
    </cfRule>
  </conditionalFormatting>
  <conditionalFormatting sqref="G62">
    <cfRule type="expression" dxfId="7" priority="340">
      <formula>CELL("LIGNE")=ROW()</formula>
    </cfRule>
  </conditionalFormatting>
  <conditionalFormatting sqref="G74">
    <cfRule type="expression" dxfId="6" priority="339">
      <formula>CELL("LIGNE")=ROW()</formula>
    </cfRule>
  </conditionalFormatting>
  <conditionalFormatting sqref="G86">
    <cfRule type="expression" dxfId="5" priority="338">
      <formula>CELL("LIGNE")=ROW()</formula>
    </cfRule>
  </conditionalFormatting>
  <conditionalFormatting sqref="G98">
    <cfRule type="expression" dxfId="4" priority="337">
      <formula>CELL("LIGNE")=ROW()</formula>
    </cfRule>
  </conditionalFormatting>
  <conditionalFormatting sqref="G110">
    <cfRule type="expression" dxfId="3" priority="336">
      <formula>CELL("LIGNE")=ROW()</formula>
    </cfRule>
  </conditionalFormatting>
  <conditionalFormatting sqref="G122">
    <cfRule type="expression" dxfId="2" priority="335">
      <formula>CELL("LIGNE")=ROW()</formula>
    </cfRule>
  </conditionalFormatting>
  <conditionalFormatting sqref="G146">
    <cfRule type="expression" dxfId="1" priority="333">
      <formula>CELL("LIGNE")=ROW()</formula>
    </cfRule>
  </conditionalFormatting>
  <conditionalFormatting sqref="A2:M2">
    <cfRule type="expression" dxfId="0" priority="319">
      <formula>CELL("LIGNE")=ROW()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CesDom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2017-12-06T10:21:01Z</dcterms:modified>
</cp:coreProperties>
</file>