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 codeName="{EFFCB103-AD96-A003-248E-DF2DB03C906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ewez\Documents\"/>
    </mc:Choice>
  </mc:AlternateContent>
  <xr:revisionPtr revIDLastSave="0" documentId="13_ncr:1_{5FDA1003-1E57-409A-8921-8AD9BE289E92}" xr6:coauthVersionLast="34" xr6:coauthVersionMax="34" xr10:uidLastSave="{00000000-0000-0000-0000-000000000000}"/>
  <bookViews>
    <workbookView xWindow="0" yWindow="0" windowWidth="19815" windowHeight="9390" tabRatio="836" activeTab="1" xr2:uid="{00000000-000D-0000-FFFF-FFFF00000000}"/>
  </bookViews>
  <sheets>
    <sheet name="Base_de_prix" sheetId="10" r:id="rId1"/>
    <sheet name="Devis" sheetId="9" r:id="rId2"/>
    <sheet name="Matrice" sheetId="11" r:id="rId3"/>
  </sheets>
  <definedNames>
    <definedName name="DataBase0" hidden="1">#REF!</definedName>
    <definedName name="DataBase1" hidden="1">#REF!</definedName>
    <definedName name="DataBase2" hidden="1">#REF!</definedName>
    <definedName name="DataBase3" hidden="1">#REF!</definedName>
    <definedName name="DateFin1" hidden="1">#REF!</definedName>
    <definedName name="Débourse" localSheetId="1" hidden="1">Devis!#REF!</definedName>
    <definedName name="JourFerie1" hidden="1">#REF!</definedName>
    <definedName name="Matrice">Matrice!$A$1:$B$19</definedName>
    <definedName name="Total" localSheetId="1" hidden="1">Devis!#REF!</definedName>
    <definedName name="ValeurMarges" hidden="1">#REF!</definedName>
  </definedNames>
  <calcPr calcId="179017"/>
</workbook>
</file>

<file path=xl/calcChain.xml><?xml version="1.0" encoding="utf-8"?>
<calcChain xmlns="http://schemas.openxmlformats.org/spreadsheetml/2006/main">
  <c r="E14" i="10" l="1"/>
  <c r="G15" i="10" l="1"/>
  <c r="H15" i="10" s="1"/>
  <c r="G18" i="10"/>
  <c r="H18" i="10" s="1"/>
  <c r="G19" i="10"/>
  <c r="H19" i="10"/>
  <c r="G20" i="10"/>
  <c r="H20" i="10"/>
  <c r="G21" i="10"/>
  <c r="H21" i="10"/>
  <c r="G22" i="10"/>
  <c r="H22" i="10" s="1"/>
  <c r="G23" i="10"/>
  <c r="H23" i="10" s="1"/>
  <c r="G24" i="10"/>
  <c r="H24" i="10" s="1"/>
  <c r="G25" i="10"/>
  <c r="H25" i="10" s="1"/>
  <c r="G26" i="10"/>
  <c r="H26" i="10" s="1"/>
  <c r="G27" i="10"/>
  <c r="H27" i="10"/>
  <c r="G28" i="10"/>
  <c r="H28" i="10"/>
  <c r="G29" i="10"/>
  <c r="H29" i="10"/>
  <c r="G30" i="10"/>
  <c r="H30" i="10" s="1"/>
  <c r="G31" i="10"/>
  <c r="H31" i="10" s="1"/>
  <c r="G32" i="10"/>
  <c r="H32" i="10" s="1"/>
  <c r="G33" i="10"/>
  <c r="H33" i="10" s="1"/>
  <c r="G34" i="10"/>
  <c r="H34" i="10" s="1"/>
  <c r="G35" i="10"/>
  <c r="H35" i="10"/>
  <c r="G36" i="10"/>
  <c r="H36" i="10"/>
  <c r="G37" i="10"/>
  <c r="H37" i="10"/>
  <c r="G38" i="10"/>
  <c r="H38" i="10" s="1"/>
  <c r="G39" i="10"/>
  <c r="H39" i="10" s="1"/>
  <c r="G40" i="10"/>
  <c r="H40" i="10" s="1"/>
  <c r="G41" i="10"/>
  <c r="H41" i="10" s="1"/>
  <c r="G42" i="10"/>
  <c r="H42" i="10" s="1"/>
  <c r="G43" i="10"/>
  <c r="H43" i="10"/>
  <c r="G44" i="10"/>
  <c r="H44" i="10"/>
  <c r="G45" i="10"/>
  <c r="H45" i="10"/>
  <c r="G46" i="10"/>
  <c r="H46" i="10" s="1"/>
  <c r="G47" i="10"/>
  <c r="H47" i="10" s="1"/>
  <c r="G48" i="10"/>
  <c r="H48" i="10" s="1"/>
  <c r="G49" i="10"/>
  <c r="H49" i="10" s="1"/>
  <c r="G50" i="10"/>
  <c r="H50" i="10" s="1"/>
  <c r="G51" i="10"/>
  <c r="H51" i="10"/>
  <c r="G52" i="10"/>
  <c r="H52" i="10"/>
  <c r="G53" i="10"/>
  <c r="H53" i="10"/>
  <c r="G54" i="10"/>
  <c r="H54" i="10" s="1"/>
  <c r="G55" i="10"/>
  <c r="H55" i="10" s="1"/>
  <c r="G56" i="10"/>
  <c r="H56" i="10" s="1"/>
  <c r="G57" i="10"/>
  <c r="H57" i="10" s="1"/>
  <c r="G58" i="10"/>
  <c r="H58" i="10" s="1"/>
  <c r="G59" i="10"/>
  <c r="H59" i="10"/>
  <c r="G60" i="10"/>
  <c r="H60" i="10"/>
  <c r="G61" i="10"/>
  <c r="H61" i="10"/>
  <c r="G62" i="10"/>
  <c r="H62" i="10" s="1"/>
  <c r="G63" i="10"/>
  <c r="H63" i="10" s="1"/>
  <c r="G64" i="10"/>
  <c r="H64" i="10" s="1"/>
  <c r="G65" i="10"/>
  <c r="H65" i="10" s="1"/>
  <c r="G66" i="10"/>
  <c r="H66" i="10" s="1"/>
  <c r="G67" i="10"/>
  <c r="H67" i="10"/>
  <c r="G68" i="10"/>
  <c r="H68" i="10"/>
  <c r="G69" i="10"/>
  <c r="H69" i="10"/>
  <c r="G70" i="10"/>
  <c r="H70" i="10" s="1"/>
  <c r="G71" i="10"/>
  <c r="H71" i="10" s="1"/>
  <c r="G72" i="10"/>
  <c r="H72" i="10" s="1"/>
  <c r="G73" i="10"/>
  <c r="H73" i="10" s="1"/>
  <c r="G74" i="10"/>
  <c r="H74" i="10" s="1"/>
  <c r="G75" i="10"/>
  <c r="H75" i="10"/>
  <c r="G76" i="10"/>
  <c r="H76" i="10"/>
  <c r="G77" i="10"/>
  <c r="H77" i="10"/>
  <c r="G78" i="10"/>
  <c r="H78" i="10" s="1"/>
  <c r="G79" i="10"/>
  <c r="H79" i="10" s="1"/>
  <c r="G80" i="10"/>
  <c r="H80" i="10" s="1"/>
  <c r="G81" i="10"/>
  <c r="H81" i="10" s="1"/>
  <c r="G82" i="10"/>
  <c r="H82" i="10" s="1"/>
  <c r="G83" i="10"/>
  <c r="H83" i="10"/>
  <c r="G84" i="10"/>
  <c r="H84" i="10"/>
  <c r="G85" i="10"/>
  <c r="H85" i="10"/>
  <c r="G86" i="10"/>
  <c r="H86" i="10" s="1"/>
  <c r="G87" i="10"/>
  <c r="H87" i="10" s="1"/>
  <c r="G88" i="10"/>
  <c r="H88" i="10" s="1"/>
  <c r="G89" i="10"/>
  <c r="H89" i="10" s="1"/>
  <c r="G90" i="10"/>
  <c r="H90" i="10" s="1"/>
  <c r="G91" i="10"/>
  <c r="H91" i="10"/>
  <c r="G92" i="10"/>
  <c r="H92" i="10"/>
  <c r="G93" i="10"/>
  <c r="H93" i="10"/>
  <c r="G94" i="10"/>
  <c r="H94" i="10" s="1"/>
  <c r="G95" i="10"/>
  <c r="H95" i="10" s="1"/>
  <c r="G96" i="10"/>
  <c r="H96" i="10" s="1"/>
  <c r="G97" i="10"/>
  <c r="H97" i="10" s="1"/>
  <c r="G98" i="10"/>
  <c r="H98" i="10" s="1"/>
  <c r="G99" i="10"/>
  <c r="H99" i="10"/>
  <c r="G100" i="10"/>
  <c r="H100" i="10"/>
  <c r="G101" i="10"/>
  <c r="H101" i="10"/>
  <c r="G102" i="10"/>
  <c r="H102" i="10" s="1"/>
  <c r="G103" i="10"/>
  <c r="H103" i="10" s="1"/>
  <c r="G104" i="10"/>
  <c r="H104" i="10" s="1"/>
  <c r="G105" i="10"/>
  <c r="H105" i="10" s="1"/>
  <c r="G106" i="10"/>
  <c r="H106" i="10" s="1"/>
  <c r="G107" i="10"/>
  <c r="H107" i="10"/>
  <c r="G108" i="10"/>
  <c r="H108" i="10"/>
  <c r="G109" i="10"/>
  <c r="H109" i="10"/>
  <c r="G110" i="10"/>
  <c r="H110" i="10" s="1"/>
  <c r="G111" i="10"/>
  <c r="H111" i="10" s="1"/>
  <c r="G112" i="10"/>
  <c r="H112" i="10" s="1"/>
  <c r="G113" i="10"/>
  <c r="H113" i="10" s="1"/>
  <c r="G114" i="10"/>
  <c r="H114" i="10" s="1"/>
  <c r="G115" i="10"/>
  <c r="H115" i="10"/>
  <c r="G116" i="10"/>
  <c r="H116" i="10"/>
  <c r="G117" i="10"/>
  <c r="H117" i="10"/>
  <c r="G118" i="10"/>
  <c r="H118" i="10" s="1"/>
  <c r="G119" i="10"/>
  <c r="H119" i="10" s="1"/>
  <c r="G120" i="10"/>
  <c r="H120" i="10" s="1"/>
  <c r="G121" i="10"/>
  <c r="H121" i="10" s="1"/>
  <c r="G122" i="10"/>
  <c r="H122" i="10" s="1"/>
  <c r="G123" i="10"/>
  <c r="H123" i="10"/>
  <c r="G124" i="10"/>
  <c r="H124" i="10"/>
  <c r="G125" i="10"/>
  <c r="H125" i="10"/>
  <c r="G126" i="10"/>
  <c r="H126" i="10" s="1"/>
  <c r="G127" i="10"/>
  <c r="H127" i="10" s="1"/>
  <c r="G128" i="10"/>
  <c r="H128" i="10" s="1"/>
  <c r="G129" i="10"/>
  <c r="H129" i="10" s="1"/>
  <c r="G130" i="10"/>
  <c r="H130" i="10" s="1"/>
  <c r="G131" i="10"/>
  <c r="H131" i="10"/>
  <c r="G132" i="10"/>
  <c r="H132" i="10"/>
  <c r="G133" i="10"/>
  <c r="H133" i="10"/>
  <c r="G134" i="10"/>
  <c r="H134" i="10" s="1"/>
  <c r="G135" i="10"/>
  <c r="H135" i="10" s="1"/>
  <c r="G136" i="10"/>
  <c r="H136" i="10" s="1"/>
  <c r="G137" i="10"/>
  <c r="H137" i="10" s="1"/>
  <c r="G138" i="10"/>
  <c r="H138" i="10" s="1"/>
  <c r="G139" i="10"/>
  <c r="H139" i="10"/>
  <c r="G140" i="10"/>
  <c r="H140" i="10"/>
  <c r="G141" i="10"/>
  <c r="H141" i="10"/>
  <c r="G142" i="10"/>
  <c r="H142" i="10" s="1"/>
  <c r="G143" i="10"/>
  <c r="H143" i="10" s="1"/>
  <c r="G144" i="10"/>
  <c r="H144" i="10" s="1"/>
  <c r="G145" i="10"/>
  <c r="H145" i="10" s="1"/>
  <c r="G146" i="10"/>
  <c r="H146" i="10" s="1"/>
  <c r="G147" i="10"/>
  <c r="H147" i="10"/>
  <c r="G148" i="10"/>
  <c r="H148" i="10"/>
  <c r="G149" i="10"/>
  <c r="H149" i="10"/>
  <c r="G150" i="10"/>
  <c r="H150" i="10" s="1"/>
  <c r="G151" i="10"/>
  <c r="H151" i="10" s="1"/>
  <c r="G152" i="10"/>
  <c r="H152" i="10" s="1"/>
  <c r="G153" i="10"/>
  <c r="H153" i="10" s="1"/>
  <c r="G154" i="10"/>
  <c r="H154" i="10" s="1"/>
  <c r="G155" i="10"/>
  <c r="H155" i="10"/>
  <c r="G156" i="10"/>
  <c r="H156" i="10"/>
  <c r="G157" i="10"/>
  <c r="H157" i="10"/>
  <c r="G158" i="10"/>
  <c r="H158" i="10" s="1"/>
  <c r="G159" i="10"/>
  <c r="H159" i="10" s="1"/>
  <c r="G160" i="10"/>
  <c r="H160" i="10" s="1"/>
  <c r="G161" i="10"/>
  <c r="H161" i="10" s="1"/>
  <c r="G162" i="10"/>
  <c r="H162" i="10" s="1"/>
  <c r="G163" i="10"/>
  <c r="H163" i="10"/>
  <c r="G164" i="10"/>
  <c r="H164" i="10"/>
  <c r="G165" i="10"/>
  <c r="H165" i="10"/>
  <c r="G166" i="10"/>
  <c r="H166" i="10" s="1"/>
  <c r="G167" i="10"/>
  <c r="H167" i="10" s="1"/>
  <c r="G168" i="10"/>
  <c r="H168" i="10" s="1"/>
  <c r="G169" i="10"/>
  <c r="H169" i="10" s="1"/>
  <c r="G170" i="10"/>
  <c r="H170" i="10" s="1"/>
  <c r="G171" i="10"/>
  <c r="H171" i="10"/>
  <c r="G172" i="10"/>
  <c r="H172" i="10"/>
  <c r="G173" i="10"/>
  <c r="H173" i="10"/>
  <c r="G174" i="10"/>
  <c r="H174" i="10" s="1"/>
  <c r="G175" i="10"/>
  <c r="H175" i="10" s="1"/>
  <c r="G176" i="10"/>
  <c r="H176" i="10" s="1"/>
  <c r="G177" i="10"/>
  <c r="H177" i="10" s="1"/>
  <c r="G178" i="10"/>
  <c r="H178" i="10" s="1"/>
  <c r="G179" i="10"/>
  <c r="H179" i="10"/>
  <c r="G180" i="10"/>
  <c r="H180" i="10"/>
  <c r="G181" i="10"/>
  <c r="H181" i="10"/>
  <c r="G182" i="10"/>
  <c r="H182" i="10" s="1"/>
  <c r="G183" i="10"/>
  <c r="H183" i="10" s="1"/>
  <c r="G184" i="10"/>
  <c r="H184" i="10" s="1"/>
  <c r="G185" i="10"/>
  <c r="H185" i="10" s="1"/>
  <c r="G186" i="10"/>
  <c r="H186" i="10" s="1"/>
  <c r="G187" i="10"/>
  <c r="H187" i="10"/>
  <c r="G188" i="10"/>
  <c r="H188" i="10"/>
  <c r="G189" i="10"/>
  <c r="H189" i="10"/>
  <c r="G190" i="10"/>
  <c r="H190" i="10" s="1"/>
  <c r="G191" i="10"/>
  <c r="H191" i="10" s="1"/>
  <c r="G192" i="10"/>
  <c r="H192" i="10" s="1"/>
  <c r="G193" i="10"/>
  <c r="H193" i="10" s="1"/>
  <c r="G194" i="10"/>
  <c r="H194" i="10" s="1"/>
  <c r="G195" i="10"/>
  <c r="H195" i="10"/>
  <c r="G196" i="10"/>
  <c r="H196" i="10"/>
  <c r="G197" i="10"/>
  <c r="H197" i="10"/>
  <c r="G198" i="10"/>
  <c r="H198" i="10" s="1"/>
  <c r="G199" i="10"/>
  <c r="H199" i="10" s="1"/>
  <c r="G200" i="10"/>
  <c r="H200" i="10" s="1"/>
  <c r="G201" i="10"/>
  <c r="H201" i="10" s="1"/>
  <c r="G202" i="10"/>
  <c r="H202" i="10" s="1"/>
  <c r="G203" i="10"/>
  <c r="H203" i="10"/>
  <c r="G204" i="10"/>
  <c r="H204" i="10"/>
  <c r="G205" i="10"/>
  <c r="H205" i="10"/>
  <c r="G206" i="10"/>
  <c r="H206" i="10" s="1"/>
  <c r="G207" i="10"/>
  <c r="H207" i="10" s="1"/>
  <c r="G17" i="10"/>
  <c r="H17" i="10" s="1"/>
  <c r="G16" i="10"/>
  <c r="H16" i="10" s="1"/>
  <c r="G14" i="10"/>
  <c r="H14" i="10" s="1"/>
</calcChain>
</file>

<file path=xl/sharedStrings.xml><?xml version="1.0" encoding="utf-8"?>
<sst xmlns="http://schemas.openxmlformats.org/spreadsheetml/2006/main" count="437" uniqueCount="236">
  <si>
    <t>Base de prix</t>
  </si>
  <si>
    <t>Base_de_prix</t>
  </si>
  <si>
    <t>Pose seule de grilles d'entrée d'air hygroréglable (intérieure et extérieure) sur menuiserie, compris fixation,</t>
  </si>
  <si>
    <t>Pose seule de silencieux dans coffre de volet roulant, compris fixation,</t>
  </si>
  <si>
    <t>Porte d'entrée grand jour à 1 vantail ht, 215 x 90 cm lg, en bois de Moabi, battant ép,-50 mm, dormant 50x45 mm finition 2 couches lasure, Châssis ouvrant à vitrage isolant 4-10-4 avec grille en fer forgée, Crémone 3 points à canon et poignée alu,</t>
  </si>
  <si>
    <t>Porte d'entrée tiercée grand jour à 2 vantaux, ht, 215 x 130 cm lg, en Moabi ouvrant ép,-50mm, dormant 55x45mm, finition 2 couches lasure, Châssis ouvrant, vitrage isolant ép,4-10-4 et grille en fer forgée, Crémone 3 points, canon et poignée alu anodisée,</t>
  </si>
  <si>
    <t>Porte d'entrée à 10 carreaux, 1 vantail, ht, 215 x 90 cm lg, en Moabi ouvrant ép,-50 mm, dormant 55x45mm, finition 2 couches lasure, Châssis ouvrant vitrage isolant ép,4-10-4 et grilles en fer forgée, Crémone 3 points, canon et poignée alu anodisée,</t>
  </si>
  <si>
    <t>Porte d'entrée tiercée à 10+5 carreaux, 2 vantx, ht, 215 x 130cm lg, en Moabi ouvrant ép,-50mm, dormant 55x45mm, finition 2 couches lasure, Châssis ouvrant vitrage isolant ép,4-10-4 à grilles en fer forgée, Crémone 3 points, canon et poignée alu anodisée,</t>
  </si>
  <si>
    <t>Porte d'entrée à 6 carreaux 1 vant, ht, 215 x 90 cm lg, en Moabi ouvrant ép,-50 mm, dormant 55x45mm, finition 2 couches lasure, Châssis haut à croisillons et vitrage isolant 4-12-4 sur allège basse pleine ht,1,00 m, Crémone 3 points, canon et poignée alu,</t>
  </si>
  <si>
    <t>Porte d'entrée grand jour à 1 vant, ht, 215 x 90 cm lg, en Moabi ouvrant ép,-50 mm, dormant 55x45mm, finition 2 couches lasure, Châssis fixe à vitrage isolant 4-12-4 et 3 barres bois verticale, Crémone 3 points à canon et poignée alu,</t>
  </si>
  <si>
    <t>Porte d'entrée tiercée grand jour à 2 vantx, ht, 215 x 130cm lg, en Moabi ouvrant ép,-50mm, dormant 55x45mm, finition 2 couches lasure, Châssis fixe à vitrage isolant ép,4-10-4 à 3+1 barres bois verticale, Crémone 3 points, canon et poignée alu anodisée,</t>
  </si>
  <si>
    <t>Porte d'entrée pleine à 10 petits panneaux plans, 1 vantail haut, 215 x 90 cm larg,, en bois de Moabi, ouvrant ép, -50 mm, dormant 55x45 mm, finition 2 couches lasure, Crémone 3 points serrure à canon et poignée alu,</t>
  </si>
  <si>
    <t>Porte d'entrée pleine tiercée à 10+5 petits panneaux plans, 2 vantaux, haut, 215 x 130 cm larg,, en bois de Moabi, ouvrant ép, -50 mm, dormant 55x45 mm, finition 2 couches lasure, Crémone 3 points serrure à canon et poignée alu,</t>
  </si>
  <si>
    <t>Porte d'entrée pleine à 15 petits panneaux pointe de diamant, 1 vantail haut, 215 x 90 cm larg,, en bois de Moabi, ouvrant ép, -50 mm, dormant 55x45 mm, finition 2 couches lasure, Crémone 3 points serrure à canon et poignée alu,</t>
  </si>
  <si>
    <t>Porte d'entrée pleine tiercée à 15+5 petits panneaux pointe de diamant, 2 vantaux haut, 215 x130 cm larg,, en bois de Moabi, ouvrant ép, -50 mm, dormant 55x45 mm, finition 2 couches lasure, Crémone 3 points serrure à canon et poignée alu,</t>
  </si>
  <si>
    <t>Châssis sur mesure ouvrant à soufflet, 1 vantail haut, 45 x 50 cm larg, en bois de Moabi, ép, -50mm, vitrage isolant 4-16-4 faible émissivité, Ferrage, compas et poignée alu, Fixations et pose sur fond de joint comprimé et joint mastic d'étanchéité,</t>
  </si>
  <si>
    <t>Châssis sur mesure ouvrant à soufflet, 1 vantail haut, 45 x 70 cm larg, en bois de Moabi, ép, -50mm, vitrage isolant 4-16-4 faible émissivité, Ferrage, compas et poignée alu, Fixations et pose sur fond de joint comprimé et joint mastic d'étanchéité,</t>
  </si>
  <si>
    <t>Châssis sur mesure ouvrant à soufflet, 1 vantail haut, 45 x 90 cm larg, en bois de Moabi, ép, -50mm, vitrage isolant 4-16-4 faible émissivité, Ferrage, compas et poignée alu, Fixations et pose sur fond de joint comprimé et joint mastic d'étanchéité,</t>
  </si>
  <si>
    <t>Châssis sur mesure ouvrant à soufflet, 2 vantaux haut, 45 x 100 cm larg, en bois de Moabi, ép, -50mm, vitrage isolant 4-16-4 faible émissivité, Ferrage, compas et poignée alu, Fixations et pose sur fond de joint comprimé et joint mastic d'étanchéité,</t>
  </si>
  <si>
    <t>Châssis sur mesure ouvrant à soufflet, 2 vantaux haut, 45 x 110 cm larg, en bois de Moabi, ép, -50mm, vitrage isolant 4-16-4 faible émissivité, Ferrage, compas et poignée alu, Fixations et pose sur fond de joint comprimé et joint mastic d'étanchéité,</t>
  </si>
  <si>
    <t>Châssis sur mesure ouvrant à soufflet, 2 vantaux haut, 45 x 130 cm larg, en bois de Moabi, ép, -50mm, vitrage isolant 4-16-4 faible émissivité, Ferrage, compas et poignée alu, Fixations et pose sur fond de joint comprimé et joint mastic d'étanchéité,</t>
  </si>
  <si>
    <t>Châssis sur mesure ouvrant à soufflet, 2 vantaux haut, 45 x 150 cm larg, en bois de Moabi, ép, -50mm, vitrage isolant 4-16-4 faible émissivité, Ferrage, compas et poignée alu, Fixations et pose sur fond de joint comprimé et joint mastic d'étanchéité,</t>
  </si>
  <si>
    <t>Châssis sur mesure ouvrant à soufflet, 2 vantaux haut, 45 x 180 cm larg, en bois de Moabi, ép, -50mm, vitrage isolant 4-16-4 faible émissivité, Ferrage, compas et poignée alu, Fixations et pose sur fond de joint comprimé et joint mastic d'étanchéité,</t>
  </si>
  <si>
    <t>Croisée à la française sur mesure 1 vantail, ht 95 x 90 cm en bois de Moabi, ép, -50 mm, vitrage isolant 4-16-4 faible émissivité, Ferrage, paumelles, crémone à galets 3 points, poignée alu, Fixations et pose sur fond de joint et joint d'étanchéité,</t>
  </si>
  <si>
    <t>Croisée à la française sur mesure 1 vantail, ht 115 x 50 cm en bois de Moabi, ép, -50 mm, vitrage isolant 4-16-4 faible émissivité, Ferrage, paumelles, crémone à galets 3 points, poignée alu, Fixations et pose sur fond de joint et joint d'étanchéité,</t>
  </si>
  <si>
    <t>Croisée à la française sur mesure 1 vantail, ht 115 x 70 cm en bois de Moabi, ép, -50 mm, vitrage isolant 4-16-4 faible émissivité, Ferrage, paumelles, crémone à galets 3 points, poignée alu, Fixations et pose sur fond de joint et joint d'étanchéité,</t>
  </si>
  <si>
    <t>Croisée à la française sur mesure 1 vantail, ht 115 x 90 cm en bois de Moabi, ép, -50 mm, vitrage isolant 4-16-4 faible émissivité, Ferrage, paumelles, crémone à galets 3 points, poignée alu, Fixations et pose sur fond de joint et joint d'étanchéité,</t>
  </si>
  <si>
    <t>Croisée sur mesure à la française 2 vantaux, haut 95 x 80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</si>
  <si>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95 x 90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</si>
  <si>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95 x 110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</si>
  <si>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95 x 130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</si>
  <si>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95 x 150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</si>
  <si>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115 x 110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</si>
  <si>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115 x 130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</si>
  <si>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145 x 80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</si>
  <si>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165 x 80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</si>
  <si>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165 x 130 cm en bois de Moabi, ép, -50mm, vitrage isolant 4-16-4 faible émissivité, Ferrage, paumelles, crémone à galets 3 points, poignée alu, Fixations et pose sur fond de joint et joint d'étanchéité,</t>
  </si>
  <si>
    <t>Croisée sur mesure à la française 2 vantaux, haut 165 x 150 cm en bois de Moabi, ép, -50mm, vitrage isolant 4-16-4 faible émissivité, Ferrage, paumelles, crémone à galets 3 points, poignée alu, Fixations et pose sur fond de joint et joint d'étanchéité,</t>
  </si>
  <si>
    <t>Croisée sur mesure à la française 3 vantaux, haut 115 x 210 cm en bois de Moabi, ép, -50mm, vitrage isolant 4-16-4 faible émissivité, Ferrage, paumelles, crémone à galets 3 points, poignées alu, Fixations et pose sur fond de joint et joint d'étanchéité,</t>
  </si>
  <si>
    <t>Croisée sur mesure à la française 3 vantaux, haut 125 x 210 cm en bois de Moabi, ép, -50mm, vitrage isolant 4-16-4 faible émissivité, Ferrage, paumelles, crémone à galets 3 points, poignées alu, Fixations et pose sur fond de joint et joint d'étanchéité,</t>
  </si>
  <si>
    <t>Croisée sur mesure à la française 3 vantaux, haut 165 x 180 cm en bois de Moabi, ép, -50mm, vitrage isolant 4-16-4 faible émissivité, Ferrage, paumelles, crémone à galets 3 points, poignées alu, Fixations et pose sur fond de joint et joint d'étanchéité,</t>
  </si>
  <si>
    <t>Croisée sur mesure à la française 3 vantaux, haut 165 x 210 cm en bois de Moabi, ép, -50mm, vitrage isolant 4-16-4 faible émissivité, Ferrage, paumelles, crémone à galets 3 points, poignées alu, Fixations et pose sur fond de joint et joint d'étanchéité,</t>
  </si>
  <si>
    <t>Porte-croisée sur mesure à la française 1 vantail, ht 205x90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</si>
  <si>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205x110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</si>
  <si>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205x130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</si>
  <si>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205x140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</si>
  <si>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205x150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</si>
  <si>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215x110 cm en bois de Moabi, ép, -50mm, vitrage isolant 4-16-4 faible émissivité, Ferrage, paumelles, crémone à galets 3 points, poignée alu, Fixations et pose sur fond de joint et joint d'étanchéité,</t>
  </si>
  <si>
    <t>Porte-croisée sur mesure à la française 2 vantaux, ht 225x110 cm en bois de Moabi, ép, -50mm, vitrage isolant 4-16-4 faible émissivité, Ferrage, paumelles, crémone à galets 3 points, poignée alu, Fixations et pose sur fond de joint et joint d'étanchéité,</t>
  </si>
  <si>
    <t>Fabrication et pose de croisée artisanale ouvrant à la française type grand jour, en bois exotique traité fongicide et insecticide à vernir, compris ferrage et joint périphérique, sans vitrage, 1 vantail, dimensions de base 70 ht x 60 cm,</t>
  </si>
  <si>
    <t>Majoration ou minoration pour 10 cm de hauteur en + ou en - sur dimensions de base de croisée artisanale 1 vantail,</t>
  </si>
  <si>
    <t>Majoration ou minoration pour 10 cm de largeur en + ou en - sur dimensions de base de croisée artisanale 1 vantail,</t>
  </si>
  <si>
    <t>Fabrication et pose de croisée artisanale ouvrant à la française type grand jour, en bois exotique traité fongicide et insecticide à vernir, compris ferrage et joint périphérique, sans vitrage, 2 vantaux, dimensions de base 130 ht x 120 cm,</t>
  </si>
  <si>
    <t>Majoration ou minoration pour 10 cm de hauteur en + ou en - sur dimensions de base de croisée artisanale 2 vantaux,</t>
  </si>
  <si>
    <t>Majoration ou minoration pour 10 cm de largeur en + ou en - sur dimensions de base de croisée artisanale 2 vantaux,</t>
  </si>
  <si>
    <t>Fabrication et pose de croisée artisanale ouvrant à la française type grand jour, en bois exotique traité fongicide et insecticide à vernir, compris ferrage et joint périphérique, sans vitrage, 3 vantaux, dimensions de base 130 ht x 210 cm,</t>
  </si>
  <si>
    <t>Majoration ou minoration pour 10 cm de hauteur en + ou en - sur dimensions de base de croisée artisanale 3 vantaux,</t>
  </si>
  <si>
    <t>Majoration ou minoration pour 10 cm de largeur en + ou en - sur dimensions de base de croisée artisanale 3 vantaux,</t>
  </si>
  <si>
    <t>Fabrication et pose de croisée artisanale ouvrant à la française type grand jour, en bois exotique traité fongicide et insecticide à vernir, compris ferrage et joint périphérique, sans vitrage, 4 vantaux, dimensions de base 130 ht x 240 cm,</t>
  </si>
  <si>
    <t>Majoration ou minoration pour 10 cm de hauteur en + ou en - sur dimensions de base de croisée artisanale 4 vantaux,</t>
  </si>
  <si>
    <t>Majoration ou minoration pour 10 cm de largeur en + ou en - sur dimensions de base de croisée artisanale 4 vantaux,</t>
  </si>
  <si>
    <t>Fabrication et pose de porte-croisée artisanale ouvrant à la française type grand jour, en bois exotique traité fongicide et insecticide à vernir, compris ferrage et joint périphérique, sans vitrage, 1 vantail, dimensions de base 210 ht x 80 cm,</t>
  </si>
  <si>
    <t>Majoration ou minoration pour 10 cm de hauteur en + ou en - sur dimensions de base de porte-croisée artisanale 1 vantail,</t>
  </si>
  <si>
    <t>Majoration ou minoration pour 10 cm de largeur en + ou en - sur dimensions de base de porte-croisée artisanale 1 vantail,</t>
  </si>
  <si>
    <t>Fabrication et pose de porte-croisée artisanale ouvrant à la française type grand jour, en bois exotique traité fongicide et insecticide à vernir, compris ferrage et joint périphérique, sans vitrage, 2 vantaux, dimensions de base 210 ht x 140 cm,</t>
  </si>
  <si>
    <t>Majoration ou minoration pour 10 cm de hauteur en + ou en - sur dimensions de base de porte-croisée artisanale 2 vantaux,</t>
  </si>
  <si>
    <t>Majoration ou minoration pour 10 cm de largeur en + ou en - sur dimensions de base de porte-croisée artisanale 2 vantaux,</t>
  </si>
  <si>
    <t>Fabrication et pose de porte-croisée artisanale ouvrant à la française type grand jour, en bois exotique traité fongicide et insecticide à vernir, compris ferrage et joint périphérique, sans vitrage, 3 vantaux, dimensions de base 210 ht x 180 cm,</t>
  </si>
  <si>
    <t>Majoration ou minoration pour 10 cm de hauteur en + ou en - sur dimensions de base de porte-croisée artisanale 3 vantaux,</t>
  </si>
  <si>
    <t>Majoration ou minoration pour 10 cm de largeur en + ou en - sur dimensions de base de porte-croisée artisanale 3 vantaux,</t>
  </si>
  <si>
    <t>Fabrication et pose de porte-croisée artisanale ouvrant à la française type grand jour, en bois exotique traité fongicide et insecticide à vernir, compris ferrage et joint périphérique, sans vitrage, 4 vantaux, dimensions de base 210 ht x 240 cm,</t>
  </si>
  <si>
    <t>Majoration ou minoration pour 10 cm de hauteur en + ou en - sur dimensions de base de porte-croisée artisanale 4 vantaux,</t>
  </si>
  <si>
    <t>Majoration ou minoration pour 10 cm de largeur en + ou en - sur dimensions de base de porte-croisée artisanale 4 vantaux,</t>
  </si>
  <si>
    <t>Fabrication et pose de châssis artisanale ouvrant à soufflet type grand jour, en bois exotique traité fongicide et insecticide à vernir, compris ferrage et joint périphérique, sans vitrage, 1 vantail, dimensions de base 40 ht x 80 cm,</t>
  </si>
  <si>
    <t>Majoration ou minoration pour 10 cm de hauteur en + ou en - sur dimensions de base de châssis artisanale 1 vantail à soufflet,</t>
  </si>
  <si>
    <t>Majoration ou minoration pour 10 cm de largeur en + ou en - sur dimensions de base de châssis artisanale 1 vantail à soufflet,</t>
  </si>
  <si>
    <t>Fabrication et pose de châssis artisanale ouvrant à soufflet type grand jour, en bois exotique traité fongicide et insecticide à vernir, compris ferrage et joint périphérique, sans vitrage, 1 vantail, dimensions de base 60 ht x 120 cm,</t>
  </si>
  <si>
    <t>Majoration ou minoration pour 10 cm de hauteur en + ou en - sur dimensions de base de châssis fixe artisanal en imposte ou allège,</t>
  </si>
  <si>
    <t>Majoration ou minoration pour 10 cm de largeur en + ou en - sur dimensions de base de châssis fixe artisanal en imposte ou allège,</t>
  </si>
  <si>
    <t>Majoration pour façon de cintre surbaissé jusqu'à 100 cm de largeur sur menuiseries artisanales en bois exotique,</t>
  </si>
  <si>
    <t>Majoration pour 10 cm de largeur supplémentaire de cintre surbaissé sur menuiseries artisanales en bois exotique,</t>
  </si>
  <si>
    <t>Majoration pour façon de plein cintre jusqu'à 100 cm de largeur sur menuiseries artisanales en bois exotique,</t>
  </si>
  <si>
    <t>Majoration pour 10 cm de largeur supplémentaire de plein cintre sur menuiseries artisanales en bois exotique,</t>
  </si>
  <si>
    <t>Majoration pour façon de petits carreaux (à l'unité) sur menuiseries artisanales en bois exotique,</t>
  </si>
  <si>
    <t>Précadre en bois exotique pour cloison de doublage de 7 cm d'épaisseur, dimensions de base 125 ht x 150 cm,</t>
  </si>
  <si>
    <t>Majoration ou minoration pour 10 cm de hauteur en + ou en - sur dimensions de base de précadre en bois de 7 cm d'épaisseur,</t>
  </si>
  <si>
    <t>Majoration ou minoration pour 10 cm de largeur en + ou en - sur dimensions de base de précadre en bois de 7 cm d'épaisseur,</t>
  </si>
  <si>
    <t>Précadre en bois exotique pour cloison de doublage de 10,5 cm d'épaisseur, dimensions de base 125 ht x 150 cm,</t>
  </si>
  <si>
    <t>Majoration ou minoration pour 10 cm de hauteur en + ou en - sur dimensions de base de précadre en bois de 10,5 cm d'épaisseur,</t>
  </si>
  <si>
    <t>Majoration ou minoration pour 10 cm de largeur en + ou en - sur dimensions de base de précadre en bois de 10,5 cm d'épaisseur,</t>
  </si>
  <si>
    <t>Précadre en bois exotique pour cloison de doublage de 15 cm d'épaisseur, dimensions de base 125 ht x 150 cm,</t>
  </si>
  <si>
    <t>Majoration ou minoration pour 10 cm de hauteur en + ou en - sur dimensions de base de précadre en bois de 15 cm d'épaisseur,</t>
  </si>
  <si>
    <t>Majoration ou minoration pour 10 cm de largeur en + ou en - sur dimensions de base de précadre en bois de 15 cm d'épaisseur,</t>
  </si>
  <si>
    <t>Châssis standard ouvrant à soufflet 1 vant, ht 45 x 60 cm larg, en bois Moabi revêtu profil alu laqué soit 60mm ép, totale, Vitrage isolant 4-16-4 faible émissivité, Ferrage compas poignée alu, Fixations, pose sur fond de joint, joint mastic d'étanchéité,</t>
  </si>
  <si>
    <t>Châssis standard ouvrant à soufflet 1 vant, ht 45 x 80 cm larg, en bois Moabi revêtu profil alu laqué soit 60mm ép, totale, Vitrage isolant 4-16-4 faible émissivité, Ferrage compas poignée alu, Fixations, pose sur fond de joint, joint mastic d'étanchéité,</t>
  </si>
  <si>
    <t>Châssis standard ouvrant à soufflet 1 vant, ht 45 x 120cm larg, en bois Moabi revêtu profil alu laqué soit 60mm ép, totale, Vitrage isolant 4-16-4 faible émissivité, Ferrage compas poignée alu, Fixations, pose sur fond de joint, joint mastic d'étanchéité,</t>
  </si>
  <si>
    <t>Châssis standard ouvrant à soufflet 1 vant, ht 45 x 140cm larg, en bois Moabi revêtu profil alu laqué soit 60mm ép, totale, Vitrage isolant 4-16-4 faible émissivité, Ferrage compas poignée alu, Fixations, pose sur fond de joint, joint mastic d'étanchéité,</t>
  </si>
  <si>
    <t>Croisée standard ouvrant française 1 vant, ht 95 x 60cm, bois de Moabi, revêtu profil Alu laqué ép,60mm, vitrage isolant 4-16-4 faible émissivité, Ferrage paumelles, crémone 3 points, poignée alu, Fixations et pose sur fond de joint, joint d'étanchéité,</t>
  </si>
  <si>
    <t>Croisée standard ouvrant française 1 vant, ht 95 x 80cm, bois de Moabi, revêtu profil Alu laqué ép,60mm, vitrage isolant 4-16-4 faible émissivité, Ferrage paumelles, crémone 3 points, poignée alu, Fixations et pose sur fond de joint, joint d'étanchéité,</t>
  </si>
  <si>
    <t>Croisée standard ouvrant française 1 vant, ht 115 x 60cm, bois de Moabi, revêtu profil Alu laqué ép,60mm, vitrage isolant 4-16-4 faible émissivité, Ferrage paumelles, crémone 3 points, poignée alu, Fixations et pose sur fond de joint, joint d'étanchéité,</t>
  </si>
  <si>
    <t>Croisée standard ouvrant française 1 vant, ht 115 x 80cm, bois de Moabi, revêtu profil Alu laqué ép,60mm, vitrage isolant 4-16-4 faible émissivité, Ferrage paumelles, crémone 3 points, poignée alu, Fixations et pose sur fond de joint, joint d'étanchéité,</t>
  </si>
  <si>
    <t>Croisée standard ouvrant française 2 vantx, ht 95 x 100cm, bois de Moabi, revêtu profil Alu laqué ép,60mm, vitrage isolant 4-16-4 faible émissivité, Ferrage paumelles, crémone 3 points, poignée alu, Fixations et pose sur fond de joint, joint d'étanchéité,</t>
  </si>
  <si>
    <t>Croisée standard ouvrant française 2 vantx, ht 95 x 120cm, bois de Moabi, revêtu profil Alu laqué ép,60mm, vitrage isolant 4-16-4 faible émissivité, Ferrage paumelles, crémone 3 points, poignée alu, Fixations et pose sur fond de joint, joint d'étanchéité,</t>
  </si>
  <si>
    <t>Croisée standard ouvrant française 2 vantx, ht 95 x 140cm, bois de Moabi, revêtu profil Alu laqué ép,60mm, vitrage isolant 4-16-4 faible émissivité, Ferrage paumelles, crémone 3 points, poignée alu, Fixations et pose sur fond de joint, joint d'étanchéité,</t>
  </si>
  <si>
    <t>Désignation</t>
  </si>
  <si>
    <t>Unité</t>
  </si>
  <si>
    <t>Total</t>
  </si>
  <si>
    <t>Prix de revient</t>
  </si>
  <si>
    <t>N°</t>
  </si>
  <si>
    <t>Qté</t>
  </si>
  <si>
    <t>Unit.</t>
  </si>
  <si>
    <t>Main d'œuvre</t>
  </si>
  <si>
    <t>Taux horaire moyen</t>
  </si>
  <si>
    <t>Coefficient frais généraux main d'oeuvre</t>
  </si>
  <si>
    <t>Coefficient vente</t>
  </si>
  <si>
    <t>Atelier</t>
  </si>
  <si>
    <t>Chantier</t>
  </si>
  <si>
    <t>Ce bordereau vous est proposé par BATIPRIX,COM, un service de Construction Expert (© Groupe Le Moniteur),                                                                             Page 1</t>
  </si>
  <si>
    <t xml:space="preserve">Bordereau de : </t>
  </si>
  <si>
    <t>Code</t>
  </si>
  <si>
    <t>Libellé</t>
  </si>
  <si>
    <t>Déboursé sec</t>
  </si>
  <si>
    <t>Main d'oeuvre</t>
  </si>
  <si>
    <t>Matériaux</t>
  </si>
  <si>
    <t>H</t>
  </si>
  <si>
    <t>Châssis standard ouvrant à soufflet à 1 vantail de ht, 45 x 60 cm larg, en Moabi, ép, -50 mm, vitrage isolant 4-16-4 faible émissivité, Ferrage, compas, poignée alu, cis fixations pose sur fond de joint comprimé 1 joint mastic d'étanchéité,</t>
  </si>
  <si>
    <t>U</t>
  </si>
  <si>
    <t>Châssis standard ouvrant à soufflet à 1 vantail de ht, 45 x 80 cm larg, en Moabi, ép, -50 mm, vitrage isolant 4-16-4 faible émissivité, Ferrage, compas, poignée alu, cis fixations pose sur fond de joint comprimé 1 joint mastic d'étanchéité,</t>
  </si>
  <si>
    <t>Châssis standard ouvrant à soufflet à 1 vantail de ht, 45 x 120 cm larg, en Moabi, ép, -50 mm, vitrage isolant 4-16-4 faible émissivité, Ferrage, compas, poignée alu, cis fixations pose sur fond de joint comprimé 1 joint mastic d'étanchéité,</t>
  </si>
  <si>
    <t>Châssis standard ouvrant à soufflet à 1 vantail de ht, 45 x 140 cm larg, en Moabi, ép, -50 mm, vitrage isolant 4-16-4 faible émissivité, Ferrage, compas, poignée alu, cis fixations pose sur fond de joint comprimé 1 joint mastic d'étanchéité,</t>
  </si>
  <si>
    <t>Croisée standard ouvrant à la française à 1 vantail de ht 95 x 60 cm en Moabi, ép, -50 mm, vitrage isol 4-16-4 faible émissivité, Ferrage, paumelles, crémone galets 3 points, poignée alu, cis fixations pose sur fond de joint et joint d'étanchéité,</t>
  </si>
  <si>
    <t>Croisée standard ouvrant à la française à 1 vantail de ht 95 x 80 cm en Moabi, ép, -50 mm, vitrage isol 4-16-4 faible émissivité, Ferrage, paumelles, crémone galets 3 points, poignée alu, cis fixations pose sur fond de joint et joint d'étanchéité,</t>
  </si>
  <si>
    <t>Croisée standard ouvrant à la française à 1 vantail de ht 115 x 60 cm en Moabi, ép, -50 mm, vitrage isol 4-16-4 faible émissivité, Ferrage, paumelles, crémone galets 3 points, poignée alu, cis fixations pose sur fond de joint et joint d'étanchéité,</t>
  </si>
  <si>
    <t>Croisée standard ouvrant à la française à 1 vantail de ht 115 x 80 cm en Moabi, ép, -50 mm, vitrage isol 4-16-4 faible émissivité, Ferrage, paumelles, crémone galets 3 points, poignée alu, cis fixations pose sur fond de joint et joint d'étanchéité,</t>
  </si>
  <si>
    <t>Croisée standard ouvrant à la française à 2 vantaux, ht 95x100 cm en Moabi, ép, -50 mm, vitrage isol 4-16-4 faible émissivité, Ferrage, paumelles, crémone galets 3 points, poignée alu, cis fixations pose sur fond de joint et joint d'étanchéité,</t>
  </si>
  <si>
    <t>Croisée standard ouvrant à la française à 2 vantaux, ht 95x120 cm en Moabi, ép, -50 mm, vitrage isol 4-16-4 faible émissivité, Ferrage, paumelles, crémone galets 3 points, poignée alu, cis fixations pose sur fond de joint et joint d'étanchéité,</t>
  </si>
  <si>
    <t>Croisée standard ouvrant à la française à 2 vantaux, ht 95x140 cm en Moabi, ép, -50 mm, vitrage isol 4-16-4 faible émissivité, Ferrage, paumelles, crémone galets 3 points, poignée alu, cis fixations pose sur fond de joint et joint d'étanchéité,</t>
  </si>
  <si>
    <t>Croisée standard ouvrant à la française à 2 vantaux, ht 115x100 cm en Moabi, ép, -50 mm, vitrage isol 4-16-4 faible émissivité, Ferrage, paumelles, crémone galets 3 points, poignée alu, cis fixations pose sur fond de joint et joint d'étanchéité,</t>
  </si>
  <si>
    <t>Croisée standard ouvrant à la française à 2 vantaux, ht 115x120 cm en Moabi, ép, -50 mm, vitrage isol 4-16-4 faible émissivité, Ferrage, paumelles, crémone galets 3 points, poignée alu, cis fixations pose sur fond de joint et joint d'étanchéité,</t>
  </si>
  <si>
    <t>Croisée standard ouvrant à la française à 2 vantaux, ht 115x140 cm en Moabi, ép, -50 mm, vitrage isol 4-16-4 faible émissivité, Ferrage, paumelles, crémone galets 3 points, poignée alu, cis fixations pose sur fond de joint et joint d'étanchéité,</t>
  </si>
  <si>
    <t>Croisée standard ouvrant à la française à 2 vantaux, ht 135x100 cm en Moabi, ép, -50 mm, vitrage isol 4-16-4 faible émissivité, Ferrage, paumelles, crémone galets 3 points, poignée alu, cis fixations pose sur fond de joint et joint d'étanchéité,</t>
  </si>
  <si>
    <t>Croisée standard ouvrant à la française à 2 vantaux, ht 135x120 cm en Moabi, ép, -50 mm, vitrage isol 4-16-4 faible émissivité, Ferrage, paumelles, crémone galets 3 points, poignée alu, cis fixations pose sur fond de joint et joint d'étanchéité,</t>
  </si>
  <si>
    <t>Croisée standard ouvrant à la française à 2 vantaux, ht 135x140 cm en Moabi, ép, -50 mm, vitrage isol 4-16-4 faible émissivité, Ferrage, paumelles, crémone galets 3 points, poignée alu, cis fixations pose sur fond de joint et joint d'étanchéité,</t>
  </si>
  <si>
    <t>Croisée standard ouvrant à la française à 2 vantaux, ht 145x100 cm en Moabi, ép, -50 mm, vitrage isol 4-16-4 faible émissivité, Ferrage, paumelles, crémone galets 3 points, poignée alu, cis fixations pose sur fond de joint et joint d'étanchéité,</t>
  </si>
  <si>
    <t>Croisée standard ouvrant à la française à 2 vantaux, ht 145x120 cm en Moabi, ép, -50 mm, vitrage isol 4-16-4 faible émissivité, Ferrage, paumelles, crémone galets 3 points, poignée alu, cis fixations pose sur fond de joint et joint d'étanchéité,</t>
  </si>
  <si>
    <t>Croisée standard ouvrant à la française à 2 vantaux, ht 145x140 cm en Moabi, ép, -50 mm, vitrage isol 4-16-4 faible émissivité, Ferrage, paumelles, crémone galets 3 points, poignée alu, cis fixations pose sur fond de joint et joint d'étanchéité,</t>
  </si>
  <si>
    <t>Croisée standard ouvrant à la française à 2 vantaux, ht 165x100 cm en Moabi, ép, -50 mm, vitrage isol 4-16-4 faible émissivité, Ferrage, paumelles, crémone galets 3 points, poignée alu, cis fixations pose sur fond de joint et joint d'étanchéité,</t>
  </si>
  <si>
    <t>Croisée standard ouvrant à la française à 2 vantaux, ht 165x120 cm en Moabi, ép, -50 mm, vitrage isol 4-16-4 faible émissivité, Ferrage, paumelles, crémone galets 3 points, poignée alu, cis fixations pose sur fond de joint et joint d'étanchéité,</t>
  </si>
  <si>
    <t>Croisée standard ouvrant à la française à 2 vantaux, ht 165x140 cm en Moabi, ép, -50 mm, vitrage isol 4-16-4 faible émissivité, Ferrage, paumelles, crémone galets 3 points, poignée alu, cis fixations pose sur fond de joint et joint d'étanchéité,</t>
  </si>
  <si>
    <t>Croisée standard ouvrant à la française à 3 vantaux, ht 115x180 cm en Moabi, ép, -50 mm, vitrage isol 4-16-4 faible émissivité, Ferrage, paumelles, crémone galets 3 points, poignée alu, cis fixations pose sur fond de joint et joint d'étanchéité,</t>
  </si>
  <si>
    <t>Croisée standard ouvrant à la française à 3 vantaux, ht 125x180 cm en Moabi, ép, -50 mm, vitrage isol 4-16-4 faible émissivité, Ferrage, paumelles, crémone galets 3 points, poignée alu, cis fixations pose sur fond de joint et joint d'étanchéité,</t>
  </si>
  <si>
    <t>Croisée standard ouvrant à la française à 3 vantaux, ht 135x180 cm en Moabi, ép, -50 mm, vitrage isol 4-16-4 faible émissivité, Ferrage, paumelles, crémone galets 3 points, poignée alu, cis fixations pose sur fond de joint et joint d'étanchéité,</t>
  </si>
  <si>
    <t>Croisée standard ouvrant à la française à 3 vantaux, ht 135x210 cm en Moabi, ép, -50 mm, vitrage isol 4-16-4 faible émissivité, Ferrage, paumelles, crémone galets 3 points, poignée alu, cis fixations pose sur fond de joint et joint d'étanchéité,</t>
  </si>
  <si>
    <t>Croisée standard ouvrant à la française à 3 vantaux, ht 145x180 cm en Moabi, ép, -50 mm, vitrage isol 4-16-4 faible émissivité, Ferrage, paumelles, crémone galets 3 points, poignée alu, cis fixations pose sur fond de joint et joint d'étanchéité,</t>
  </si>
  <si>
    <t>Croisée standard ouvrant à la française à 3 vantaux, ht 145x210 cm en Moabi, ép, -50 mm, vitrage isol 4-16-4 faible émissivité, Ferrage, paumelles, crémone galets 3 points, poignée alu, cis fixations pose sur fond de joint et joint d'étanchéité,</t>
  </si>
  <si>
    <t>Porte-croisée standard ouvrant à la française à 1 vantail, ht 215 x 80 cm en Moabi, ép, -50 mm, vitrage isolant 4-16-4 faible émissivité, Ferrage, paumelles, crémone galets 3 points, poignée alu, cis fixations pose sur fond de joint et joint d'étanchéité,</t>
  </si>
  <si>
    <t>Porte-croisée standard ouvrant à la française à 1 vantail, ht 215 x 90 cm en Moabi, ép, -50 mm, vitrage isolant 4-16-4 faible émissivité, Ferrage, paumelles, crémone galets 3 points, poignée alu, cis fixations pose sur fond de joint et joint d'étanchéité,</t>
  </si>
  <si>
    <t>Porte-croisée standard ouvrant à la française à 1 vantail, ht 225 x 80 cm en Moabi, ép, -50 mm, vitrage isolant 4-16-4 faible émissivité, Ferrage, paumelles, crémone galets 3 points, poignée alu, cis fixations pose sur fond de joint et joint d'étanchéité,</t>
  </si>
  <si>
    <t>Porte-croisée standard ouvrant à la française à 1 vantail, ht 225x 90 cm en Moabi, ép, -50 mm, vitrage isolant 4-16-4 faible émissivité, Ferrage, paumelles, crémone galets 3 points, poignée alu, cis fixations pose sur fond de joint et joint d'étanchéité,</t>
  </si>
  <si>
    <t>Porte-croisée standard ouvrant à la française à 2 vantaux, ht 215 x 120cm en Moabi, ép, -50 mm, vitrage isolant 4-16-4 faible émissivité, Ferrage, paumelles, crémone galets 3 points, poignée alu, cis fixations pose sur fond de joint et joint d'étanchéité,</t>
  </si>
  <si>
    <t>Porte-croisée standard ouvrant à la française à 2 vantaux, ht 215 x 140cm en Moabi, ép, -50 mm, vitrage isolant 4-16-4 faible émissivité, Ferrage, paumelles, crémone galets 3 points, poignée alu, cis fixations pose sur fond de joint et joint d'étanchéité,</t>
  </si>
  <si>
    <t>Porte-croisée standard ouvrant à la française à 2 vantaux, ht 225 x 120cm en Moabi, ép, -50 mm, vitrage isolant 4-16-4 faible émissivité, Ferrage, paumelles, crémone galets 3 points, poignée alu, cis fixations pose sur fond de joint et joint d'étanchéité,</t>
  </si>
  <si>
    <t>Porte-croisée standard ouvrant à la française à 2 vantaux, ht 225 x 140cm en Moabi, ép, -50 mm, vitrage isolant 4-16-4 faible émissivité, Ferrage, paumelles, crémone galets 3 points, poignée alu, cis fixations pose sur fond de joint et joint d'étanchéité,</t>
  </si>
  <si>
    <t>Porte-croisée standard ouvrant à la française à 3 vantaux, ht 215x 180 cm en Moabi, ép, -50 mm, vitrage isolant 4-16-4 faible émissivité, Ferrage, paumelles, crémone galets 3 points, poignée alu, cis fixations pose sur fond de joint et joint d'étanchéité,</t>
  </si>
  <si>
    <t>Porte-croisée standard ouvrant à la française à 3 vantaux, ht 215x 210cm en Moabi, ép, -50 mm, vitrage isolant 4-16-4 faible émissivité, Ferrage, paumelles, crémone galets 3 points, poignée alu, cis fixations pose sur fond de joint et joint d'étanchéité,</t>
  </si>
  <si>
    <t>Porte-croisée standard ouvrant à la française à 3 vantaux, ht 225x 180cm en Moabi, ép, -50 mm, vitrage isolant 4-16-4 faible émissivité, Ferrage, paumelles, crémone galets 3 points, poignée alu, cis fixations pose sur fond de joint et joint d'étanchéité,</t>
  </si>
  <si>
    <t>Porte-croisée standard ouvrant à la française à 3 vantaux, ht 225x 210cm en Moabi, ép, -50 mm, vitrage isolant 4-16-4 faible émissivité, Ferrage, paumelles, crémone galets 3 points, poignée alu, cis fixations pose sur fond de joint et joint d'étanchéité,</t>
  </si>
  <si>
    <t>Croisée châssis standard oscillo-battant 1 vantail, ht 95 x 60 cm en Moabi, ép, -50 mm, vitrage isolant 4-16-4 faible émissivité, Ferrage, mécanisme ouvrant française ou soufflet, poignée alu, Fixations et pose sur fond de joint et joint d'étanchéité,</t>
  </si>
  <si>
    <t>Croisée châssis standard oscillo-battant 1 vantail, ht 95 x 80 cm en Moabi, ép, -50 mm, vitrage isolant 4-16-4 faible émissivité, Ferrage, mécanisme ouvrant française ou soufflet, poignée alu, Fixations et pose sur fond de joint et joint d'étanchéité,</t>
  </si>
  <si>
    <t>Croisée châssis standard oscillo-battant 1 vantail, ht 115 x 60 cm en moabi, ép, -50 mm, vitrage isolant 4-16-4 faible émissivité, Ferrage, mécanisme ouvrant française ou soufflet, poignée alu, Fixations et pose sur fond de joint et joint d'étanchéité,</t>
  </si>
  <si>
    <t>Croisée châssis standard oscillo-battant 1 vantail, ht 115 x 80 cm en Moabi, ép, -50 mm, vitrage isolant 4-16-4 faible émissivité, Ferrage, mécanisme ouvrant française ou soufflet, poignée alu, Fixations et pose sur fond de joint et joint d'étanchéité,</t>
  </si>
  <si>
    <t>Croisée châssis standard oscillo-battant 2 vantaux, ht 95 x 100 cm en Moabi, ép, -50 mm, vitrage isolant 4-16-4 faible émissivité, Ferrage, mécanisme ouvrant française ou soufflet, Poignées alu, Fixations et pose sur fond de joint et joint d'étanchéité,</t>
  </si>
  <si>
    <t>Croisée châssis standard oscillo-battant 2 vantaux, ht 95 x 120 cm en moabi, ép, -50 mm, vitrage isolant 4-16-4 faible émissivité, Ferrage, mécanisme ouvrant française ou soufflet, Poignées alu, Fixations et pose sur fond de joint et joint d'étanchéité,</t>
  </si>
  <si>
    <t>Croisée châssis standard oscillo-battant 2 vantaux, ht 95 x 140 cm en Moabi, ép, -50 mm, vitrage isolant 4-16-4 faible émissivité, Ferrage, mécanisme ouvrant française ou soufflet, Poignées alu, Fixations et pose sur fond de joint et joint d'étanchéité,</t>
  </si>
  <si>
    <t>Croisée châssis standard oscillo-battant 2 vantaux, ht 115 x 100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</si>
  <si>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115 x 120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</si>
  <si>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115 x 140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</si>
  <si>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135 x 100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</si>
  <si>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135 x 120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</si>
  <si>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135 x 140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</si>
  <si>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145 x 100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</si>
  <si>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145 x 120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</si>
  <si>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145 x 140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</si>
  <si>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165 x 100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</si>
  <si>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165 x 120 cm en Moabi, ép, -50mm, vitrage isolant 4-16-4 faible émissivité, Ferrage, mécanisme ouvrant française ou soufflet, Poignées alu, Fixations et pose sur fond de joint et joint d'étanchéité,</t>
  </si>
  <si>
    <t>Croisée châssis standard oscillo-battant 2 vantaux, ht 165 x 140 cm en Moabi, ép, -50mm, vitrage isolant 4-16-4 faible émissivité, Ferrage, mécanisme ouvrant française ou soufflet, Poignées alu, Fixations et pose sur fond de joint et joint d'étanchéité,</t>
  </si>
  <si>
    <t>Croisée châssis standard à 2 vantaux coulissant, ht 135 x 160 cm en Moabi, ép, -50 mm à cadre 155x35 mm, Vitrage isolant 4-16-4 faible émissivité, Mécanisme coulissant à 2 rails et poignées alu, Fixations et pose sur fond de joint et joint d'étanchéité,</t>
  </si>
  <si>
    <t>Croisée châssis standard à 2 vantaux coulissant, ht 135 x 180 cm en Moabi, ép, -50 mm à cadre 155x35 mm, Vitrage isolant 4-16-4 faible émissivité, Mécanisme coulissant à 2 rails et poignées alu, Fixations et pose sur fond de joint et joint d'étanchéité,</t>
  </si>
  <si>
    <t>Croisée châssis standard à 2 vantaux coulissant, ht 135 x 210 cm en Moabi, ép, -50 mm à cadre 155x35 mm, Vitrage isolant 4-16-4 faible émissivité, Mécanisme coulissant à 2 rails et poignées alu, Fixations et pose sur fond de joint et joint d'étanchéité,</t>
  </si>
  <si>
    <t>Croisée châssis standard à 2 vantaux coulissant, ht 145 x 160 cm en Moabi, ép, -50 mm à cadre 155x35 mm, Vitrage isolant 4-16-4 faible émissivité, Mécanisme coulissant à 2 rails et poignées alu, Fixations et pose sur fond de joint et joint d'étanchéité,</t>
  </si>
  <si>
    <t>Croisée châssis standard à 2 vantaux coulissant, ht 145 x 180 cm en Moabi, ép, -50 mm à cadre 155x35 mm, Vitrage isolant 4-16-4 faible émissivité, Mécanisme coulissant à 2 rails et poignées alu, Fixations et pose sur fond de joint et joint d'étanchéité,</t>
  </si>
  <si>
    <t>Croisée châssis standard à 2 vantaux coulissant, ht 145 x 210 cm en Moabi, ép, -50 mm à cadre 155x35 mm, Vitrage isolant 4-16-4 faible émissivité, Mécanisme coulissant à 2 rails et poignées alu, Fixations et pose sur fond de joint et joint d'étanchéité,</t>
  </si>
  <si>
    <t>Croisée baie standard à 2 vantaux coulissant, ht 215 x 160 cm en Moabi, ép, -50 mm à cadre 155x35 mm, Vitrage isolant 4-16-4 faible émissivité, Mécanisme coulissant sur 2 rails à poignée alu, Fixations et pose sur fond de joint et joint d'étanchéité,</t>
  </si>
  <si>
    <t>Croisée baie standard à 2 vantaux coulissant, ht 215 x 180 cm en Moabi, ép, -50 mm à cadre 155x35 mm, Vitrage isolant 4-16-4 faible émissivité, Mécanisme coulissant sur 2 rails à poignée alu, Fixations et pose sur fond de joint et joint d'étanchéité,</t>
  </si>
  <si>
    <t>Croisée baie standard à 2 vantaux coulissant, ht 215 x 210 cm en Moabi, ép, -50 mm à cadre 155x35 mm, Vitrage isolant 4-16-4 faible émissivité, Mécanisme coulissant sur 2 rails à poignée alu, Fixations et pose sur fond de joint et joint d'étanchéité,</t>
  </si>
  <si>
    <t>Croisée baie standard à 2 vantaux coulissant, ht 225 x 160 cm en Moabi, ép, -50 mm à cadre 155x35 mm, Vitrage isolant 4-16-4 faible émissivité, Mécanisme coulissant sur 2 rails à poignée alu, Fixations et pose sur fond de joint et joint d'étanchéité,</t>
  </si>
  <si>
    <t>Croisée baie standard à 2 vantaux coulissant, ht 225 x 180 cm en Moabi, ép, -50 mm à cadre 155x35 mm, Vitrage isolant 4-16-4 faible émissivité, Mécanisme coulissant sur 2 rails à poignée alu, Fixations et pose sur fond de joint et joint d'étanchéité,</t>
  </si>
  <si>
    <t>Croisée baie standard à 2 vantaux coulissant, ht 225 x 210 cm en Moabi, ép, -50 mm à cadre 155x35 mm, Vitrage isolant 4-16-4 faible émissivité, Mécanisme coulissant sur 2 rails à poignée alu, Fixations et pose sur fond de joint et joint d'étanchéité,</t>
  </si>
  <si>
    <t>Plus-value pour un petit-bois collé sur 2 faces d'un 1 vantail de hauteur 45 x 50 à 70 cm largeur, posé en usine sur chassis ou croisée en bois de Moabi avec protection hydrofuge provisoire,</t>
  </si>
  <si>
    <t>Plus-value pour 2 petits bois horizontaux et 1 petit-bois vertical, collés sur les 2 faces d'un vantail de hauteur 95 à 115 x 50 à 70 cm largeur, posés en usine sur châssis ou croisée en bois de Moabi avec protection hydrofuge provisoire,</t>
  </si>
  <si>
    <t>Plus-value pour 2 petits bois horizontaux et 1 petit-bois vertical, collés sur les 2 faces d'un vantail de hauteur 95 à 115 x 80 à 90 cm largeur, posés en usine sur châssis ou croisée en bois de Moabi avec protection hydrofuge provisoire,</t>
  </si>
  <si>
    <t>Plus-value pour petits bois collé avec 3 rangs horizontaux et 1 rang vertical en usine pour croisée 1 vantail de hauteur 135 cm et 145 cm par largeur de 50 à 70 cm et sur une face,</t>
  </si>
  <si>
    <t>Plus-value pour petits bois collé avec 3 rangs horizontaux et 1 rang vertical en usine pour croisée 1 vantail de hauteur 135 cm et 145 cm par largeur de 80 et 90 cm et sur une face,</t>
  </si>
  <si>
    <t>Plus-value pour petits bois collé avec 4 rangs horizontaux et 1 rang vertical en usine pour croisée 1 vantail de hauteur 165 cm et 175 cm par largeur de 50 à 70 cm et sur une face,</t>
  </si>
  <si>
    <t>Plus-value pour petits bois collé avec 4 rangs horizontaux et 1 rang vertical en usine pour croisée 1 vantail de hauteur 165 cm et 175 cm par largeur de 80 et 90 cm et sur une face,</t>
  </si>
  <si>
    <t>Plus-value pour petits bois collé avec 2 rangs horizontaux et 1 rang vertical en usine pour croisée 2 vantaux de hauteur 95 cm à 115 cm par largeur de 90 à 140 cm et sur une face,</t>
  </si>
  <si>
    <t>Plus-value pour petits bois collé avec 3 rangs horizontaux et 1 rang vertical en usine pour croisée 2 vantaux de hauteur 135 cm et 145 cm par largeur de 90 à 140 cm et sur une face,</t>
  </si>
  <si>
    <t>Plus-value pour petits bois collé avec 4 rangs horizontaux et 1 rang vertical en usine pour croisée 2 vantaux de hauteur 165 cm et 175 cm par largeur de 90 à 140 cm et sur une face,</t>
  </si>
  <si>
    <t>Couvre-joint en champlat à 2 bords arrondis en bois de Moabi de section ép, 6 x 35 mm en longueur de 2300 mm posé à la périphérie intérieure de menuiserie en bois, compris fixation par collage,</t>
  </si>
  <si>
    <t>ML</t>
  </si>
  <si>
    <t>Couvre-joint mouluré en bois de Moabi de section ép, 10 x 40 mm en longueur de 2300 mm posé à la périphérie intérieure de menuiserie en bois, compris fixation par collage,</t>
  </si>
  <si>
    <t>Couvre-joint classique en bois de Moabi de section ép, 17 x 40 mm en longueur de 2300 mm posé à la périphérie intérieure de menuiserie en bois, compris fixation par collage,</t>
  </si>
  <si>
    <t>Habillage mouluré en bois de Moabi de section ép, 14 x 75 mm en longueur de 2300 mm posé à la périphérie intérieure de menuiserie en bois, compris fixation par collage,</t>
  </si>
  <si>
    <t>Fourrure d'ébrasement en bois exotique clair de 25 mm ép, x 55 et 75 mm largeur pour isolation intérieure d'ép, 100 à 120 mm totale, posé à la périphérie intérieure de menuiserie bois, compris pose et fixations,</t>
  </si>
  <si>
    <t>Fourrure d'ébrasement en bois exotique clair de 25 mm ép, x 95 et 115 mm largeur pour isolation intérieure d'ép, 140 à 160 mm totale, posé à la périphérie intérieure de menuiserie bois, compris pose et fixations,</t>
  </si>
  <si>
    <t>Habillage extérieur, plat à 1 bord arrondi en bois exotique clair de section 15 x 45 mm en longueur de 2300 mm posé contre menuiserie en bois, compris fixation par collage,</t>
  </si>
  <si>
    <t>Habillage extérieur, plat à 1 bord arrondi en bois exotique clair de section 15 x 75 mm en longueur de 2300 mm posé contre menuiserie en bois, compris fixation par collage,</t>
  </si>
  <si>
    <t>Pose seule de grilles d'entrée d'air autoréglable (intérieure et extérieure) sur menuiserie, compris fixation,</t>
  </si>
  <si>
    <t>Menuiseries extérieures</t>
  </si>
  <si>
    <t>Prix de vente</t>
  </si>
  <si>
    <t>Montant</t>
  </si>
  <si>
    <t>Prix unitaire</t>
  </si>
  <si>
    <t>Fourniture</t>
  </si>
  <si>
    <t>Fourniture + Main d'œuvre</t>
  </si>
  <si>
    <t>Coefficient fourniture</t>
  </si>
  <si>
    <t>Corps d'état : Menuiseries extérieures     à la date du : 01/02/2008</t>
  </si>
  <si>
    <t>Nbheures</t>
  </si>
  <si>
    <t xml:space="preserve">Prix de vente </t>
  </si>
  <si>
    <t>Devis</t>
  </si>
  <si>
    <t>41020102007</t>
  </si>
  <si>
    <t>M.O</t>
  </si>
  <si>
    <t>Taux horaire menuiseries extérieures</t>
  </si>
  <si>
    <t>Bonjour,</t>
  </si>
  <si>
    <t>La colonne Unit. Se met dans la colonne Total</t>
  </si>
  <si>
    <t>Comment la ramener dans la colonne E ?</t>
  </si>
  <si>
    <t>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</si>
</sst>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164" formatCode="0.000"/>
    <numFmt numFmtId="165" formatCode="&quot;$&quot;#,##0.00_);[Red]\(&quot;$&quot;#,##0.00\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  <font>
      <sz val="11"/>
      <color theme="1"/>
      <name val="Calibri"/>
      <family val="2"/>
    </font>
    <font>
      <b/>
      <sz val="10"/>
      <name val="Calibri"/>
      <family val="2"/>
    </font>
    <font>
      <sz val="10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49"/>
        <bgColor indexed="64"/>
      </patternFill>
    </fill>
    <fill>
      <patternFill patternType="solid">
        <fgColor indexed="1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 applyNumberFormat="0" applyBorder="0" applyAlignment="0" applyProtection="0"/>
  </cellStyleXfs>
  <cellXfs count="77">
    <xf numFmtId="0" fontId="0" fillId="0" borderId="0" xfId="0"/>
    <xf numFmtId="0" fontId="0" fillId="3" borderId="0" xfId="0" applyFill="1"/>
    <xf numFmtId="0" fontId="7" fillId="0" borderId="0" xfId="0" applyFont="1"/>
    <xf numFmtId="0" fontId="7" fillId="0" borderId="0" xfId="0" applyFont="1" applyFill="1"/>
    <xf numFmtId="0" fontId="6" fillId="2" borderId="5" xfId="0" applyFont="1" applyFill="1" applyBorder="1" applyAlignment="1" applyProtection="1">
      <alignment horizontal="centerContinuous" vertical="center"/>
    </xf>
    <xf numFmtId="0" fontId="6" fillId="2" borderId="5" xfId="0" applyFont="1" applyFill="1" applyBorder="1" applyAlignment="1" applyProtection="1">
      <alignment horizontal="center" vertical="center"/>
    </xf>
    <xf numFmtId="0" fontId="7" fillId="0" borderId="0" xfId="0" applyFont="1" applyFill="1" applyAlignment="1">
      <alignment horizontal="center"/>
    </xf>
    <xf numFmtId="2" fontId="6" fillId="0" borderId="0" xfId="0" applyNumberFormat="1" applyFont="1" applyFill="1" applyAlignment="1">
      <alignment horizontal="center"/>
    </xf>
    <xf numFmtId="165" fontId="6" fillId="2" borderId="5" xfId="0" applyNumberFormat="1" applyFont="1" applyFill="1" applyBorder="1" applyAlignment="1" applyProtection="1">
      <alignment horizontal="center" vertical="center" wrapText="1"/>
    </xf>
    <xf numFmtId="0" fontId="8" fillId="0" borderId="0" xfId="0" applyNumberFormat="1" applyFont="1" applyFill="1" applyBorder="1" applyAlignment="1" applyProtection="1">
      <alignment horizontal="center" vertical="top"/>
    </xf>
    <xf numFmtId="0" fontId="9" fillId="0" borderId="3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vertical="top"/>
    </xf>
    <xf numFmtId="0" fontId="9" fillId="0" borderId="0" xfId="0" applyNumberFormat="1" applyFont="1" applyFill="1" applyBorder="1" applyAlignment="1" applyProtection="1">
      <alignment horizontal="center" vertical="top"/>
    </xf>
    <xf numFmtId="0" fontId="9" fillId="0" borderId="12" xfId="0" applyNumberFormat="1" applyFont="1" applyFill="1" applyBorder="1" applyAlignment="1" applyProtection="1">
      <alignment vertical="top"/>
    </xf>
    <xf numFmtId="0" fontId="9" fillId="0" borderId="12" xfId="0" applyNumberFormat="1" applyFont="1" applyFill="1" applyBorder="1" applyAlignment="1" applyProtection="1">
      <alignment horizontal="center" vertical="top"/>
    </xf>
    <xf numFmtId="0" fontId="10" fillId="0" borderId="0" xfId="0" applyFont="1"/>
    <xf numFmtId="0" fontId="9" fillId="0" borderId="4" xfId="0" applyNumberFormat="1" applyFont="1" applyFill="1" applyBorder="1" applyAlignment="1" applyProtection="1">
      <alignment horizontal="center" vertical="top"/>
    </xf>
    <xf numFmtId="0" fontId="9" fillId="0" borderId="6" xfId="0" applyNumberFormat="1" applyFont="1" applyFill="1" applyBorder="1" applyAlignment="1" applyProtection="1">
      <alignment horizontal="left" vertical="top"/>
    </xf>
    <xf numFmtId="0" fontId="9" fillId="0" borderId="12" xfId="0" applyNumberFormat="1" applyFont="1" applyFill="1" applyBorder="1" applyAlignment="1" applyProtection="1">
      <alignment horizontal="left" vertical="top" wrapText="1"/>
    </xf>
    <xf numFmtId="0" fontId="9" fillId="0" borderId="12" xfId="0" applyNumberFormat="1" applyFont="1" applyFill="1" applyBorder="1" applyAlignment="1" applyProtection="1">
      <alignment horizontal="left" vertical="top"/>
    </xf>
    <xf numFmtId="0" fontId="9" fillId="0" borderId="0" xfId="0" applyNumberFormat="1" applyFont="1" applyFill="1" applyBorder="1" applyAlignment="1" applyProtection="1">
      <alignment horizontal="left" vertical="top" wrapText="1"/>
    </xf>
    <xf numFmtId="0" fontId="10" fillId="0" borderId="0" xfId="0" applyFont="1" applyBorder="1"/>
    <xf numFmtId="0" fontId="9" fillId="0" borderId="0" xfId="0" applyNumberFormat="1" applyFont="1" applyFill="1" applyBorder="1" applyAlignment="1" applyProtection="1">
      <alignment horizontal="justify" vertical="top" wrapText="1"/>
    </xf>
    <xf numFmtId="0" fontId="9" fillId="0" borderId="6" xfId="0" applyNumberFormat="1" applyFont="1" applyFill="1" applyBorder="1" applyAlignment="1" applyProtection="1">
      <alignment horizontal="center" vertical="top" wrapText="1"/>
    </xf>
    <xf numFmtId="0" fontId="9" fillId="0" borderId="12" xfId="0" applyNumberFormat="1" applyFont="1" applyFill="1" applyBorder="1" applyAlignment="1" applyProtection="1">
      <alignment horizontal="center" vertical="top" wrapText="1"/>
    </xf>
    <xf numFmtId="0" fontId="9" fillId="0" borderId="0" xfId="0" applyNumberFormat="1" applyFont="1" applyFill="1" applyBorder="1" applyAlignment="1" applyProtection="1">
      <alignment horizontal="center" vertical="top" wrapText="1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center"/>
    </xf>
    <xf numFmtId="8" fontId="9" fillId="0" borderId="2" xfId="0" applyNumberFormat="1" applyFont="1" applyFill="1" applyBorder="1" applyAlignment="1" applyProtection="1">
      <alignment horizontal="center" vertical="center"/>
    </xf>
    <xf numFmtId="8" fontId="9" fillId="0" borderId="1" xfId="0" applyNumberFormat="1" applyFont="1" applyFill="1" applyBorder="1" applyAlignment="1" applyProtection="1">
      <alignment horizontal="center" vertical="center"/>
    </xf>
    <xf numFmtId="0" fontId="9" fillId="0" borderId="1" xfId="0" applyNumberFormat="1" applyFont="1" applyFill="1" applyBorder="1" applyAlignment="1" applyProtection="1">
      <alignment horizontal="center" vertical="center"/>
    </xf>
    <xf numFmtId="0" fontId="9" fillId="0" borderId="4" xfId="0" applyNumberFormat="1" applyFont="1" applyFill="1" applyBorder="1" applyAlignment="1" applyProtection="1">
      <alignment horizontal="center" vertical="center"/>
    </xf>
    <xf numFmtId="0" fontId="9" fillId="0" borderId="3" xfId="0" applyNumberFormat="1" applyFont="1" applyFill="1" applyBorder="1" applyAlignment="1" applyProtection="1">
      <alignment horizontal="center" vertical="center"/>
    </xf>
    <xf numFmtId="0" fontId="9" fillId="0" borderId="2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horizontal="center" vertical="center"/>
    </xf>
    <xf numFmtId="0" fontId="9" fillId="0" borderId="0" xfId="0" applyNumberFormat="1" applyFont="1" applyFill="1" applyBorder="1" applyAlignment="1" applyProtection="1">
      <alignment vertical="center"/>
    </xf>
    <xf numFmtId="0" fontId="9" fillId="0" borderId="6" xfId="0" applyNumberFormat="1" applyFont="1" applyFill="1" applyBorder="1" applyAlignment="1" applyProtection="1">
      <alignment horizontal="center" vertical="center"/>
    </xf>
    <xf numFmtId="164" fontId="9" fillId="0" borderId="6" xfId="0" applyNumberFormat="1" applyFont="1" applyFill="1" applyBorder="1" applyAlignment="1" applyProtection="1">
      <alignment horizontal="center" vertical="center"/>
    </xf>
    <xf numFmtId="8" fontId="9" fillId="0" borderId="6" xfId="0" applyNumberFormat="1" applyFont="1" applyFill="1" applyBorder="1" applyAlignment="1" applyProtection="1">
      <alignment horizontal="right" vertical="center"/>
    </xf>
    <xf numFmtId="0" fontId="9" fillId="0" borderId="12" xfId="0" applyNumberFormat="1" applyFont="1" applyFill="1" applyBorder="1" applyAlignment="1" applyProtection="1">
      <alignment horizontal="center" vertical="center"/>
    </xf>
    <xf numFmtId="0" fontId="9" fillId="0" borderId="12" xfId="0" applyNumberFormat="1" applyFont="1" applyFill="1" applyBorder="1" applyAlignment="1" applyProtection="1">
      <alignment vertical="center"/>
    </xf>
    <xf numFmtId="8" fontId="9" fillId="0" borderId="12" xfId="0" quotePrefix="1" applyNumberFormat="1" applyFont="1" applyFill="1" applyBorder="1" applyAlignment="1" applyProtection="1">
      <alignment horizontal="right" vertical="center"/>
    </xf>
    <xf numFmtId="164" fontId="9" fillId="0" borderId="12" xfId="0" applyNumberFormat="1" applyFont="1" applyFill="1" applyBorder="1" applyAlignment="1" applyProtection="1">
      <alignment horizontal="center" vertical="center"/>
    </xf>
    <xf numFmtId="8" fontId="9" fillId="0" borderId="12" xfId="0" applyNumberFormat="1" applyFont="1" applyFill="1" applyBorder="1" applyAlignment="1" applyProtection="1">
      <alignment horizontal="right" vertical="center"/>
    </xf>
    <xf numFmtId="164" fontId="9" fillId="0" borderId="0" xfId="0" applyNumberFormat="1" applyFont="1" applyFill="1" applyBorder="1" applyAlignment="1" applyProtection="1">
      <alignment horizontal="center" vertical="center"/>
    </xf>
    <xf numFmtId="8" fontId="9" fillId="0" borderId="0" xfId="0" applyNumberFormat="1" applyFont="1" applyFill="1" applyBorder="1" applyAlignment="1" applyProtection="1">
      <alignment horizontal="right" vertical="center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3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Fill="1" applyAlignment="1">
      <alignment horizontal="left" indent="1"/>
    </xf>
    <xf numFmtId="0" fontId="7" fillId="0" borderId="0" xfId="0" applyFont="1" applyAlignment="1">
      <alignment horizontal="left" vertical="center"/>
    </xf>
    <xf numFmtId="0" fontId="7" fillId="0" borderId="0" xfId="0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center" vertical="center"/>
    </xf>
    <xf numFmtId="2" fontId="6" fillId="0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8" fillId="0" borderId="6" xfId="0" applyNumberFormat="1" applyFont="1" applyFill="1" applyBorder="1" applyAlignment="1" applyProtection="1">
      <alignment horizontal="center" vertical="center" wrapText="1"/>
    </xf>
    <xf numFmtId="0" fontId="8" fillId="0" borderId="7" xfId="0" applyNumberFormat="1" applyFont="1" applyFill="1" applyBorder="1" applyAlignment="1" applyProtection="1">
      <alignment horizontal="center" vertical="center" wrapText="1"/>
    </xf>
    <xf numFmtId="0" fontId="8" fillId="0" borderId="8" xfId="0" applyNumberFormat="1" applyFont="1" applyFill="1" applyBorder="1" applyAlignment="1" applyProtection="1">
      <alignment horizontal="center" vertical="top"/>
    </xf>
    <xf numFmtId="0" fontId="8" fillId="0" borderId="9" xfId="0" applyNumberFormat="1" applyFont="1" applyFill="1" applyBorder="1" applyAlignment="1" applyProtection="1">
      <alignment horizontal="center" vertical="top"/>
    </xf>
    <xf numFmtId="0" fontId="8" fillId="0" borderId="10" xfId="0" applyNumberFormat="1" applyFont="1" applyFill="1" applyBorder="1" applyAlignment="1" applyProtection="1">
      <alignment horizontal="center" vertical="top"/>
    </xf>
    <xf numFmtId="0" fontId="8" fillId="0" borderId="11" xfId="0" applyNumberFormat="1" applyFont="1" applyFill="1" applyBorder="1" applyAlignment="1" applyProtection="1">
      <alignment horizontal="center" vertical="top"/>
    </xf>
    <xf numFmtId="0" fontId="8" fillId="0" borderId="4" xfId="0" applyNumberFormat="1" applyFont="1" applyFill="1" applyBorder="1" applyAlignment="1" applyProtection="1">
      <alignment horizontal="center" vertical="center"/>
    </xf>
    <xf numFmtId="0" fontId="8" fillId="0" borderId="2" xfId="0" applyNumberFormat="1" applyFont="1" applyFill="1" applyBorder="1" applyAlignment="1" applyProtection="1">
      <alignment horizontal="center" vertical="center"/>
    </xf>
    <xf numFmtId="0" fontId="8" fillId="0" borderId="6" xfId="0" applyNumberFormat="1" applyFont="1" applyFill="1" applyBorder="1" applyAlignment="1" applyProtection="1">
      <alignment horizontal="center" vertical="center"/>
    </xf>
    <xf numFmtId="0" fontId="8" fillId="0" borderId="7" xfId="0" applyNumberFormat="1" applyFont="1" applyFill="1" applyBorder="1" applyAlignment="1" applyProtection="1">
      <alignment horizontal="center" vertical="center"/>
    </xf>
    <xf numFmtId="0" fontId="9" fillId="0" borderId="6" xfId="0" applyNumberFormat="1" applyFont="1" applyFill="1" applyBorder="1" applyAlignment="1" applyProtection="1">
      <alignment horizontal="center" vertical="top"/>
    </xf>
    <xf numFmtId="0" fontId="9" fillId="0" borderId="7" xfId="0" applyNumberFormat="1" applyFont="1" applyFill="1" applyBorder="1" applyAlignment="1" applyProtection="1">
      <alignment horizontal="center" vertical="top"/>
    </xf>
    <xf numFmtId="0" fontId="8" fillId="0" borderId="6" xfId="0" applyNumberFormat="1" applyFont="1" applyFill="1" applyBorder="1" applyAlignment="1" applyProtection="1">
      <alignment horizontal="center" vertical="top"/>
    </xf>
    <xf numFmtId="0" fontId="8" fillId="0" borderId="7" xfId="0" applyNumberFormat="1" applyFont="1" applyFill="1" applyBorder="1" applyAlignment="1" applyProtection="1">
      <alignment horizontal="center" vertical="top"/>
    </xf>
    <xf numFmtId="0" fontId="6" fillId="2" borderId="5" xfId="0" applyFont="1" applyFill="1" applyBorder="1" applyAlignment="1" applyProtection="1">
      <alignment horizontal="center" vertical="center"/>
    </xf>
    <xf numFmtId="0" fontId="6" fillId="2" borderId="5" xfId="0" applyFont="1" applyFill="1" applyBorder="1" applyAlignment="1" applyProtection="1">
      <alignment horizontal="left" vertical="center" indent="1"/>
    </xf>
    <xf numFmtId="2" fontId="6" fillId="2" borderId="5" xfId="0" applyNumberFormat="1" applyFont="1" applyFill="1" applyBorder="1" applyAlignment="1" applyProtection="1">
      <alignment horizontal="center" vertical="center"/>
    </xf>
    <xf numFmtId="0" fontId="6" fillId="2" borderId="13" xfId="0" applyFont="1" applyFill="1" applyBorder="1" applyAlignment="1" applyProtection="1">
      <alignment horizontal="center" vertical="center"/>
    </xf>
    <xf numFmtId="0" fontId="6" fillId="2" borderId="14" xfId="0" applyFont="1" applyFill="1" applyBorder="1" applyAlignment="1" applyProtection="1">
      <alignment horizontal="center" vertical="center"/>
    </xf>
    <xf numFmtId="0" fontId="1" fillId="0" borderId="0" xfId="0" applyFont="1" applyFill="1" applyAlignment="1">
      <alignment horizontal="left" inden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EAEAEA"/>
      <rgbColor rgb="00993366"/>
      <rgbColor rgb="00E1E1E1"/>
      <rgbColor rgb="00CCFFFF"/>
      <rgbColor rgb="00660066"/>
      <rgbColor rgb="00FF8080"/>
      <rgbColor rgb="000066CC"/>
      <rgbColor rgb="00EAEBAF"/>
      <rgbColor rgb="00F4F3FB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4F3FB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33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2238375</xdr:colOff>
          <xdr:row>0</xdr:row>
          <xdr:rowOff>161925</xdr:rowOff>
        </xdr:from>
        <xdr:to>
          <xdr:col>3</xdr:col>
          <xdr:colOff>3009900</xdr:colOff>
          <xdr:row>1</xdr:row>
          <xdr:rowOff>190500</xdr:rowOff>
        </xdr:to>
        <xdr:sp macro="" textlink="">
          <xdr:nvSpPr>
            <xdr:cNvPr id="5168" name="Button 48" hidden="1">
              <a:extLst>
                <a:ext uri="{63B3BB69-23CF-44E3-9099-C40C66FF867C}">
                  <a14:compatExt spid="_x0000_s5168"/>
                </a:ext>
                <a:ext uri="{FF2B5EF4-FFF2-40B4-BE49-F238E27FC236}">
                  <a16:creationId xmlns:a16="http://schemas.microsoft.com/office/drawing/2014/main" id="{00000000-0008-0000-0100-000030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Base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H374"/>
  <sheetViews>
    <sheetView workbookViewId="0">
      <selection activeCell="A14" sqref="A14:H3000"/>
    </sheetView>
  </sheetViews>
  <sheetFormatPr baseColWidth="10" defaultRowHeight="12.75" x14ac:dyDescent="0.2"/>
  <cols>
    <col min="1" max="1" width="16" style="12" customWidth="1"/>
    <col min="2" max="2" width="71.140625" style="11" customWidth="1"/>
    <col min="3" max="4" width="14.5703125" style="34" customWidth="1"/>
    <col min="5" max="5" width="14.85546875" style="35" customWidth="1"/>
    <col min="6" max="6" width="18" style="35" customWidth="1"/>
    <col min="7" max="7" width="14.5703125" style="35" customWidth="1"/>
    <col min="8" max="8" width="15.85546875" style="35" customWidth="1"/>
    <col min="9" max="16384" width="11.42578125" style="15"/>
  </cols>
  <sheetData>
    <row r="1" spans="1:8" x14ac:dyDescent="0.2">
      <c r="A1" s="12">
        <v>1</v>
      </c>
      <c r="B1" s="9">
        <v>2</v>
      </c>
      <c r="C1" s="26">
        <v>3</v>
      </c>
      <c r="D1" s="26">
        <v>4</v>
      </c>
      <c r="E1" s="26">
        <v>5</v>
      </c>
      <c r="F1" s="26">
        <v>6</v>
      </c>
      <c r="G1" s="26">
        <v>7</v>
      </c>
      <c r="H1" s="26">
        <v>8</v>
      </c>
    </row>
    <row r="2" spans="1:8" x14ac:dyDescent="0.2">
      <c r="A2" s="59" t="s">
        <v>104</v>
      </c>
      <c r="B2" s="60"/>
      <c r="C2" s="63" t="s">
        <v>112</v>
      </c>
      <c r="D2" s="64"/>
      <c r="E2" s="63" t="s">
        <v>113</v>
      </c>
      <c r="F2" s="64"/>
      <c r="G2" s="57" t="s">
        <v>224</v>
      </c>
      <c r="H2" s="65" t="s">
        <v>114</v>
      </c>
    </row>
    <row r="3" spans="1:8" x14ac:dyDescent="0.2">
      <c r="A3" s="61"/>
      <c r="B3" s="62"/>
      <c r="C3" s="27" t="s">
        <v>115</v>
      </c>
      <c r="D3" s="27" t="s">
        <v>116</v>
      </c>
      <c r="E3" s="27" t="s">
        <v>115</v>
      </c>
      <c r="F3" s="27" t="s">
        <v>116</v>
      </c>
      <c r="G3" s="58"/>
      <c r="H3" s="66"/>
    </row>
    <row r="4" spans="1:8" x14ac:dyDescent="0.2">
      <c r="A4" s="16" t="s">
        <v>218</v>
      </c>
      <c r="B4" s="10"/>
      <c r="C4" s="28">
        <v>27.03</v>
      </c>
      <c r="D4" s="29">
        <v>27.03</v>
      </c>
      <c r="E4" s="30">
        <v>1.3049999999999999</v>
      </c>
      <c r="F4" s="31">
        <v>1.3049999999999999</v>
      </c>
      <c r="G4" s="32">
        <v>1.3049999999999999</v>
      </c>
      <c r="H4" s="33">
        <v>1.111</v>
      </c>
    </row>
    <row r="6" spans="1:8" x14ac:dyDescent="0.2">
      <c r="A6" s="12" t="s">
        <v>117</v>
      </c>
    </row>
    <row r="8" spans="1:8" x14ac:dyDescent="0.2">
      <c r="A8" s="12" t="s">
        <v>118</v>
      </c>
    </row>
    <row r="10" spans="1:8" x14ac:dyDescent="0.2">
      <c r="A10" s="12" t="s">
        <v>225</v>
      </c>
    </row>
    <row r="12" spans="1:8" x14ac:dyDescent="0.2">
      <c r="A12" s="67" t="s">
        <v>119</v>
      </c>
      <c r="B12" s="69" t="s">
        <v>120</v>
      </c>
      <c r="C12" s="65" t="s">
        <v>105</v>
      </c>
      <c r="D12" s="57" t="s">
        <v>226</v>
      </c>
      <c r="E12" s="63" t="s">
        <v>121</v>
      </c>
      <c r="F12" s="64"/>
      <c r="G12" s="57" t="s">
        <v>107</v>
      </c>
      <c r="H12" s="57" t="s">
        <v>227</v>
      </c>
    </row>
    <row r="13" spans="1:8" x14ac:dyDescent="0.2">
      <c r="A13" s="68"/>
      <c r="B13" s="70"/>
      <c r="C13" s="66"/>
      <c r="D13" s="58"/>
      <c r="E13" s="46" t="s">
        <v>122</v>
      </c>
      <c r="F13" s="27" t="s">
        <v>123</v>
      </c>
      <c r="G13" s="58"/>
      <c r="H13" s="58"/>
    </row>
    <row r="14" spans="1:8" x14ac:dyDescent="0.2">
      <c r="A14" s="23">
        <v>41000000003</v>
      </c>
      <c r="B14" s="17" t="s">
        <v>231</v>
      </c>
      <c r="C14" s="36" t="s">
        <v>124</v>
      </c>
      <c r="D14" s="37">
        <v>1</v>
      </c>
      <c r="E14" s="38">
        <f>C4</f>
        <v>27.03</v>
      </c>
      <c r="F14" s="38">
        <v>0</v>
      </c>
      <c r="G14" s="38">
        <f>E14*E4</f>
        <v>35.274149999999999</v>
      </c>
      <c r="H14" s="38">
        <f>ROUNDUP(G14*$H$4,0)</f>
        <v>40</v>
      </c>
    </row>
    <row r="15" spans="1:8" x14ac:dyDescent="0.2">
      <c r="A15" s="14">
        <v>41020102007</v>
      </c>
      <c r="B15" s="13" t="s">
        <v>125</v>
      </c>
      <c r="C15" s="39" t="s">
        <v>126</v>
      </c>
      <c r="D15" s="39">
        <v>1.45</v>
      </c>
      <c r="E15" s="40">
        <v>34.07</v>
      </c>
      <c r="F15" s="40">
        <v>157.83000000000001</v>
      </c>
      <c r="G15" s="41">
        <f>D15*$C$4*$E$4+F15*$G$4</f>
        <v>257.11566750000003</v>
      </c>
      <c r="H15" s="41">
        <f>ROUNDUP(G15*$H$4,0)</f>
        <v>286</v>
      </c>
    </row>
    <row r="16" spans="1:8" ht="38.25" x14ac:dyDescent="0.2">
      <c r="A16" s="24">
        <v>41020102011</v>
      </c>
      <c r="B16" s="18" t="s">
        <v>127</v>
      </c>
      <c r="C16" s="39" t="s">
        <v>126</v>
      </c>
      <c r="D16" s="42">
        <v>1.5</v>
      </c>
      <c r="E16" s="43">
        <v>35.25</v>
      </c>
      <c r="F16" s="43">
        <v>177.2</v>
      </c>
      <c r="G16" s="41">
        <f>D16*$C$4*$E$4+F16*$G$4</f>
        <v>284.15722499999998</v>
      </c>
      <c r="H16" s="41">
        <f>ROUNDUP(G16*$H$4,0)</f>
        <v>316</v>
      </c>
    </row>
    <row r="17" spans="1:8" ht="38.25" x14ac:dyDescent="0.2">
      <c r="A17" s="24">
        <v>41020104011</v>
      </c>
      <c r="B17" s="18" t="s">
        <v>128</v>
      </c>
      <c r="C17" s="39" t="s">
        <v>126</v>
      </c>
      <c r="D17" s="42">
        <v>1.55</v>
      </c>
      <c r="E17" s="43">
        <v>36.43</v>
      </c>
      <c r="F17" s="43">
        <v>210.35</v>
      </c>
      <c r="G17" s="41">
        <f>D17*$C$4*$E$4+F17*$G$4</f>
        <v>329.18168249999997</v>
      </c>
      <c r="H17" s="41">
        <f>ROUNDUP(G17*$H$4,0)</f>
        <v>366</v>
      </c>
    </row>
    <row r="18" spans="1:8" ht="38.25" x14ac:dyDescent="0.2">
      <c r="A18" s="24">
        <v>41020104015</v>
      </c>
      <c r="B18" s="18" t="s">
        <v>129</v>
      </c>
      <c r="C18" s="39" t="s">
        <v>126</v>
      </c>
      <c r="D18" s="42">
        <v>1.6</v>
      </c>
      <c r="E18" s="43">
        <v>37.6</v>
      </c>
      <c r="F18" s="43">
        <v>231.17</v>
      </c>
      <c r="G18" s="41">
        <f t="shared" ref="G18:G81" si="0">D18*$C$4*$E$4+F18*$G$4</f>
        <v>358.11548999999997</v>
      </c>
      <c r="H18" s="41">
        <f t="shared" ref="H18:H81" si="1">ROUNDUP(G18*$H$4,0)</f>
        <v>398</v>
      </c>
    </row>
    <row r="19" spans="1:8" ht="38.25" x14ac:dyDescent="0.2">
      <c r="A19" s="24">
        <v>41020602043</v>
      </c>
      <c r="B19" s="18" t="s">
        <v>130</v>
      </c>
      <c r="C19" s="39" t="s">
        <v>126</v>
      </c>
      <c r="D19" s="42">
        <v>1.55</v>
      </c>
      <c r="E19" s="43">
        <v>36.43</v>
      </c>
      <c r="F19" s="43">
        <v>175.04</v>
      </c>
      <c r="G19" s="41">
        <f t="shared" si="0"/>
        <v>283.10213249999998</v>
      </c>
      <c r="H19" s="41">
        <f t="shared" si="1"/>
        <v>315</v>
      </c>
    </row>
    <row r="20" spans="1:8" ht="38.25" x14ac:dyDescent="0.2">
      <c r="A20" s="24">
        <v>41020602047</v>
      </c>
      <c r="B20" s="18" t="s">
        <v>131</v>
      </c>
      <c r="C20" s="39" t="s">
        <v>126</v>
      </c>
      <c r="D20" s="42">
        <v>1.6</v>
      </c>
      <c r="E20" s="43">
        <v>37.6</v>
      </c>
      <c r="F20" s="43">
        <v>200.16</v>
      </c>
      <c r="G20" s="41">
        <f t="shared" si="0"/>
        <v>317.64744000000002</v>
      </c>
      <c r="H20" s="41">
        <f t="shared" si="1"/>
        <v>353</v>
      </c>
    </row>
    <row r="21" spans="1:8" ht="38.25" x14ac:dyDescent="0.2">
      <c r="A21" s="24">
        <v>41020602067</v>
      </c>
      <c r="B21" s="18" t="s">
        <v>132</v>
      </c>
      <c r="C21" s="39" t="s">
        <v>126</v>
      </c>
      <c r="D21" s="42">
        <v>1.55</v>
      </c>
      <c r="E21" s="43">
        <v>36.43</v>
      </c>
      <c r="F21" s="43">
        <v>195.09</v>
      </c>
      <c r="G21" s="41">
        <f t="shared" si="0"/>
        <v>309.2673825</v>
      </c>
      <c r="H21" s="41">
        <f t="shared" si="1"/>
        <v>344</v>
      </c>
    </row>
    <row r="22" spans="1:8" ht="38.25" x14ac:dyDescent="0.2">
      <c r="A22" s="24">
        <v>41020602071</v>
      </c>
      <c r="B22" s="18" t="s">
        <v>133</v>
      </c>
      <c r="C22" s="39" t="s">
        <v>126</v>
      </c>
      <c r="D22" s="42">
        <v>1.65</v>
      </c>
      <c r="E22" s="43">
        <v>38.78</v>
      </c>
      <c r="F22" s="43">
        <v>204.07</v>
      </c>
      <c r="G22" s="41">
        <f t="shared" si="0"/>
        <v>324.51369749999998</v>
      </c>
      <c r="H22" s="41">
        <f t="shared" si="1"/>
        <v>361</v>
      </c>
    </row>
    <row r="23" spans="1:8" ht="38.25" x14ac:dyDescent="0.2">
      <c r="A23" s="24">
        <v>41020604055</v>
      </c>
      <c r="B23" s="18" t="s">
        <v>134</v>
      </c>
      <c r="C23" s="39" t="s">
        <v>126</v>
      </c>
      <c r="D23" s="42">
        <v>1.65</v>
      </c>
      <c r="E23" s="43">
        <v>38.78</v>
      </c>
      <c r="F23" s="43">
        <v>263.88</v>
      </c>
      <c r="G23" s="41">
        <f t="shared" si="0"/>
        <v>402.56574749999993</v>
      </c>
      <c r="H23" s="41">
        <f t="shared" si="1"/>
        <v>448</v>
      </c>
    </row>
    <row r="24" spans="1:8" ht="38.25" x14ac:dyDescent="0.2">
      <c r="A24" s="24">
        <v>41020604059</v>
      </c>
      <c r="B24" s="18" t="s">
        <v>135</v>
      </c>
      <c r="C24" s="39" t="s">
        <v>126</v>
      </c>
      <c r="D24" s="42">
        <v>1.65</v>
      </c>
      <c r="E24" s="43">
        <v>38.78</v>
      </c>
      <c r="F24" s="43">
        <v>279.52</v>
      </c>
      <c r="G24" s="41">
        <f t="shared" si="0"/>
        <v>422.9759474999999</v>
      </c>
      <c r="H24" s="41">
        <f t="shared" si="1"/>
        <v>470</v>
      </c>
    </row>
    <row r="25" spans="1:8" ht="38.25" x14ac:dyDescent="0.2">
      <c r="A25" s="24">
        <v>41020604063</v>
      </c>
      <c r="B25" s="18" t="s">
        <v>136</v>
      </c>
      <c r="C25" s="39" t="s">
        <v>126</v>
      </c>
      <c r="D25" s="42">
        <v>1.8</v>
      </c>
      <c r="E25" s="43">
        <v>42.3</v>
      </c>
      <c r="F25" s="43">
        <v>292.18</v>
      </c>
      <c r="G25" s="41">
        <f t="shared" si="0"/>
        <v>444.78836999999999</v>
      </c>
      <c r="H25" s="41">
        <f t="shared" si="1"/>
        <v>495</v>
      </c>
    </row>
    <row r="26" spans="1:8" ht="38.25" x14ac:dyDescent="0.2">
      <c r="A26" s="24">
        <v>41020604087</v>
      </c>
      <c r="B26" s="18" t="s">
        <v>137</v>
      </c>
      <c r="C26" s="39" t="s">
        <v>126</v>
      </c>
      <c r="D26" s="42">
        <v>1.8</v>
      </c>
      <c r="E26" s="43">
        <v>42.3</v>
      </c>
      <c r="F26" s="43">
        <v>272.47000000000003</v>
      </c>
      <c r="G26" s="41">
        <f t="shared" si="0"/>
        <v>419.06682000000001</v>
      </c>
      <c r="H26" s="41">
        <f t="shared" si="1"/>
        <v>466</v>
      </c>
    </row>
    <row r="27" spans="1:8" ht="38.25" x14ac:dyDescent="0.2">
      <c r="A27" s="24">
        <v>41020604091</v>
      </c>
      <c r="B27" s="18" t="s">
        <v>138</v>
      </c>
      <c r="C27" s="39" t="s">
        <v>126</v>
      </c>
      <c r="D27" s="42">
        <v>1.8</v>
      </c>
      <c r="E27" s="43">
        <v>42.3</v>
      </c>
      <c r="F27" s="43">
        <v>292.2</v>
      </c>
      <c r="G27" s="41">
        <f t="shared" si="0"/>
        <v>444.81446999999997</v>
      </c>
      <c r="H27" s="41">
        <f t="shared" si="1"/>
        <v>495</v>
      </c>
    </row>
    <row r="28" spans="1:8" ht="38.25" x14ac:dyDescent="0.2">
      <c r="A28" s="24">
        <v>41020604095</v>
      </c>
      <c r="B28" s="18" t="s">
        <v>139</v>
      </c>
      <c r="C28" s="39" t="s">
        <v>126</v>
      </c>
      <c r="D28" s="42">
        <v>1.95</v>
      </c>
      <c r="E28" s="43">
        <v>45.82</v>
      </c>
      <c r="F28" s="43">
        <v>332.03</v>
      </c>
      <c r="G28" s="41">
        <f t="shared" si="0"/>
        <v>502.08374249999997</v>
      </c>
      <c r="H28" s="41">
        <f t="shared" si="1"/>
        <v>558</v>
      </c>
    </row>
    <row r="29" spans="1:8" ht="38.25" x14ac:dyDescent="0.2">
      <c r="A29" s="24">
        <v>41020604119</v>
      </c>
      <c r="B29" s="18" t="s">
        <v>140</v>
      </c>
      <c r="C29" s="39" t="s">
        <v>126</v>
      </c>
      <c r="D29" s="42">
        <v>1.9</v>
      </c>
      <c r="E29" s="43">
        <v>44.65</v>
      </c>
      <c r="F29" s="43">
        <v>286.49</v>
      </c>
      <c r="G29" s="41">
        <f t="shared" si="0"/>
        <v>440.89033499999994</v>
      </c>
      <c r="H29" s="41">
        <f t="shared" si="1"/>
        <v>490</v>
      </c>
    </row>
    <row r="30" spans="1:8" ht="38.25" x14ac:dyDescent="0.2">
      <c r="A30" s="24">
        <v>41020604123</v>
      </c>
      <c r="B30" s="18" t="s">
        <v>141</v>
      </c>
      <c r="C30" s="39" t="s">
        <v>126</v>
      </c>
      <c r="D30" s="42">
        <v>1.9</v>
      </c>
      <c r="E30" s="43">
        <v>44.65</v>
      </c>
      <c r="F30" s="43">
        <v>320.63</v>
      </c>
      <c r="G30" s="41">
        <f t="shared" si="0"/>
        <v>485.44303500000001</v>
      </c>
      <c r="H30" s="41">
        <f t="shared" si="1"/>
        <v>540</v>
      </c>
    </row>
    <row r="31" spans="1:8" ht="38.25" x14ac:dyDescent="0.2">
      <c r="A31" s="24">
        <v>41020604127</v>
      </c>
      <c r="B31" s="18" t="s">
        <v>142</v>
      </c>
      <c r="C31" s="39" t="s">
        <v>126</v>
      </c>
      <c r="D31" s="42">
        <v>2.15</v>
      </c>
      <c r="E31" s="43">
        <v>50.52</v>
      </c>
      <c r="F31" s="43">
        <v>363.96</v>
      </c>
      <c r="G31" s="41">
        <f t="shared" si="0"/>
        <v>550.80722249999997</v>
      </c>
      <c r="H31" s="41">
        <f t="shared" si="1"/>
        <v>612</v>
      </c>
    </row>
    <row r="32" spans="1:8" ht="38.25" x14ac:dyDescent="0.2">
      <c r="A32" s="24">
        <v>41020604135</v>
      </c>
      <c r="B32" s="18" t="s">
        <v>143</v>
      </c>
      <c r="C32" s="39" t="s">
        <v>126</v>
      </c>
      <c r="D32" s="42">
        <v>2.1</v>
      </c>
      <c r="E32" s="43">
        <v>49.35</v>
      </c>
      <c r="F32" s="43">
        <v>319.89</v>
      </c>
      <c r="G32" s="41">
        <f t="shared" si="0"/>
        <v>491.53216499999996</v>
      </c>
      <c r="H32" s="41">
        <f t="shared" si="1"/>
        <v>547</v>
      </c>
    </row>
    <row r="33" spans="1:8" ht="38.25" x14ac:dyDescent="0.2">
      <c r="A33" s="24">
        <v>41020604139</v>
      </c>
      <c r="B33" s="18" t="s">
        <v>144</v>
      </c>
      <c r="C33" s="39" t="s">
        <v>126</v>
      </c>
      <c r="D33" s="42">
        <v>2.1</v>
      </c>
      <c r="E33" s="43">
        <v>49.35</v>
      </c>
      <c r="F33" s="43">
        <v>347.06</v>
      </c>
      <c r="G33" s="41">
        <f t="shared" si="0"/>
        <v>526.98901499999999</v>
      </c>
      <c r="H33" s="41">
        <f t="shared" si="1"/>
        <v>586</v>
      </c>
    </row>
    <row r="34" spans="1:8" ht="38.25" x14ac:dyDescent="0.2">
      <c r="A34" s="24">
        <v>41020604143</v>
      </c>
      <c r="B34" s="18" t="s">
        <v>145</v>
      </c>
      <c r="C34" s="39" t="s">
        <v>126</v>
      </c>
      <c r="D34" s="42">
        <v>2.25</v>
      </c>
      <c r="E34" s="43">
        <v>52.88</v>
      </c>
      <c r="F34" s="43">
        <v>375.71</v>
      </c>
      <c r="G34" s="41">
        <f t="shared" si="0"/>
        <v>569.66838749999999</v>
      </c>
      <c r="H34" s="41">
        <f t="shared" si="1"/>
        <v>633</v>
      </c>
    </row>
    <row r="35" spans="1:8" ht="38.25" x14ac:dyDescent="0.2">
      <c r="A35" s="24">
        <v>41020604167</v>
      </c>
      <c r="B35" s="18" t="s">
        <v>146</v>
      </c>
      <c r="C35" s="39" t="s">
        <v>126</v>
      </c>
      <c r="D35" s="42">
        <v>2.25</v>
      </c>
      <c r="E35" s="43">
        <v>52.88</v>
      </c>
      <c r="F35" s="43">
        <v>344.45</v>
      </c>
      <c r="G35" s="41">
        <f t="shared" si="0"/>
        <v>528.87408749999997</v>
      </c>
      <c r="H35" s="41">
        <f t="shared" si="1"/>
        <v>588</v>
      </c>
    </row>
    <row r="36" spans="1:8" ht="38.25" x14ac:dyDescent="0.2">
      <c r="A36" s="24">
        <v>41020604171</v>
      </c>
      <c r="B36" s="18" t="s">
        <v>147</v>
      </c>
      <c r="C36" s="39" t="s">
        <v>126</v>
      </c>
      <c r="D36" s="42">
        <v>2.25</v>
      </c>
      <c r="E36" s="43">
        <v>52.88</v>
      </c>
      <c r="F36" s="43">
        <v>369.8</v>
      </c>
      <c r="G36" s="41">
        <f t="shared" si="0"/>
        <v>561.95583750000003</v>
      </c>
      <c r="H36" s="41">
        <f t="shared" si="1"/>
        <v>625</v>
      </c>
    </row>
    <row r="37" spans="1:8" ht="38.25" x14ac:dyDescent="0.2">
      <c r="A37" s="24">
        <v>41020604175</v>
      </c>
      <c r="B37" s="18" t="s">
        <v>148</v>
      </c>
      <c r="C37" s="39" t="s">
        <v>126</v>
      </c>
      <c r="D37" s="42">
        <v>2.4</v>
      </c>
      <c r="E37" s="43">
        <v>56.4</v>
      </c>
      <c r="F37" s="43">
        <v>418.51</v>
      </c>
      <c r="G37" s="41">
        <f t="shared" si="0"/>
        <v>630.81350999999995</v>
      </c>
      <c r="H37" s="41">
        <f t="shared" si="1"/>
        <v>701</v>
      </c>
    </row>
    <row r="38" spans="1:8" ht="38.25" x14ac:dyDescent="0.2">
      <c r="A38" s="24">
        <v>41020606097</v>
      </c>
      <c r="B38" s="18" t="s">
        <v>149</v>
      </c>
      <c r="C38" s="39" t="s">
        <v>126</v>
      </c>
      <c r="D38" s="42">
        <v>2.9</v>
      </c>
      <c r="E38" s="43">
        <v>68.150000000000006</v>
      </c>
      <c r="F38" s="43">
        <v>478.82</v>
      </c>
      <c r="G38" s="41">
        <f t="shared" si="0"/>
        <v>727.15513499999997</v>
      </c>
      <c r="H38" s="41">
        <f t="shared" si="1"/>
        <v>808</v>
      </c>
    </row>
    <row r="39" spans="1:8" ht="38.25" x14ac:dyDescent="0.2">
      <c r="A39" s="24">
        <v>41020606123</v>
      </c>
      <c r="B39" s="18" t="s">
        <v>150</v>
      </c>
      <c r="C39" s="39" t="s">
        <v>126</v>
      </c>
      <c r="D39" s="42">
        <v>2.9</v>
      </c>
      <c r="E39" s="43">
        <v>68.150000000000006</v>
      </c>
      <c r="F39" s="43">
        <v>489.16</v>
      </c>
      <c r="G39" s="41">
        <f t="shared" si="0"/>
        <v>740.64883499999996</v>
      </c>
      <c r="H39" s="41">
        <f t="shared" si="1"/>
        <v>823</v>
      </c>
    </row>
    <row r="40" spans="1:8" ht="38.25" x14ac:dyDescent="0.2">
      <c r="A40" s="24">
        <v>41020606149</v>
      </c>
      <c r="B40" s="18" t="s">
        <v>151</v>
      </c>
      <c r="C40" s="39" t="s">
        <v>126</v>
      </c>
      <c r="D40" s="42">
        <v>2.95</v>
      </c>
      <c r="E40" s="43">
        <v>69.319999999999993</v>
      </c>
      <c r="F40" s="43">
        <v>500.69</v>
      </c>
      <c r="G40" s="41">
        <f t="shared" si="0"/>
        <v>757.45919249999997</v>
      </c>
      <c r="H40" s="41">
        <f t="shared" si="1"/>
        <v>842</v>
      </c>
    </row>
    <row r="41" spans="1:8" ht="38.25" x14ac:dyDescent="0.2">
      <c r="A41" s="24">
        <v>41020606155</v>
      </c>
      <c r="B41" s="18" t="s">
        <v>152</v>
      </c>
      <c r="C41" s="39" t="s">
        <v>126</v>
      </c>
      <c r="D41" s="42">
        <v>3</v>
      </c>
      <c r="E41" s="43">
        <v>70.5</v>
      </c>
      <c r="F41" s="43">
        <v>522.84</v>
      </c>
      <c r="G41" s="41">
        <f t="shared" si="0"/>
        <v>788.12864999999999</v>
      </c>
      <c r="H41" s="41">
        <f t="shared" si="1"/>
        <v>876</v>
      </c>
    </row>
    <row r="42" spans="1:8" ht="38.25" x14ac:dyDescent="0.2">
      <c r="A42" s="24">
        <v>41020606175</v>
      </c>
      <c r="B42" s="18" t="s">
        <v>153</v>
      </c>
      <c r="C42" s="39" t="s">
        <v>126</v>
      </c>
      <c r="D42" s="42">
        <v>2.95</v>
      </c>
      <c r="E42" s="43">
        <v>69.319999999999993</v>
      </c>
      <c r="F42" s="43">
        <v>509.93</v>
      </c>
      <c r="G42" s="41">
        <f t="shared" si="0"/>
        <v>769.51739249999991</v>
      </c>
      <c r="H42" s="41">
        <f t="shared" si="1"/>
        <v>855</v>
      </c>
    </row>
    <row r="43" spans="1:8" ht="38.25" x14ac:dyDescent="0.2">
      <c r="A43" s="24">
        <v>41020606181</v>
      </c>
      <c r="B43" s="18" t="s">
        <v>154</v>
      </c>
      <c r="C43" s="39" t="s">
        <v>126</v>
      </c>
      <c r="D43" s="42">
        <v>3</v>
      </c>
      <c r="E43" s="43">
        <v>70.5</v>
      </c>
      <c r="F43" s="43">
        <v>536.09</v>
      </c>
      <c r="G43" s="41">
        <f t="shared" si="0"/>
        <v>805.41989999999998</v>
      </c>
      <c r="H43" s="41">
        <f t="shared" si="1"/>
        <v>895</v>
      </c>
    </row>
    <row r="44" spans="1:8" ht="38.25" x14ac:dyDescent="0.2">
      <c r="A44" s="24">
        <v>41020802023</v>
      </c>
      <c r="B44" s="18" t="s">
        <v>155</v>
      </c>
      <c r="C44" s="39" t="s">
        <v>126</v>
      </c>
      <c r="D44" s="42">
        <v>3.25</v>
      </c>
      <c r="E44" s="43">
        <v>76.38</v>
      </c>
      <c r="F44" s="43">
        <v>342.24</v>
      </c>
      <c r="G44" s="41">
        <f t="shared" si="0"/>
        <v>561.26418749999993</v>
      </c>
      <c r="H44" s="41">
        <f t="shared" si="1"/>
        <v>624</v>
      </c>
    </row>
    <row r="45" spans="1:8" ht="38.25" x14ac:dyDescent="0.2">
      <c r="A45" s="24">
        <v>41020802025</v>
      </c>
      <c r="B45" s="18" t="s">
        <v>156</v>
      </c>
      <c r="C45" s="39" t="s">
        <v>126</v>
      </c>
      <c r="D45" s="42">
        <v>3.25</v>
      </c>
      <c r="E45" s="43">
        <v>76.38</v>
      </c>
      <c r="F45" s="43">
        <v>372.71</v>
      </c>
      <c r="G45" s="41">
        <f t="shared" si="0"/>
        <v>601.02753749999988</v>
      </c>
      <c r="H45" s="41">
        <f t="shared" si="1"/>
        <v>668</v>
      </c>
    </row>
    <row r="46" spans="1:8" ht="38.25" x14ac:dyDescent="0.2">
      <c r="A46" s="24">
        <v>41020802033</v>
      </c>
      <c r="B46" s="18" t="s">
        <v>157</v>
      </c>
      <c r="C46" s="39" t="s">
        <v>126</v>
      </c>
      <c r="D46" s="42">
        <v>3.25</v>
      </c>
      <c r="E46" s="43">
        <v>76.38</v>
      </c>
      <c r="F46" s="43">
        <v>354.03</v>
      </c>
      <c r="G46" s="41">
        <f t="shared" si="0"/>
        <v>576.65013749999991</v>
      </c>
      <c r="H46" s="41">
        <f t="shared" si="1"/>
        <v>641</v>
      </c>
    </row>
    <row r="47" spans="1:8" ht="38.25" x14ac:dyDescent="0.2">
      <c r="A47" s="24">
        <v>41020802037</v>
      </c>
      <c r="B47" s="18" t="s">
        <v>158</v>
      </c>
      <c r="C47" s="39" t="s">
        <v>126</v>
      </c>
      <c r="D47" s="42">
        <v>3.25</v>
      </c>
      <c r="E47" s="43">
        <v>76.38</v>
      </c>
      <c r="F47" s="43">
        <v>374.59</v>
      </c>
      <c r="G47" s="41">
        <f t="shared" si="0"/>
        <v>603.48093749999998</v>
      </c>
      <c r="H47" s="41">
        <f t="shared" si="1"/>
        <v>671</v>
      </c>
    </row>
    <row r="48" spans="1:8" ht="38.25" x14ac:dyDescent="0.2">
      <c r="A48" s="24">
        <v>41020804027</v>
      </c>
      <c r="B48" s="18" t="s">
        <v>159</v>
      </c>
      <c r="C48" s="39" t="s">
        <v>126</v>
      </c>
      <c r="D48" s="42">
        <v>3.6</v>
      </c>
      <c r="E48" s="43">
        <v>84.6</v>
      </c>
      <c r="F48" s="43">
        <v>491.53</v>
      </c>
      <c r="G48" s="41">
        <f t="shared" si="0"/>
        <v>768.43358999999998</v>
      </c>
      <c r="H48" s="41">
        <f t="shared" si="1"/>
        <v>854</v>
      </c>
    </row>
    <row r="49" spans="1:8" ht="38.25" x14ac:dyDescent="0.2">
      <c r="A49" s="24">
        <v>41020804031</v>
      </c>
      <c r="B49" s="18" t="s">
        <v>160</v>
      </c>
      <c r="C49" s="39" t="s">
        <v>126</v>
      </c>
      <c r="D49" s="42">
        <v>3.7</v>
      </c>
      <c r="E49" s="43">
        <v>86.95</v>
      </c>
      <c r="F49" s="43">
        <v>542.91999999999996</v>
      </c>
      <c r="G49" s="41">
        <f t="shared" si="0"/>
        <v>839.02495499999998</v>
      </c>
      <c r="H49" s="41">
        <f t="shared" si="1"/>
        <v>933</v>
      </c>
    </row>
    <row r="50" spans="1:8" ht="38.25" x14ac:dyDescent="0.2">
      <c r="A50" s="24">
        <v>41020804043</v>
      </c>
      <c r="B50" s="18" t="s">
        <v>161</v>
      </c>
      <c r="C50" s="39" t="s">
        <v>126</v>
      </c>
      <c r="D50" s="42">
        <v>3.6</v>
      </c>
      <c r="E50" s="43">
        <v>84.6</v>
      </c>
      <c r="F50" s="43">
        <v>525.38</v>
      </c>
      <c r="G50" s="41">
        <f t="shared" si="0"/>
        <v>812.60784000000001</v>
      </c>
      <c r="H50" s="41">
        <f t="shared" si="1"/>
        <v>903</v>
      </c>
    </row>
    <row r="51" spans="1:8" ht="38.25" x14ac:dyDescent="0.2">
      <c r="A51" s="24">
        <v>41020804047</v>
      </c>
      <c r="B51" s="18" t="s">
        <v>162</v>
      </c>
      <c r="C51" s="39" t="s">
        <v>126</v>
      </c>
      <c r="D51" s="42">
        <v>3.7</v>
      </c>
      <c r="E51" s="43">
        <v>86.95</v>
      </c>
      <c r="F51" s="43">
        <v>582.5</v>
      </c>
      <c r="G51" s="41">
        <f t="shared" si="0"/>
        <v>890.67685499999993</v>
      </c>
      <c r="H51" s="41">
        <f t="shared" si="1"/>
        <v>990</v>
      </c>
    </row>
    <row r="52" spans="1:8" ht="38.25" x14ac:dyDescent="0.2">
      <c r="A52" s="24">
        <v>41020806011</v>
      </c>
      <c r="B52" s="18" t="s">
        <v>163</v>
      </c>
      <c r="C52" s="39" t="s">
        <v>126</v>
      </c>
      <c r="D52" s="42">
        <v>4.05</v>
      </c>
      <c r="E52" s="43">
        <v>95.18</v>
      </c>
      <c r="F52" s="43">
        <v>742.85</v>
      </c>
      <c r="G52" s="41">
        <f t="shared" si="0"/>
        <v>1112.2795575</v>
      </c>
      <c r="H52" s="41">
        <f t="shared" si="1"/>
        <v>1236</v>
      </c>
    </row>
    <row r="53" spans="1:8" ht="38.25" x14ac:dyDescent="0.2">
      <c r="A53" s="24">
        <v>41020806017</v>
      </c>
      <c r="B53" s="18" t="s">
        <v>164</v>
      </c>
      <c r="C53" s="39" t="s">
        <v>126</v>
      </c>
      <c r="D53" s="42">
        <v>4.1500000000000004</v>
      </c>
      <c r="E53" s="43">
        <v>97.52</v>
      </c>
      <c r="F53" s="43">
        <v>776.49</v>
      </c>
      <c r="G53" s="41">
        <f t="shared" si="0"/>
        <v>1159.7071725000001</v>
      </c>
      <c r="H53" s="41">
        <f t="shared" si="1"/>
        <v>1289</v>
      </c>
    </row>
    <row r="54" spans="1:8" ht="38.25" x14ac:dyDescent="0.2">
      <c r="A54" s="24">
        <v>41020806021</v>
      </c>
      <c r="B54" s="18" t="s">
        <v>165</v>
      </c>
      <c r="C54" s="39" t="s">
        <v>126</v>
      </c>
      <c r="D54" s="42">
        <v>4.05</v>
      </c>
      <c r="E54" s="43">
        <v>95.18</v>
      </c>
      <c r="F54" s="43">
        <v>758.34</v>
      </c>
      <c r="G54" s="41">
        <f t="shared" si="0"/>
        <v>1132.4940075</v>
      </c>
      <c r="H54" s="41">
        <f t="shared" si="1"/>
        <v>1259</v>
      </c>
    </row>
    <row r="55" spans="1:8" ht="38.25" x14ac:dyDescent="0.2">
      <c r="A55" s="24">
        <v>41020806027</v>
      </c>
      <c r="B55" s="18" t="s">
        <v>166</v>
      </c>
      <c r="C55" s="39" t="s">
        <v>126</v>
      </c>
      <c r="D55" s="42">
        <v>4.1500000000000004</v>
      </c>
      <c r="E55" s="43">
        <v>97.52</v>
      </c>
      <c r="F55" s="43">
        <v>790.83</v>
      </c>
      <c r="G55" s="41">
        <f t="shared" si="0"/>
        <v>1178.4208724999999</v>
      </c>
      <c r="H55" s="41">
        <f t="shared" si="1"/>
        <v>1310</v>
      </c>
    </row>
    <row r="56" spans="1:8" ht="38.25" x14ac:dyDescent="0.2">
      <c r="A56" s="24">
        <v>41041002025</v>
      </c>
      <c r="B56" s="18" t="s">
        <v>167</v>
      </c>
      <c r="C56" s="39" t="s">
        <v>126</v>
      </c>
      <c r="D56" s="42">
        <v>1.65</v>
      </c>
      <c r="E56" s="43">
        <v>38.78</v>
      </c>
      <c r="F56" s="43">
        <v>241.39</v>
      </c>
      <c r="G56" s="41">
        <f t="shared" si="0"/>
        <v>373.21629749999994</v>
      </c>
      <c r="H56" s="41">
        <f t="shared" si="1"/>
        <v>415</v>
      </c>
    </row>
    <row r="57" spans="1:8" ht="38.25" x14ac:dyDescent="0.2">
      <c r="A57" s="24">
        <v>41041002029</v>
      </c>
      <c r="B57" s="18" t="s">
        <v>168</v>
      </c>
      <c r="C57" s="39" t="s">
        <v>126</v>
      </c>
      <c r="D57" s="42">
        <v>1.7</v>
      </c>
      <c r="E57" s="43">
        <v>39.950000000000003</v>
      </c>
      <c r="F57" s="43">
        <v>265.06</v>
      </c>
      <c r="G57" s="41">
        <f t="shared" si="0"/>
        <v>405.86935499999998</v>
      </c>
      <c r="H57" s="41">
        <f t="shared" si="1"/>
        <v>451</v>
      </c>
    </row>
    <row r="58" spans="1:8" ht="38.25" x14ac:dyDescent="0.2">
      <c r="A58" s="24">
        <v>41041002065</v>
      </c>
      <c r="B58" s="18" t="s">
        <v>169</v>
      </c>
      <c r="C58" s="39" t="s">
        <v>126</v>
      </c>
      <c r="D58" s="42">
        <v>1.65</v>
      </c>
      <c r="E58" s="43">
        <v>38.78</v>
      </c>
      <c r="F58" s="43">
        <v>272.22000000000003</v>
      </c>
      <c r="G58" s="41">
        <f t="shared" si="0"/>
        <v>413.44944750000002</v>
      </c>
      <c r="H58" s="41">
        <f t="shared" si="1"/>
        <v>460</v>
      </c>
    </row>
    <row r="59" spans="1:8" ht="38.25" x14ac:dyDescent="0.2">
      <c r="A59" s="24">
        <v>41041002069</v>
      </c>
      <c r="B59" s="18" t="s">
        <v>170</v>
      </c>
      <c r="C59" s="39" t="s">
        <v>126</v>
      </c>
      <c r="D59" s="42">
        <v>1.75</v>
      </c>
      <c r="E59" s="43">
        <v>41.12</v>
      </c>
      <c r="F59" s="43">
        <v>280.89999999999998</v>
      </c>
      <c r="G59" s="41">
        <f t="shared" si="0"/>
        <v>428.30426249999994</v>
      </c>
      <c r="H59" s="41">
        <f t="shared" si="1"/>
        <v>476</v>
      </c>
    </row>
    <row r="60" spans="1:8" ht="38.25" x14ac:dyDescent="0.2">
      <c r="A60" s="24">
        <v>41041004021</v>
      </c>
      <c r="B60" s="18" t="s">
        <v>171</v>
      </c>
      <c r="C60" s="39" t="s">
        <v>126</v>
      </c>
      <c r="D60" s="42">
        <v>1.75</v>
      </c>
      <c r="E60" s="43">
        <v>41.12</v>
      </c>
      <c r="F60" s="43">
        <v>383.28</v>
      </c>
      <c r="G60" s="41">
        <f t="shared" si="0"/>
        <v>561.91016249999996</v>
      </c>
      <c r="H60" s="41">
        <f t="shared" si="1"/>
        <v>625</v>
      </c>
    </row>
    <row r="61" spans="1:8" ht="38.25" x14ac:dyDescent="0.2">
      <c r="A61" s="24">
        <v>41041004025</v>
      </c>
      <c r="B61" s="18" t="s">
        <v>172</v>
      </c>
      <c r="C61" s="39" t="s">
        <v>126</v>
      </c>
      <c r="D61" s="42">
        <v>1.75</v>
      </c>
      <c r="E61" s="43">
        <v>41.12</v>
      </c>
      <c r="F61" s="43">
        <v>395.7</v>
      </c>
      <c r="G61" s="41">
        <f t="shared" si="0"/>
        <v>578.1182624999999</v>
      </c>
      <c r="H61" s="41">
        <f t="shared" si="1"/>
        <v>643</v>
      </c>
    </row>
    <row r="62" spans="1:8" ht="38.25" x14ac:dyDescent="0.2">
      <c r="A62" s="24">
        <v>41041004029</v>
      </c>
      <c r="B62" s="18" t="s">
        <v>173</v>
      </c>
      <c r="C62" s="39" t="s">
        <v>126</v>
      </c>
      <c r="D62" s="42">
        <v>1.9</v>
      </c>
      <c r="E62" s="43">
        <v>44.65</v>
      </c>
      <c r="F62" s="43">
        <v>425.95</v>
      </c>
      <c r="G62" s="41">
        <f t="shared" si="0"/>
        <v>622.88563499999998</v>
      </c>
      <c r="H62" s="41">
        <f t="shared" si="1"/>
        <v>693</v>
      </c>
    </row>
    <row r="63" spans="1:8" ht="38.25" x14ac:dyDescent="0.2">
      <c r="A63" s="24">
        <v>41041004053</v>
      </c>
      <c r="B63" s="18" t="s">
        <v>174</v>
      </c>
      <c r="C63" s="39" t="s">
        <v>126</v>
      </c>
      <c r="D63" s="42">
        <v>1.9</v>
      </c>
      <c r="E63" s="43">
        <v>44.65</v>
      </c>
      <c r="F63" s="43">
        <v>414.76</v>
      </c>
      <c r="G63" s="41">
        <f t="shared" si="0"/>
        <v>608.28268500000001</v>
      </c>
      <c r="H63" s="41">
        <f t="shared" si="1"/>
        <v>676</v>
      </c>
    </row>
    <row r="64" spans="1:8" ht="38.25" x14ac:dyDescent="0.2">
      <c r="A64" s="24">
        <v>41041004057</v>
      </c>
      <c r="B64" s="18" t="s">
        <v>175</v>
      </c>
      <c r="C64" s="39" t="s">
        <v>126</v>
      </c>
      <c r="D64" s="42">
        <v>1.9</v>
      </c>
      <c r="E64" s="43">
        <v>44.65</v>
      </c>
      <c r="F64" s="43">
        <v>433.04</v>
      </c>
      <c r="G64" s="41">
        <f t="shared" si="0"/>
        <v>632.13808500000005</v>
      </c>
      <c r="H64" s="41">
        <f t="shared" si="1"/>
        <v>703</v>
      </c>
    </row>
    <row r="65" spans="1:8" ht="38.25" x14ac:dyDescent="0.2">
      <c r="A65" s="24">
        <v>41041004061</v>
      </c>
      <c r="B65" s="18" t="s">
        <v>176</v>
      </c>
      <c r="C65" s="39" t="s">
        <v>126</v>
      </c>
      <c r="D65" s="42">
        <v>2.0499999999999998</v>
      </c>
      <c r="E65" s="43">
        <v>48.18</v>
      </c>
      <c r="F65" s="43">
        <v>467.15</v>
      </c>
      <c r="G65" s="41">
        <f t="shared" si="0"/>
        <v>681.94275749999997</v>
      </c>
      <c r="H65" s="41">
        <f t="shared" si="1"/>
        <v>758</v>
      </c>
    </row>
    <row r="66" spans="1:8" ht="38.25" x14ac:dyDescent="0.2">
      <c r="A66" s="24">
        <v>41041004085</v>
      </c>
      <c r="B66" s="18" t="s">
        <v>177</v>
      </c>
      <c r="C66" s="39" t="s">
        <v>126</v>
      </c>
      <c r="D66" s="42">
        <v>2</v>
      </c>
      <c r="E66" s="43">
        <v>47</v>
      </c>
      <c r="F66" s="43">
        <v>425.74</v>
      </c>
      <c r="G66" s="41">
        <f t="shared" si="0"/>
        <v>626.13900000000001</v>
      </c>
      <c r="H66" s="41">
        <f t="shared" si="1"/>
        <v>696</v>
      </c>
    </row>
    <row r="67" spans="1:8" ht="38.25" x14ac:dyDescent="0.2">
      <c r="A67" s="24">
        <v>41041004089</v>
      </c>
      <c r="B67" s="18" t="s">
        <v>178</v>
      </c>
      <c r="C67" s="39" t="s">
        <v>126</v>
      </c>
      <c r="D67" s="42">
        <v>2</v>
      </c>
      <c r="E67" s="43">
        <v>47</v>
      </c>
      <c r="F67" s="43">
        <v>457.24</v>
      </c>
      <c r="G67" s="41">
        <f t="shared" si="0"/>
        <v>667.24649999999997</v>
      </c>
      <c r="H67" s="41">
        <f t="shared" si="1"/>
        <v>742</v>
      </c>
    </row>
    <row r="68" spans="1:8" ht="38.25" x14ac:dyDescent="0.2">
      <c r="A68" s="24">
        <v>41041004093</v>
      </c>
      <c r="B68" s="18" t="s">
        <v>179</v>
      </c>
      <c r="C68" s="39" t="s">
        <v>126</v>
      </c>
      <c r="D68" s="42">
        <v>2.25</v>
      </c>
      <c r="E68" s="43">
        <v>52.88</v>
      </c>
      <c r="F68" s="43">
        <v>494.04</v>
      </c>
      <c r="G68" s="41">
        <f t="shared" si="0"/>
        <v>724.08903750000002</v>
      </c>
      <c r="H68" s="41">
        <f t="shared" si="1"/>
        <v>805</v>
      </c>
    </row>
    <row r="69" spans="1:8" ht="38.25" x14ac:dyDescent="0.2">
      <c r="A69" s="24">
        <v>41041004101</v>
      </c>
      <c r="B69" s="18" t="s">
        <v>180</v>
      </c>
      <c r="C69" s="39" t="s">
        <v>126</v>
      </c>
      <c r="D69" s="42">
        <v>2.2000000000000002</v>
      </c>
      <c r="E69" s="43">
        <v>51.7</v>
      </c>
      <c r="F69" s="43">
        <v>459.12</v>
      </c>
      <c r="G69" s="41">
        <f t="shared" si="0"/>
        <v>676.75473</v>
      </c>
      <c r="H69" s="41">
        <f t="shared" si="1"/>
        <v>752</v>
      </c>
    </row>
    <row r="70" spans="1:8" ht="38.25" x14ac:dyDescent="0.2">
      <c r="A70" s="24">
        <v>41041004105</v>
      </c>
      <c r="B70" s="18" t="s">
        <v>181</v>
      </c>
      <c r="C70" s="39" t="s">
        <v>126</v>
      </c>
      <c r="D70" s="42">
        <v>2.2000000000000002</v>
      </c>
      <c r="E70" s="43">
        <v>51.7</v>
      </c>
      <c r="F70" s="43">
        <v>484.02</v>
      </c>
      <c r="G70" s="41">
        <f t="shared" si="0"/>
        <v>709.2492299999999</v>
      </c>
      <c r="H70" s="41">
        <f t="shared" si="1"/>
        <v>788</v>
      </c>
    </row>
    <row r="71" spans="1:8" ht="38.25" x14ac:dyDescent="0.2">
      <c r="A71" s="24">
        <v>41041004109</v>
      </c>
      <c r="B71" s="18" t="s">
        <v>182</v>
      </c>
      <c r="C71" s="39" t="s">
        <v>126</v>
      </c>
      <c r="D71" s="42">
        <v>2.35</v>
      </c>
      <c r="E71" s="43">
        <v>55.22</v>
      </c>
      <c r="F71" s="43">
        <v>506.13</v>
      </c>
      <c r="G71" s="41">
        <f t="shared" si="0"/>
        <v>743.39390249999997</v>
      </c>
      <c r="H71" s="41">
        <f t="shared" si="1"/>
        <v>826</v>
      </c>
    </row>
    <row r="72" spans="1:8" ht="38.25" x14ac:dyDescent="0.2">
      <c r="A72" s="24">
        <v>41041004133</v>
      </c>
      <c r="B72" s="18" t="s">
        <v>183</v>
      </c>
      <c r="C72" s="39" t="s">
        <v>126</v>
      </c>
      <c r="D72" s="42">
        <v>2.35</v>
      </c>
      <c r="E72" s="43">
        <v>55.22</v>
      </c>
      <c r="F72" s="43">
        <v>484.44</v>
      </c>
      <c r="G72" s="41">
        <f t="shared" si="0"/>
        <v>715.08845250000002</v>
      </c>
      <c r="H72" s="41">
        <f t="shared" si="1"/>
        <v>795</v>
      </c>
    </row>
    <row r="73" spans="1:8" ht="38.25" x14ac:dyDescent="0.2">
      <c r="A73" s="24">
        <v>41041004137</v>
      </c>
      <c r="B73" s="18" t="s">
        <v>184</v>
      </c>
      <c r="C73" s="39" t="s">
        <v>126</v>
      </c>
      <c r="D73" s="42">
        <v>2.35</v>
      </c>
      <c r="E73" s="43">
        <v>55.22</v>
      </c>
      <c r="F73" s="43">
        <v>507.14</v>
      </c>
      <c r="G73" s="41">
        <f t="shared" si="0"/>
        <v>744.71195249999994</v>
      </c>
      <c r="H73" s="41">
        <f t="shared" si="1"/>
        <v>828</v>
      </c>
    </row>
    <row r="74" spans="1:8" ht="38.25" x14ac:dyDescent="0.2">
      <c r="A74" s="24">
        <v>41041004141</v>
      </c>
      <c r="B74" s="18" t="s">
        <v>185</v>
      </c>
      <c r="C74" s="39" t="s">
        <v>126</v>
      </c>
      <c r="D74" s="42">
        <v>2.5</v>
      </c>
      <c r="E74" s="43">
        <v>58.75</v>
      </c>
      <c r="F74" s="43">
        <v>529.73</v>
      </c>
      <c r="G74" s="41">
        <f t="shared" si="0"/>
        <v>779.483025</v>
      </c>
      <c r="H74" s="41">
        <f t="shared" si="1"/>
        <v>867</v>
      </c>
    </row>
    <row r="75" spans="1:8" ht="51" x14ac:dyDescent="0.2">
      <c r="A75" s="24">
        <v>41041202057</v>
      </c>
      <c r="B75" s="18" t="s">
        <v>186</v>
      </c>
      <c r="C75" s="39" t="s">
        <v>126</v>
      </c>
      <c r="D75" s="42">
        <v>2.7</v>
      </c>
      <c r="E75" s="43">
        <v>63.45</v>
      </c>
      <c r="F75" s="43">
        <v>889.75</v>
      </c>
      <c r="G75" s="41">
        <f t="shared" si="0"/>
        <v>1256.363955</v>
      </c>
      <c r="H75" s="41">
        <f t="shared" si="1"/>
        <v>1396</v>
      </c>
    </row>
    <row r="76" spans="1:8" ht="51" x14ac:dyDescent="0.2">
      <c r="A76" s="24">
        <v>41041202065</v>
      </c>
      <c r="B76" s="18" t="s">
        <v>187</v>
      </c>
      <c r="C76" s="39" t="s">
        <v>126</v>
      </c>
      <c r="D76" s="42">
        <v>2.7</v>
      </c>
      <c r="E76" s="43">
        <v>63.45</v>
      </c>
      <c r="F76" s="43">
        <v>899.58</v>
      </c>
      <c r="G76" s="41">
        <f t="shared" si="0"/>
        <v>1269.1921050000001</v>
      </c>
      <c r="H76" s="41">
        <f t="shared" si="1"/>
        <v>1411</v>
      </c>
    </row>
    <row r="77" spans="1:8" ht="51" x14ac:dyDescent="0.2">
      <c r="A77" s="24">
        <v>41041202077</v>
      </c>
      <c r="B77" s="18" t="s">
        <v>188</v>
      </c>
      <c r="C77" s="39" t="s">
        <v>126</v>
      </c>
      <c r="D77" s="42">
        <v>2.85</v>
      </c>
      <c r="E77" s="43">
        <v>66.98</v>
      </c>
      <c r="F77" s="43">
        <v>967.82</v>
      </c>
      <c r="G77" s="41">
        <f t="shared" si="0"/>
        <v>1363.5364275000002</v>
      </c>
      <c r="H77" s="41">
        <f t="shared" si="1"/>
        <v>1515</v>
      </c>
    </row>
    <row r="78" spans="1:8" ht="51" x14ac:dyDescent="0.2">
      <c r="A78" s="24">
        <v>41041202109</v>
      </c>
      <c r="B78" s="18" t="s">
        <v>189</v>
      </c>
      <c r="C78" s="39" t="s">
        <v>126</v>
      </c>
      <c r="D78" s="42">
        <v>2.7</v>
      </c>
      <c r="E78" s="43">
        <v>63.45</v>
      </c>
      <c r="F78" s="43">
        <v>907.84</v>
      </c>
      <c r="G78" s="41">
        <f t="shared" si="0"/>
        <v>1279.971405</v>
      </c>
      <c r="H78" s="41">
        <f t="shared" si="1"/>
        <v>1423</v>
      </c>
    </row>
    <row r="79" spans="1:8" ht="51" x14ac:dyDescent="0.2">
      <c r="A79" s="24">
        <v>41041202117</v>
      </c>
      <c r="B79" s="18" t="s">
        <v>190</v>
      </c>
      <c r="C79" s="39" t="s">
        <v>126</v>
      </c>
      <c r="D79" s="42">
        <v>2.7</v>
      </c>
      <c r="E79" s="43">
        <v>63.45</v>
      </c>
      <c r="F79" s="43">
        <v>939.81</v>
      </c>
      <c r="G79" s="41">
        <f t="shared" si="0"/>
        <v>1321.6922549999999</v>
      </c>
      <c r="H79" s="41">
        <f t="shared" si="1"/>
        <v>1469</v>
      </c>
    </row>
    <row r="80" spans="1:8" ht="51" x14ac:dyDescent="0.2">
      <c r="A80" s="24">
        <v>41041202129</v>
      </c>
      <c r="B80" s="18" t="s">
        <v>191</v>
      </c>
      <c r="C80" s="39" t="s">
        <v>126</v>
      </c>
      <c r="D80" s="42">
        <v>2.85</v>
      </c>
      <c r="E80" s="43">
        <v>66.98</v>
      </c>
      <c r="F80" s="43">
        <v>991.51</v>
      </c>
      <c r="G80" s="41">
        <f t="shared" si="0"/>
        <v>1394.4518774999999</v>
      </c>
      <c r="H80" s="41">
        <f t="shared" si="1"/>
        <v>1550</v>
      </c>
    </row>
    <row r="81" spans="1:8" ht="38.25" x14ac:dyDescent="0.2">
      <c r="A81" s="24">
        <v>41041204057</v>
      </c>
      <c r="B81" s="18" t="s">
        <v>192</v>
      </c>
      <c r="C81" s="39" t="s">
        <v>126</v>
      </c>
      <c r="D81" s="42">
        <v>3.7</v>
      </c>
      <c r="E81" s="43">
        <v>86.95</v>
      </c>
      <c r="F81" s="43">
        <v>1044.79</v>
      </c>
      <c r="G81" s="41">
        <f t="shared" si="0"/>
        <v>1493.9653049999999</v>
      </c>
      <c r="H81" s="41">
        <f t="shared" si="1"/>
        <v>1660</v>
      </c>
    </row>
    <row r="82" spans="1:8" ht="38.25" x14ac:dyDescent="0.2">
      <c r="A82" s="24">
        <v>41041204065</v>
      </c>
      <c r="B82" s="18" t="s">
        <v>193</v>
      </c>
      <c r="C82" s="39" t="s">
        <v>126</v>
      </c>
      <c r="D82" s="42">
        <v>3.7</v>
      </c>
      <c r="E82" s="43">
        <v>86.95</v>
      </c>
      <c r="F82" s="43">
        <v>1117.57</v>
      </c>
      <c r="G82" s="41">
        <f t="shared" ref="G82:G145" si="2">D82*$C$4*$E$4+F82*$G$4</f>
        <v>1588.9432049999998</v>
      </c>
      <c r="H82" s="41">
        <f t="shared" ref="H82:H145" si="3">ROUNDUP(G82*$H$4,0)</f>
        <v>1766</v>
      </c>
    </row>
    <row r="83" spans="1:8" ht="38.25" x14ac:dyDescent="0.2">
      <c r="A83" s="24">
        <v>41041204077</v>
      </c>
      <c r="B83" s="18" t="s">
        <v>194</v>
      </c>
      <c r="C83" s="39" t="s">
        <v>126</v>
      </c>
      <c r="D83" s="42">
        <v>3.85</v>
      </c>
      <c r="E83" s="43">
        <v>90.48</v>
      </c>
      <c r="F83" s="43">
        <v>1169.8599999999999</v>
      </c>
      <c r="G83" s="41">
        <f t="shared" si="2"/>
        <v>1662.4727774999999</v>
      </c>
      <c r="H83" s="41">
        <f t="shared" si="3"/>
        <v>1848</v>
      </c>
    </row>
    <row r="84" spans="1:8" ht="38.25" x14ac:dyDescent="0.2">
      <c r="A84" s="24">
        <v>41041204109</v>
      </c>
      <c r="B84" s="18" t="s">
        <v>195</v>
      </c>
      <c r="C84" s="39" t="s">
        <v>126</v>
      </c>
      <c r="D84" s="42">
        <v>3.7</v>
      </c>
      <c r="E84" s="43">
        <v>86.95</v>
      </c>
      <c r="F84" s="43">
        <v>1084.08</v>
      </c>
      <c r="G84" s="41">
        <f t="shared" si="2"/>
        <v>1545.2387549999999</v>
      </c>
      <c r="H84" s="41">
        <f t="shared" si="3"/>
        <v>1717</v>
      </c>
    </row>
    <row r="85" spans="1:8" ht="38.25" x14ac:dyDescent="0.2">
      <c r="A85" s="24">
        <v>41041204117</v>
      </c>
      <c r="B85" s="18" t="s">
        <v>196</v>
      </c>
      <c r="C85" s="39" t="s">
        <v>126</v>
      </c>
      <c r="D85" s="42">
        <v>3.7</v>
      </c>
      <c r="E85" s="43">
        <v>86.95</v>
      </c>
      <c r="F85" s="43">
        <v>1129.9100000000001</v>
      </c>
      <c r="G85" s="41">
        <f t="shared" si="2"/>
        <v>1605.0469050000002</v>
      </c>
      <c r="H85" s="41">
        <f t="shared" si="3"/>
        <v>1784</v>
      </c>
    </row>
    <row r="86" spans="1:8" ht="38.25" x14ac:dyDescent="0.2">
      <c r="A86" s="24">
        <v>41041204129</v>
      </c>
      <c r="B86" s="18" t="s">
        <v>197</v>
      </c>
      <c r="C86" s="39" t="s">
        <v>126</v>
      </c>
      <c r="D86" s="42">
        <v>3.85</v>
      </c>
      <c r="E86" s="43">
        <v>90.48</v>
      </c>
      <c r="F86" s="43">
        <v>1196.22</v>
      </c>
      <c r="G86" s="41">
        <f t="shared" si="2"/>
        <v>1696.8725775</v>
      </c>
      <c r="H86" s="41">
        <f t="shared" si="3"/>
        <v>1886</v>
      </c>
    </row>
    <row r="87" spans="1:8" ht="38.25" x14ac:dyDescent="0.2">
      <c r="A87" s="24">
        <v>41043203004</v>
      </c>
      <c r="B87" s="18" t="s">
        <v>198</v>
      </c>
      <c r="C87" s="39" t="s">
        <v>126</v>
      </c>
      <c r="D87" s="42">
        <v>0</v>
      </c>
      <c r="E87" s="43">
        <v>0</v>
      </c>
      <c r="F87" s="43">
        <v>12.95</v>
      </c>
      <c r="G87" s="41">
        <f t="shared" si="2"/>
        <v>16.899749999999997</v>
      </c>
      <c r="H87" s="41">
        <f t="shared" si="3"/>
        <v>19</v>
      </c>
    </row>
    <row r="88" spans="1:8" ht="38.25" x14ac:dyDescent="0.2">
      <c r="A88" s="24">
        <v>41043203007</v>
      </c>
      <c r="B88" s="18" t="s">
        <v>199</v>
      </c>
      <c r="C88" s="39" t="s">
        <v>126</v>
      </c>
      <c r="D88" s="42">
        <v>0</v>
      </c>
      <c r="E88" s="43">
        <v>0</v>
      </c>
      <c r="F88" s="43">
        <v>67.260000000000005</v>
      </c>
      <c r="G88" s="41">
        <f t="shared" si="2"/>
        <v>87.774299999999997</v>
      </c>
      <c r="H88" s="41">
        <f t="shared" si="3"/>
        <v>98</v>
      </c>
    </row>
    <row r="89" spans="1:8" ht="38.25" x14ac:dyDescent="0.2">
      <c r="A89" s="24">
        <v>41043203010</v>
      </c>
      <c r="B89" s="18" t="s">
        <v>200</v>
      </c>
      <c r="C89" s="39" t="s">
        <v>126</v>
      </c>
      <c r="D89" s="42">
        <v>0</v>
      </c>
      <c r="E89" s="43">
        <v>0</v>
      </c>
      <c r="F89" s="43">
        <v>83.66</v>
      </c>
      <c r="G89" s="41">
        <f t="shared" si="2"/>
        <v>109.17629999999998</v>
      </c>
      <c r="H89" s="41">
        <f t="shared" si="3"/>
        <v>122</v>
      </c>
    </row>
    <row r="90" spans="1:8" ht="38.25" x14ac:dyDescent="0.2">
      <c r="A90" s="24">
        <v>41043203013</v>
      </c>
      <c r="B90" s="18" t="s">
        <v>201</v>
      </c>
      <c r="C90" s="39" t="s">
        <v>126</v>
      </c>
      <c r="D90" s="42">
        <v>0</v>
      </c>
      <c r="E90" s="43">
        <v>0</v>
      </c>
      <c r="F90" s="43">
        <v>91.93</v>
      </c>
      <c r="G90" s="41">
        <f t="shared" si="2"/>
        <v>119.96865</v>
      </c>
      <c r="H90" s="41">
        <f t="shared" si="3"/>
        <v>134</v>
      </c>
    </row>
    <row r="91" spans="1:8" ht="38.25" x14ac:dyDescent="0.2">
      <c r="A91" s="24">
        <v>41043203016</v>
      </c>
      <c r="B91" s="18" t="s">
        <v>202</v>
      </c>
      <c r="C91" s="39" t="s">
        <v>126</v>
      </c>
      <c r="D91" s="42">
        <v>0</v>
      </c>
      <c r="E91" s="43">
        <v>0</v>
      </c>
      <c r="F91" s="43">
        <v>115.88</v>
      </c>
      <c r="G91" s="41">
        <f t="shared" si="2"/>
        <v>151.2234</v>
      </c>
      <c r="H91" s="41">
        <f t="shared" si="3"/>
        <v>169</v>
      </c>
    </row>
    <row r="92" spans="1:8" ht="38.25" x14ac:dyDescent="0.2">
      <c r="A92" s="24">
        <v>41043203019</v>
      </c>
      <c r="B92" s="18" t="s">
        <v>203</v>
      </c>
      <c r="C92" s="39" t="s">
        <v>126</v>
      </c>
      <c r="D92" s="42">
        <v>0</v>
      </c>
      <c r="E92" s="43">
        <v>0</v>
      </c>
      <c r="F92" s="43">
        <v>104.25</v>
      </c>
      <c r="G92" s="41">
        <f t="shared" si="2"/>
        <v>136.04624999999999</v>
      </c>
      <c r="H92" s="41">
        <f t="shared" si="3"/>
        <v>152</v>
      </c>
    </row>
    <row r="93" spans="1:8" ht="38.25" x14ac:dyDescent="0.2">
      <c r="A93" s="24">
        <v>41043203022</v>
      </c>
      <c r="B93" s="18" t="s">
        <v>204</v>
      </c>
      <c r="C93" s="39" t="s">
        <v>126</v>
      </c>
      <c r="D93" s="42">
        <v>0</v>
      </c>
      <c r="E93" s="43">
        <v>0</v>
      </c>
      <c r="F93" s="43">
        <v>148.13</v>
      </c>
      <c r="G93" s="41">
        <f t="shared" si="2"/>
        <v>193.30964999999998</v>
      </c>
      <c r="H93" s="41">
        <f t="shared" si="3"/>
        <v>215</v>
      </c>
    </row>
    <row r="94" spans="1:8" ht="38.25" x14ac:dyDescent="0.2">
      <c r="A94" s="24">
        <v>41043204007</v>
      </c>
      <c r="B94" s="18" t="s">
        <v>205</v>
      </c>
      <c r="C94" s="39" t="s">
        <v>126</v>
      </c>
      <c r="D94" s="42">
        <v>0</v>
      </c>
      <c r="E94" s="43">
        <v>0</v>
      </c>
      <c r="F94" s="43">
        <v>130.5</v>
      </c>
      <c r="G94" s="41">
        <f t="shared" si="2"/>
        <v>170.30249999999998</v>
      </c>
      <c r="H94" s="41">
        <f t="shared" si="3"/>
        <v>190</v>
      </c>
    </row>
    <row r="95" spans="1:8" ht="38.25" x14ac:dyDescent="0.2">
      <c r="A95" s="24">
        <v>41043204010</v>
      </c>
      <c r="B95" s="18" t="s">
        <v>206</v>
      </c>
      <c r="C95" s="39" t="s">
        <v>126</v>
      </c>
      <c r="D95" s="42">
        <v>0</v>
      </c>
      <c r="E95" s="43">
        <v>0</v>
      </c>
      <c r="F95" s="43">
        <v>183</v>
      </c>
      <c r="G95" s="41">
        <f t="shared" si="2"/>
        <v>238.815</v>
      </c>
      <c r="H95" s="41">
        <f t="shared" si="3"/>
        <v>266</v>
      </c>
    </row>
    <row r="96" spans="1:8" ht="38.25" x14ac:dyDescent="0.2">
      <c r="A96" s="24">
        <v>41043204013</v>
      </c>
      <c r="B96" s="18" t="s">
        <v>207</v>
      </c>
      <c r="C96" s="39" t="s">
        <v>126</v>
      </c>
      <c r="D96" s="42">
        <v>0</v>
      </c>
      <c r="E96" s="43">
        <v>0</v>
      </c>
      <c r="F96" s="43">
        <v>235.5</v>
      </c>
      <c r="G96" s="41">
        <f t="shared" si="2"/>
        <v>307.32749999999999</v>
      </c>
      <c r="H96" s="41">
        <f t="shared" si="3"/>
        <v>342</v>
      </c>
    </row>
    <row r="97" spans="1:8" ht="38.25" x14ac:dyDescent="0.2">
      <c r="A97" s="24">
        <v>41043206003</v>
      </c>
      <c r="B97" s="18" t="s">
        <v>208</v>
      </c>
      <c r="C97" s="39" t="s">
        <v>209</v>
      </c>
      <c r="D97" s="42">
        <v>0.1</v>
      </c>
      <c r="E97" s="43">
        <v>2.35</v>
      </c>
      <c r="F97" s="43">
        <v>1.3</v>
      </c>
      <c r="G97" s="41">
        <f t="shared" si="2"/>
        <v>5.2239149999999999</v>
      </c>
      <c r="H97" s="41">
        <f t="shared" si="3"/>
        <v>6</v>
      </c>
    </row>
    <row r="98" spans="1:8" ht="25.5" x14ac:dyDescent="0.2">
      <c r="A98" s="24">
        <v>41043206006</v>
      </c>
      <c r="B98" s="18" t="s">
        <v>210</v>
      </c>
      <c r="C98" s="39" t="s">
        <v>209</v>
      </c>
      <c r="D98" s="42">
        <v>0.12</v>
      </c>
      <c r="E98" s="43">
        <v>2.82</v>
      </c>
      <c r="F98" s="43">
        <v>2.04</v>
      </c>
      <c r="G98" s="41">
        <f t="shared" si="2"/>
        <v>6.8950979999999991</v>
      </c>
      <c r="H98" s="41">
        <f t="shared" si="3"/>
        <v>8</v>
      </c>
    </row>
    <row r="99" spans="1:8" ht="38.25" x14ac:dyDescent="0.2">
      <c r="A99" s="24">
        <v>41043206009</v>
      </c>
      <c r="B99" s="18" t="s">
        <v>211</v>
      </c>
      <c r="C99" s="39" t="s">
        <v>209</v>
      </c>
      <c r="D99" s="42">
        <v>0.15</v>
      </c>
      <c r="E99" s="43">
        <v>3.52</v>
      </c>
      <c r="F99" s="43">
        <v>2.81</v>
      </c>
      <c r="G99" s="41">
        <f t="shared" si="2"/>
        <v>8.9581724999999999</v>
      </c>
      <c r="H99" s="41">
        <f t="shared" si="3"/>
        <v>10</v>
      </c>
    </row>
    <row r="100" spans="1:8" ht="25.5" x14ac:dyDescent="0.2">
      <c r="A100" s="24">
        <v>41043206012</v>
      </c>
      <c r="B100" s="18" t="s">
        <v>212</v>
      </c>
      <c r="C100" s="39" t="s">
        <v>209</v>
      </c>
      <c r="D100" s="42">
        <v>0.2</v>
      </c>
      <c r="E100" s="43">
        <v>4.7</v>
      </c>
      <c r="F100" s="43">
        <v>3.95</v>
      </c>
      <c r="G100" s="41">
        <f t="shared" si="2"/>
        <v>12.209580000000001</v>
      </c>
      <c r="H100" s="41">
        <f t="shared" si="3"/>
        <v>14</v>
      </c>
    </row>
    <row r="101" spans="1:8" ht="38.25" x14ac:dyDescent="0.2">
      <c r="A101" s="24">
        <v>41043209003</v>
      </c>
      <c r="B101" s="18" t="s">
        <v>213</v>
      </c>
      <c r="C101" s="39" t="s">
        <v>209</v>
      </c>
      <c r="D101" s="42">
        <v>0.3</v>
      </c>
      <c r="E101" s="43">
        <v>7.05</v>
      </c>
      <c r="F101" s="43">
        <v>12.59</v>
      </c>
      <c r="G101" s="41">
        <f t="shared" si="2"/>
        <v>27.012194999999998</v>
      </c>
      <c r="H101" s="41">
        <f t="shared" si="3"/>
        <v>31</v>
      </c>
    </row>
    <row r="102" spans="1:8" ht="38.25" x14ac:dyDescent="0.2">
      <c r="A102" s="24">
        <v>41043209006</v>
      </c>
      <c r="B102" s="18" t="s">
        <v>214</v>
      </c>
      <c r="C102" s="39" t="s">
        <v>209</v>
      </c>
      <c r="D102" s="42">
        <v>0.35</v>
      </c>
      <c r="E102" s="43">
        <v>8.2200000000000006</v>
      </c>
      <c r="F102" s="43">
        <v>15.26</v>
      </c>
      <c r="G102" s="41">
        <f t="shared" si="2"/>
        <v>32.260252499999993</v>
      </c>
      <c r="H102" s="41">
        <f t="shared" si="3"/>
        <v>36</v>
      </c>
    </row>
    <row r="103" spans="1:8" ht="25.5" x14ac:dyDescent="0.2">
      <c r="A103" s="24">
        <v>41043212003</v>
      </c>
      <c r="B103" s="18" t="s">
        <v>215</v>
      </c>
      <c r="C103" s="39" t="s">
        <v>209</v>
      </c>
      <c r="D103" s="42">
        <v>0.15</v>
      </c>
      <c r="E103" s="43">
        <v>3.52</v>
      </c>
      <c r="F103" s="43">
        <v>2.71</v>
      </c>
      <c r="G103" s="41">
        <f t="shared" si="2"/>
        <v>8.8276725000000003</v>
      </c>
      <c r="H103" s="41">
        <f t="shared" si="3"/>
        <v>10</v>
      </c>
    </row>
    <row r="104" spans="1:8" ht="25.5" x14ac:dyDescent="0.2">
      <c r="A104" s="24">
        <v>41043212006</v>
      </c>
      <c r="B104" s="18" t="s">
        <v>216</v>
      </c>
      <c r="C104" s="39" t="s">
        <v>209</v>
      </c>
      <c r="D104" s="42">
        <v>0.2</v>
      </c>
      <c r="E104" s="43">
        <v>4.7</v>
      </c>
      <c r="F104" s="43">
        <v>3.72</v>
      </c>
      <c r="G104" s="41">
        <f t="shared" si="2"/>
        <v>11.90943</v>
      </c>
      <c r="H104" s="41">
        <f t="shared" si="3"/>
        <v>14</v>
      </c>
    </row>
    <row r="105" spans="1:8" x14ac:dyDescent="0.2">
      <c r="A105" s="24">
        <v>41043221003</v>
      </c>
      <c r="B105" s="19" t="s">
        <v>217</v>
      </c>
      <c r="C105" s="39" t="s">
        <v>126</v>
      </c>
      <c r="D105" s="42">
        <v>0.25</v>
      </c>
      <c r="E105" s="43">
        <v>5.88</v>
      </c>
      <c r="F105" s="43">
        <v>0.64</v>
      </c>
      <c r="G105" s="41">
        <f t="shared" si="2"/>
        <v>9.6537375000000001</v>
      </c>
      <c r="H105" s="41">
        <f t="shared" si="3"/>
        <v>11</v>
      </c>
    </row>
    <row r="106" spans="1:8" x14ac:dyDescent="0.2">
      <c r="A106" s="24">
        <v>41043221006</v>
      </c>
      <c r="B106" s="19" t="s">
        <v>2</v>
      </c>
      <c r="C106" s="39" t="s">
        <v>126</v>
      </c>
      <c r="D106" s="42">
        <v>0.35</v>
      </c>
      <c r="E106" s="43">
        <v>8.2200000000000006</v>
      </c>
      <c r="F106" s="43">
        <v>0.64</v>
      </c>
      <c r="G106" s="41">
        <f t="shared" si="2"/>
        <v>13.1811525</v>
      </c>
      <c r="H106" s="41">
        <f t="shared" si="3"/>
        <v>15</v>
      </c>
    </row>
    <row r="107" spans="1:8" x14ac:dyDescent="0.2">
      <c r="A107" s="24">
        <v>41043221009</v>
      </c>
      <c r="B107" s="19" t="s">
        <v>3</v>
      </c>
      <c r="C107" s="39" t="s">
        <v>126</v>
      </c>
      <c r="D107" s="42">
        <v>0.5</v>
      </c>
      <c r="E107" s="43">
        <v>11.75</v>
      </c>
      <c r="F107" s="43">
        <v>0.64</v>
      </c>
      <c r="G107" s="41">
        <f t="shared" si="2"/>
        <v>18.472275</v>
      </c>
      <c r="H107" s="41">
        <f t="shared" si="3"/>
        <v>21</v>
      </c>
    </row>
    <row r="108" spans="1:8" ht="38.25" x14ac:dyDescent="0.2">
      <c r="A108" s="24">
        <v>41090300004</v>
      </c>
      <c r="B108" s="18" t="s">
        <v>4</v>
      </c>
      <c r="C108" s="39" t="s">
        <v>126</v>
      </c>
      <c r="D108" s="42">
        <v>3.05</v>
      </c>
      <c r="E108" s="43">
        <v>71.680000000000007</v>
      </c>
      <c r="F108" s="43">
        <v>916.8</v>
      </c>
      <c r="G108" s="41">
        <f t="shared" si="2"/>
        <v>1304.0101574999999</v>
      </c>
      <c r="H108" s="41">
        <f t="shared" si="3"/>
        <v>1449</v>
      </c>
    </row>
    <row r="109" spans="1:8" ht="38.25" x14ac:dyDescent="0.2">
      <c r="A109" s="24">
        <v>41090300007</v>
      </c>
      <c r="B109" s="18" t="s">
        <v>5</v>
      </c>
      <c r="C109" s="39" t="s">
        <v>126</v>
      </c>
      <c r="D109" s="42">
        <v>4.13</v>
      </c>
      <c r="E109" s="43">
        <v>97.05</v>
      </c>
      <c r="F109" s="43">
        <v>1452.14</v>
      </c>
      <c r="G109" s="41">
        <f t="shared" si="2"/>
        <v>2040.7249394999999</v>
      </c>
      <c r="H109" s="41">
        <f t="shared" si="3"/>
        <v>2268</v>
      </c>
    </row>
    <row r="110" spans="1:8" ht="38.25" x14ac:dyDescent="0.2">
      <c r="A110" s="24">
        <v>41090603004</v>
      </c>
      <c r="B110" s="18" t="s">
        <v>6</v>
      </c>
      <c r="C110" s="39" t="s">
        <v>126</v>
      </c>
      <c r="D110" s="42">
        <v>3.05</v>
      </c>
      <c r="E110" s="43">
        <v>71.680000000000007</v>
      </c>
      <c r="F110" s="43">
        <v>928.86</v>
      </c>
      <c r="G110" s="41">
        <f t="shared" si="2"/>
        <v>1319.7484574999999</v>
      </c>
      <c r="H110" s="41">
        <f t="shared" si="3"/>
        <v>1467</v>
      </c>
    </row>
    <row r="111" spans="1:8" ht="51" x14ac:dyDescent="0.2">
      <c r="A111" s="24">
        <v>41090603007</v>
      </c>
      <c r="B111" s="18" t="s">
        <v>7</v>
      </c>
      <c r="C111" s="39" t="s">
        <v>126</v>
      </c>
      <c r="D111" s="42">
        <v>4.13</v>
      </c>
      <c r="E111" s="43">
        <v>97.05</v>
      </c>
      <c r="F111" s="43">
        <v>1358.52</v>
      </c>
      <c r="G111" s="41">
        <f t="shared" si="2"/>
        <v>1918.5508394999997</v>
      </c>
      <c r="H111" s="41">
        <f t="shared" si="3"/>
        <v>2132</v>
      </c>
    </row>
    <row r="112" spans="1:8" ht="51" x14ac:dyDescent="0.2">
      <c r="A112" s="24">
        <v>41090606004</v>
      </c>
      <c r="B112" s="18" t="s">
        <v>8</v>
      </c>
      <c r="C112" s="39" t="s">
        <v>126</v>
      </c>
      <c r="D112" s="42">
        <v>3.05</v>
      </c>
      <c r="E112" s="43">
        <v>71.680000000000007</v>
      </c>
      <c r="F112" s="43">
        <v>699.43</v>
      </c>
      <c r="G112" s="41">
        <f t="shared" si="2"/>
        <v>1020.3423074999999</v>
      </c>
      <c r="H112" s="41">
        <f t="shared" si="3"/>
        <v>1134</v>
      </c>
    </row>
    <row r="113" spans="1:8" ht="38.25" x14ac:dyDescent="0.2">
      <c r="A113" s="24">
        <v>41090900004</v>
      </c>
      <c r="B113" s="18" t="s">
        <v>9</v>
      </c>
      <c r="C113" s="39" t="s">
        <v>126</v>
      </c>
      <c r="D113" s="42">
        <v>3.05</v>
      </c>
      <c r="E113" s="43">
        <v>71.680000000000007</v>
      </c>
      <c r="F113" s="43">
        <v>608.76</v>
      </c>
      <c r="G113" s="41">
        <f t="shared" si="2"/>
        <v>902.01795749999997</v>
      </c>
      <c r="H113" s="41">
        <f t="shared" si="3"/>
        <v>1003</v>
      </c>
    </row>
    <row r="114" spans="1:8" ht="38.25" x14ac:dyDescent="0.2">
      <c r="A114" s="24">
        <v>41090900007</v>
      </c>
      <c r="B114" s="18" t="s">
        <v>10</v>
      </c>
      <c r="C114" s="39" t="s">
        <v>126</v>
      </c>
      <c r="D114" s="42">
        <v>4.13</v>
      </c>
      <c r="E114" s="43">
        <v>97.05</v>
      </c>
      <c r="F114" s="43">
        <v>985.9</v>
      </c>
      <c r="G114" s="41">
        <f t="shared" si="2"/>
        <v>1432.2817394999997</v>
      </c>
      <c r="H114" s="41">
        <f t="shared" si="3"/>
        <v>1592</v>
      </c>
    </row>
    <row r="115" spans="1:8" ht="38.25" x14ac:dyDescent="0.2">
      <c r="A115" s="24">
        <v>41091200004</v>
      </c>
      <c r="B115" s="18" t="s">
        <v>11</v>
      </c>
      <c r="C115" s="39" t="s">
        <v>126</v>
      </c>
      <c r="D115" s="42">
        <v>3.05</v>
      </c>
      <c r="E115" s="43">
        <v>71.680000000000007</v>
      </c>
      <c r="F115" s="43">
        <v>735.06</v>
      </c>
      <c r="G115" s="41">
        <f t="shared" si="2"/>
        <v>1066.8394574999998</v>
      </c>
      <c r="H115" s="41">
        <f t="shared" si="3"/>
        <v>1186</v>
      </c>
    </row>
    <row r="116" spans="1:8" ht="38.25" x14ac:dyDescent="0.2">
      <c r="A116" s="24">
        <v>41091200007</v>
      </c>
      <c r="B116" s="18" t="s">
        <v>12</v>
      </c>
      <c r="C116" s="39" t="s">
        <v>126</v>
      </c>
      <c r="D116" s="42">
        <v>4.13</v>
      </c>
      <c r="E116" s="43">
        <v>97.05</v>
      </c>
      <c r="F116" s="43">
        <v>1235.99</v>
      </c>
      <c r="G116" s="41">
        <f t="shared" si="2"/>
        <v>1758.6491894999999</v>
      </c>
      <c r="H116" s="41">
        <f t="shared" si="3"/>
        <v>1954</v>
      </c>
    </row>
    <row r="117" spans="1:8" ht="38.25" x14ac:dyDescent="0.2">
      <c r="A117" s="24">
        <v>41091500004</v>
      </c>
      <c r="B117" s="18" t="s">
        <v>13</v>
      </c>
      <c r="C117" s="39" t="s">
        <v>126</v>
      </c>
      <c r="D117" s="42">
        <v>3.05</v>
      </c>
      <c r="E117" s="43">
        <v>71.680000000000007</v>
      </c>
      <c r="F117" s="43">
        <v>761.93</v>
      </c>
      <c r="G117" s="41">
        <f t="shared" si="2"/>
        <v>1101.9048074999998</v>
      </c>
      <c r="H117" s="41">
        <f t="shared" si="3"/>
        <v>1225</v>
      </c>
    </row>
    <row r="118" spans="1:8" ht="38.25" x14ac:dyDescent="0.2">
      <c r="A118" s="24">
        <v>41091500007</v>
      </c>
      <c r="B118" s="18" t="s">
        <v>14</v>
      </c>
      <c r="C118" s="39" t="s">
        <v>126</v>
      </c>
      <c r="D118" s="42">
        <v>4.13</v>
      </c>
      <c r="E118" s="43">
        <v>97.05</v>
      </c>
      <c r="F118" s="43">
        <v>1253.68</v>
      </c>
      <c r="G118" s="41">
        <f t="shared" si="2"/>
        <v>1781.7346395</v>
      </c>
      <c r="H118" s="41">
        <f t="shared" si="3"/>
        <v>1980</v>
      </c>
    </row>
    <row r="119" spans="1:8" ht="38.25" x14ac:dyDescent="0.2">
      <c r="A119" s="24">
        <v>41130102005</v>
      </c>
      <c r="B119" s="18" t="s">
        <v>15</v>
      </c>
      <c r="C119" s="39" t="s">
        <v>126</v>
      </c>
      <c r="D119" s="42">
        <v>1.45</v>
      </c>
      <c r="E119" s="43">
        <v>34.07</v>
      </c>
      <c r="F119" s="43">
        <v>168.68</v>
      </c>
      <c r="G119" s="41">
        <f t="shared" si="2"/>
        <v>271.27491750000002</v>
      </c>
      <c r="H119" s="41">
        <f t="shared" si="3"/>
        <v>302</v>
      </c>
    </row>
    <row r="120" spans="1:8" ht="38.25" x14ac:dyDescent="0.2">
      <c r="A120" s="24">
        <v>41130102009</v>
      </c>
      <c r="B120" s="18" t="s">
        <v>16</v>
      </c>
      <c r="C120" s="39" t="s">
        <v>126</v>
      </c>
      <c r="D120" s="42">
        <v>1.45</v>
      </c>
      <c r="E120" s="43">
        <v>34.07</v>
      </c>
      <c r="F120" s="43">
        <v>180.98</v>
      </c>
      <c r="G120" s="41">
        <f t="shared" si="2"/>
        <v>287.32641749999999</v>
      </c>
      <c r="H120" s="41">
        <f t="shared" si="3"/>
        <v>320</v>
      </c>
    </row>
    <row r="121" spans="1:8" ht="38.25" x14ac:dyDescent="0.2">
      <c r="A121" s="24">
        <v>41130102013</v>
      </c>
      <c r="B121" s="18" t="s">
        <v>17</v>
      </c>
      <c r="C121" s="39" t="s">
        <v>126</v>
      </c>
      <c r="D121" s="42">
        <v>1.5</v>
      </c>
      <c r="E121" s="43">
        <v>35.25</v>
      </c>
      <c r="F121" s="43">
        <v>191.96</v>
      </c>
      <c r="G121" s="41">
        <f t="shared" si="2"/>
        <v>303.41902500000003</v>
      </c>
      <c r="H121" s="41">
        <f t="shared" si="3"/>
        <v>338</v>
      </c>
    </row>
    <row r="122" spans="1:8" ht="38.25" x14ac:dyDescent="0.2">
      <c r="A122" s="24">
        <v>41130104006</v>
      </c>
      <c r="B122" s="18" t="s">
        <v>18</v>
      </c>
      <c r="C122" s="39" t="s">
        <v>126</v>
      </c>
      <c r="D122" s="42">
        <v>1.5</v>
      </c>
      <c r="E122" s="43">
        <v>35.25</v>
      </c>
      <c r="F122" s="43">
        <v>199.71</v>
      </c>
      <c r="G122" s="41">
        <f t="shared" si="2"/>
        <v>313.53277500000002</v>
      </c>
      <c r="H122" s="41">
        <f t="shared" si="3"/>
        <v>349</v>
      </c>
    </row>
    <row r="123" spans="1:8" ht="38.25" x14ac:dyDescent="0.2">
      <c r="A123" s="24">
        <v>41130104009</v>
      </c>
      <c r="B123" s="18" t="s">
        <v>19</v>
      </c>
      <c r="C123" s="39" t="s">
        <v>126</v>
      </c>
      <c r="D123" s="42">
        <v>1.55</v>
      </c>
      <c r="E123" s="43">
        <v>36.43</v>
      </c>
      <c r="F123" s="43">
        <v>211.73</v>
      </c>
      <c r="G123" s="41">
        <f t="shared" si="2"/>
        <v>330.98258249999998</v>
      </c>
      <c r="H123" s="41">
        <f t="shared" si="3"/>
        <v>368</v>
      </c>
    </row>
    <row r="124" spans="1:8" ht="38.25" x14ac:dyDescent="0.2">
      <c r="A124" s="24">
        <v>41130104013</v>
      </c>
      <c r="B124" s="18" t="s">
        <v>20</v>
      </c>
      <c r="C124" s="39" t="s">
        <v>126</v>
      </c>
      <c r="D124" s="42">
        <v>1.6</v>
      </c>
      <c r="E124" s="43">
        <v>37.6</v>
      </c>
      <c r="F124" s="43">
        <v>232.06</v>
      </c>
      <c r="G124" s="41">
        <f t="shared" si="2"/>
        <v>359.27694000000002</v>
      </c>
      <c r="H124" s="41">
        <f t="shared" si="3"/>
        <v>400</v>
      </c>
    </row>
    <row r="125" spans="1:8" ht="38.25" x14ac:dyDescent="0.2">
      <c r="A125" s="24">
        <v>41130104017</v>
      </c>
      <c r="B125" s="18" t="s">
        <v>21</v>
      </c>
      <c r="C125" s="39" t="s">
        <v>126</v>
      </c>
      <c r="D125" s="42">
        <v>1.6</v>
      </c>
      <c r="E125" s="43">
        <v>37.6</v>
      </c>
      <c r="F125" s="43">
        <v>246.81</v>
      </c>
      <c r="G125" s="41">
        <f t="shared" si="2"/>
        <v>378.52569</v>
      </c>
      <c r="H125" s="41">
        <f t="shared" si="3"/>
        <v>421</v>
      </c>
    </row>
    <row r="126" spans="1:8" ht="38.25" x14ac:dyDescent="0.2">
      <c r="A126" s="24">
        <v>41130104019</v>
      </c>
      <c r="B126" s="18" t="s">
        <v>22</v>
      </c>
      <c r="C126" s="39" t="s">
        <v>126</v>
      </c>
      <c r="D126" s="42">
        <v>1.7</v>
      </c>
      <c r="E126" s="43">
        <v>39.950000000000003</v>
      </c>
      <c r="F126" s="43">
        <v>275.81</v>
      </c>
      <c r="G126" s="41">
        <f t="shared" si="2"/>
        <v>419.89810499999999</v>
      </c>
      <c r="H126" s="41">
        <f t="shared" si="3"/>
        <v>467</v>
      </c>
    </row>
    <row r="127" spans="1:8" ht="38.25" x14ac:dyDescent="0.2">
      <c r="A127" s="24">
        <v>41130602049</v>
      </c>
      <c r="B127" s="18" t="s">
        <v>23</v>
      </c>
      <c r="C127" s="39" t="s">
        <v>126</v>
      </c>
      <c r="D127" s="42">
        <v>1.6</v>
      </c>
      <c r="E127" s="43">
        <v>37.6</v>
      </c>
      <c r="F127" s="43">
        <v>215.8</v>
      </c>
      <c r="G127" s="41">
        <f t="shared" si="2"/>
        <v>338.05764000000005</v>
      </c>
      <c r="H127" s="41">
        <f t="shared" si="3"/>
        <v>376</v>
      </c>
    </row>
    <row r="128" spans="1:8" ht="38.25" x14ac:dyDescent="0.2">
      <c r="A128" s="24">
        <v>41130602065</v>
      </c>
      <c r="B128" s="18" t="s">
        <v>24</v>
      </c>
      <c r="C128" s="39" t="s">
        <v>126</v>
      </c>
      <c r="D128" s="42">
        <v>1.55</v>
      </c>
      <c r="E128" s="43">
        <v>36.43</v>
      </c>
      <c r="F128" s="43">
        <v>196.4</v>
      </c>
      <c r="G128" s="41">
        <f t="shared" si="2"/>
        <v>310.97693250000003</v>
      </c>
      <c r="H128" s="41">
        <f t="shared" si="3"/>
        <v>346</v>
      </c>
    </row>
    <row r="129" spans="1:8" ht="38.25" x14ac:dyDescent="0.2">
      <c r="A129" s="24">
        <v>41130602069</v>
      </c>
      <c r="B129" s="18" t="s">
        <v>25</v>
      </c>
      <c r="C129" s="39" t="s">
        <v>126</v>
      </c>
      <c r="D129" s="42">
        <v>1.65</v>
      </c>
      <c r="E129" s="43">
        <v>38.78</v>
      </c>
      <c r="F129" s="43">
        <v>220.77</v>
      </c>
      <c r="G129" s="41">
        <f t="shared" si="2"/>
        <v>346.30719749999997</v>
      </c>
      <c r="H129" s="41">
        <f t="shared" si="3"/>
        <v>385</v>
      </c>
    </row>
    <row r="130" spans="1:8" ht="38.25" x14ac:dyDescent="0.2">
      <c r="A130" s="24">
        <v>41130602073</v>
      </c>
      <c r="B130" s="18" t="s">
        <v>26</v>
      </c>
      <c r="C130" s="39" t="s">
        <v>126</v>
      </c>
      <c r="D130" s="42">
        <v>1.65</v>
      </c>
      <c r="E130" s="43">
        <v>38.78</v>
      </c>
      <c r="F130" s="43">
        <v>245.03</v>
      </c>
      <c r="G130" s="41">
        <f t="shared" si="2"/>
        <v>377.96649749999995</v>
      </c>
      <c r="H130" s="41">
        <f t="shared" si="3"/>
        <v>420</v>
      </c>
    </row>
    <row r="131" spans="1:8" ht="38.25" x14ac:dyDescent="0.2">
      <c r="A131" s="24">
        <v>41130604051</v>
      </c>
      <c r="B131" s="18" t="s">
        <v>27</v>
      </c>
      <c r="C131" s="39" t="s">
        <v>126</v>
      </c>
      <c r="D131" s="42">
        <v>1.6</v>
      </c>
      <c r="E131" s="43">
        <v>37.6</v>
      </c>
      <c r="F131" s="43">
        <v>281.51</v>
      </c>
      <c r="G131" s="41">
        <f t="shared" si="2"/>
        <v>423.80919</v>
      </c>
      <c r="H131" s="41">
        <f t="shared" si="3"/>
        <v>471</v>
      </c>
    </row>
    <row r="132" spans="1:8" ht="38.25" x14ac:dyDescent="0.2">
      <c r="A132" s="24">
        <v>41130604053</v>
      </c>
      <c r="B132" s="18" t="s">
        <v>28</v>
      </c>
      <c r="C132" s="39" t="s">
        <v>126</v>
      </c>
      <c r="D132" s="42">
        <v>1.6</v>
      </c>
      <c r="E132" s="43">
        <v>37.6</v>
      </c>
      <c r="F132" s="43">
        <v>286.95</v>
      </c>
      <c r="G132" s="41">
        <f t="shared" si="2"/>
        <v>430.90839</v>
      </c>
      <c r="H132" s="41">
        <f t="shared" si="3"/>
        <v>479</v>
      </c>
    </row>
    <row r="133" spans="1:8" ht="38.25" x14ac:dyDescent="0.2">
      <c r="A133" s="24">
        <v>41130604057</v>
      </c>
      <c r="B133" s="18" t="s">
        <v>29</v>
      </c>
      <c r="C133" s="39" t="s">
        <v>126</v>
      </c>
      <c r="D133" s="42">
        <v>1.65</v>
      </c>
      <c r="E133" s="43">
        <v>38.78</v>
      </c>
      <c r="F133" s="43">
        <v>305.27</v>
      </c>
      <c r="G133" s="41">
        <f t="shared" si="2"/>
        <v>456.57969749999995</v>
      </c>
      <c r="H133" s="41">
        <f t="shared" si="3"/>
        <v>508</v>
      </c>
    </row>
    <row r="134" spans="1:8" ht="38.25" x14ac:dyDescent="0.2">
      <c r="A134" s="24">
        <v>41130604061</v>
      </c>
      <c r="B134" s="18" t="s">
        <v>30</v>
      </c>
      <c r="C134" s="39" t="s">
        <v>126</v>
      </c>
      <c r="D134" s="42">
        <v>1.8</v>
      </c>
      <c r="E134" s="43">
        <v>42.3</v>
      </c>
      <c r="F134" s="43">
        <v>326.17</v>
      </c>
      <c r="G134" s="41">
        <f t="shared" si="2"/>
        <v>489.14532000000003</v>
      </c>
      <c r="H134" s="41">
        <f t="shared" si="3"/>
        <v>544</v>
      </c>
    </row>
    <row r="135" spans="1:8" ht="38.25" x14ac:dyDescent="0.2">
      <c r="A135" s="24">
        <v>41130604065</v>
      </c>
      <c r="B135" s="18" t="s">
        <v>31</v>
      </c>
      <c r="C135" s="39" t="s">
        <v>126</v>
      </c>
      <c r="D135" s="42">
        <v>1.8</v>
      </c>
      <c r="E135" s="43">
        <v>42.3</v>
      </c>
      <c r="F135" s="43">
        <v>349.43</v>
      </c>
      <c r="G135" s="41">
        <f t="shared" si="2"/>
        <v>519.49962000000005</v>
      </c>
      <c r="H135" s="41">
        <f t="shared" si="3"/>
        <v>578</v>
      </c>
    </row>
    <row r="136" spans="1:8" ht="38.25" x14ac:dyDescent="0.2">
      <c r="A136" s="24">
        <v>41130604089</v>
      </c>
      <c r="B136" s="18" t="s">
        <v>32</v>
      </c>
      <c r="C136" s="39" t="s">
        <v>126</v>
      </c>
      <c r="D136" s="42">
        <v>1.8</v>
      </c>
      <c r="E136" s="43">
        <v>42.3</v>
      </c>
      <c r="F136" s="43">
        <v>325.57</v>
      </c>
      <c r="G136" s="41">
        <f t="shared" si="2"/>
        <v>488.36231999999995</v>
      </c>
      <c r="H136" s="41">
        <f t="shared" si="3"/>
        <v>543</v>
      </c>
    </row>
    <row r="137" spans="1:8" ht="38.25" x14ac:dyDescent="0.2">
      <c r="A137" s="24">
        <v>41130604093</v>
      </c>
      <c r="B137" s="18" t="s">
        <v>33</v>
      </c>
      <c r="C137" s="39" t="s">
        <v>126</v>
      </c>
      <c r="D137" s="42">
        <v>1.95</v>
      </c>
      <c r="E137" s="43">
        <v>45.82</v>
      </c>
      <c r="F137" s="43">
        <v>357.51</v>
      </c>
      <c r="G137" s="41">
        <f t="shared" si="2"/>
        <v>535.33514249999996</v>
      </c>
      <c r="H137" s="41">
        <f t="shared" si="3"/>
        <v>595</v>
      </c>
    </row>
    <row r="138" spans="1:8" ht="38.25" x14ac:dyDescent="0.2">
      <c r="A138" s="24">
        <v>41130604131</v>
      </c>
      <c r="B138" s="18" t="s">
        <v>34</v>
      </c>
      <c r="C138" s="39" t="s">
        <v>126</v>
      </c>
      <c r="D138" s="42">
        <v>1.75</v>
      </c>
      <c r="E138" s="43">
        <v>41.12</v>
      </c>
      <c r="F138" s="43">
        <v>334.34</v>
      </c>
      <c r="G138" s="41">
        <f t="shared" si="2"/>
        <v>498.04346249999992</v>
      </c>
      <c r="H138" s="41">
        <f t="shared" si="3"/>
        <v>554</v>
      </c>
    </row>
    <row r="139" spans="1:8" ht="38.25" x14ac:dyDescent="0.2">
      <c r="A139" s="24">
        <v>41130604163</v>
      </c>
      <c r="B139" s="18" t="s">
        <v>35</v>
      </c>
      <c r="C139" s="39" t="s">
        <v>126</v>
      </c>
      <c r="D139" s="42">
        <v>2.1</v>
      </c>
      <c r="E139" s="43">
        <v>49.35</v>
      </c>
      <c r="F139" s="43">
        <v>355.81</v>
      </c>
      <c r="G139" s="41">
        <f t="shared" si="2"/>
        <v>538.40776499999993</v>
      </c>
      <c r="H139" s="41">
        <f t="shared" si="3"/>
        <v>599</v>
      </c>
    </row>
    <row r="140" spans="1:8" ht="38.25" x14ac:dyDescent="0.2">
      <c r="A140" s="24">
        <v>41130604173</v>
      </c>
      <c r="B140" s="18" t="s">
        <v>36</v>
      </c>
      <c r="C140" s="39" t="s">
        <v>126</v>
      </c>
      <c r="D140" s="42">
        <v>2.4</v>
      </c>
      <c r="E140" s="43">
        <v>56.4</v>
      </c>
      <c r="F140" s="43">
        <v>430.89</v>
      </c>
      <c r="G140" s="41">
        <f t="shared" si="2"/>
        <v>646.96940999999993</v>
      </c>
      <c r="H140" s="41">
        <f t="shared" si="3"/>
        <v>719</v>
      </c>
    </row>
    <row r="141" spans="1:8" ht="38.25" x14ac:dyDescent="0.2">
      <c r="A141" s="24">
        <v>41130604177</v>
      </c>
      <c r="B141" s="18" t="s">
        <v>37</v>
      </c>
      <c r="C141" s="39" t="s">
        <v>126</v>
      </c>
      <c r="D141" s="42">
        <v>2.4</v>
      </c>
      <c r="E141" s="43">
        <v>56.4</v>
      </c>
      <c r="F141" s="43">
        <v>461.38</v>
      </c>
      <c r="G141" s="41">
        <f t="shared" si="2"/>
        <v>686.75885999999991</v>
      </c>
      <c r="H141" s="41">
        <f t="shared" si="3"/>
        <v>763</v>
      </c>
    </row>
    <row r="142" spans="1:8" ht="38.25" x14ac:dyDescent="0.2">
      <c r="A142" s="24">
        <v>41130606103</v>
      </c>
      <c r="B142" s="18" t="s">
        <v>38</v>
      </c>
      <c r="C142" s="39" t="s">
        <v>126</v>
      </c>
      <c r="D142" s="42">
        <v>2.9</v>
      </c>
      <c r="E142" s="43">
        <v>68.150000000000006</v>
      </c>
      <c r="F142" s="43">
        <v>561.02</v>
      </c>
      <c r="G142" s="41">
        <f t="shared" si="2"/>
        <v>834.42613499999993</v>
      </c>
      <c r="H142" s="41">
        <f t="shared" si="3"/>
        <v>928</v>
      </c>
    </row>
    <row r="143" spans="1:8" ht="38.25" x14ac:dyDescent="0.2">
      <c r="A143" s="24">
        <v>41130606129</v>
      </c>
      <c r="B143" s="18" t="s">
        <v>39</v>
      </c>
      <c r="C143" s="39" t="s">
        <v>126</v>
      </c>
      <c r="D143" s="42">
        <v>3</v>
      </c>
      <c r="E143" s="43">
        <v>70.5</v>
      </c>
      <c r="F143" s="43">
        <v>550.69000000000005</v>
      </c>
      <c r="G143" s="41">
        <f t="shared" si="2"/>
        <v>824.4729000000001</v>
      </c>
      <c r="H143" s="41">
        <f t="shared" si="3"/>
        <v>916</v>
      </c>
    </row>
    <row r="144" spans="1:8" ht="38.25" x14ac:dyDescent="0.2">
      <c r="A144" s="24">
        <v>41130606189</v>
      </c>
      <c r="B144" s="18" t="s">
        <v>40</v>
      </c>
      <c r="C144" s="39" t="s">
        <v>126</v>
      </c>
      <c r="D144" s="42">
        <v>2.9</v>
      </c>
      <c r="E144" s="43">
        <v>68.150000000000006</v>
      </c>
      <c r="F144" s="43">
        <v>631.21</v>
      </c>
      <c r="G144" s="41">
        <f t="shared" si="2"/>
        <v>926.02408500000001</v>
      </c>
      <c r="H144" s="41">
        <f t="shared" si="3"/>
        <v>1029</v>
      </c>
    </row>
    <row r="145" spans="1:8" ht="38.25" x14ac:dyDescent="0.2">
      <c r="A145" s="24">
        <v>41130606201</v>
      </c>
      <c r="B145" s="18" t="s">
        <v>41</v>
      </c>
      <c r="C145" s="39" t="s">
        <v>126</v>
      </c>
      <c r="D145" s="42">
        <v>3</v>
      </c>
      <c r="E145" s="43">
        <v>70.5</v>
      </c>
      <c r="F145" s="43">
        <v>667.96</v>
      </c>
      <c r="G145" s="41">
        <f t="shared" si="2"/>
        <v>977.51025000000004</v>
      </c>
      <c r="H145" s="41">
        <f t="shared" si="3"/>
        <v>1087</v>
      </c>
    </row>
    <row r="146" spans="1:8" ht="38.25" x14ac:dyDescent="0.2">
      <c r="A146" s="24">
        <v>41130802013</v>
      </c>
      <c r="B146" s="18" t="s">
        <v>42</v>
      </c>
      <c r="C146" s="39" t="s">
        <v>126</v>
      </c>
      <c r="D146" s="42">
        <v>3.25</v>
      </c>
      <c r="E146" s="43">
        <v>76.38</v>
      </c>
      <c r="F146" s="43">
        <v>407.95</v>
      </c>
      <c r="G146" s="41">
        <f t="shared" ref="G146:G207" si="4">D146*$C$4*$E$4+F146*$G$4</f>
        <v>647.01573749999989</v>
      </c>
      <c r="H146" s="41">
        <f t="shared" ref="H146:H207" si="5">ROUNDUP(G146*$H$4,0)</f>
        <v>719</v>
      </c>
    </row>
    <row r="147" spans="1:8" ht="38.25" x14ac:dyDescent="0.2">
      <c r="A147" s="24">
        <v>41130804009</v>
      </c>
      <c r="B147" s="18" t="s">
        <v>43</v>
      </c>
      <c r="C147" s="39" t="s">
        <v>126</v>
      </c>
      <c r="D147" s="42">
        <v>3.45</v>
      </c>
      <c r="E147" s="43">
        <v>81.08</v>
      </c>
      <c r="F147" s="43">
        <v>546.45000000000005</v>
      </c>
      <c r="G147" s="41">
        <f t="shared" si="4"/>
        <v>834.81306749999999</v>
      </c>
      <c r="H147" s="41">
        <f t="shared" si="5"/>
        <v>928</v>
      </c>
    </row>
    <row r="148" spans="1:8" ht="38.25" x14ac:dyDescent="0.2">
      <c r="A148" s="24">
        <v>41130804013</v>
      </c>
      <c r="B148" s="18" t="s">
        <v>44</v>
      </c>
      <c r="C148" s="39" t="s">
        <v>126</v>
      </c>
      <c r="D148" s="42">
        <v>3.45</v>
      </c>
      <c r="E148" s="43">
        <v>81.08</v>
      </c>
      <c r="F148" s="43">
        <v>588.13</v>
      </c>
      <c r="G148" s="41">
        <f t="shared" si="4"/>
        <v>889.20546749999994</v>
      </c>
      <c r="H148" s="41">
        <f t="shared" si="5"/>
        <v>988</v>
      </c>
    </row>
    <row r="149" spans="1:8" ht="38.25" x14ac:dyDescent="0.2">
      <c r="A149" s="24">
        <v>41130804015</v>
      </c>
      <c r="B149" s="18" t="s">
        <v>45</v>
      </c>
      <c r="C149" s="39" t="s">
        <v>126</v>
      </c>
      <c r="D149" s="42">
        <v>3.45</v>
      </c>
      <c r="E149" s="43">
        <v>81.08</v>
      </c>
      <c r="F149" s="43">
        <v>608.13</v>
      </c>
      <c r="G149" s="41">
        <f t="shared" si="4"/>
        <v>915.30546749999996</v>
      </c>
      <c r="H149" s="41">
        <f t="shared" si="5"/>
        <v>1017</v>
      </c>
    </row>
    <row r="150" spans="1:8" ht="38.25" x14ac:dyDescent="0.2">
      <c r="A150" s="24">
        <v>41130804017</v>
      </c>
      <c r="B150" s="18" t="s">
        <v>46</v>
      </c>
      <c r="C150" s="39" t="s">
        <v>126</v>
      </c>
      <c r="D150" s="42">
        <v>3.6</v>
      </c>
      <c r="E150" s="43">
        <v>84.6</v>
      </c>
      <c r="F150" s="43">
        <v>628.71</v>
      </c>
      <c r="G150" s="41">
        <f t="shared" si="4"/>
        <v>947.45348999999999</v>
      </c>
      <c r="H150" s="41">
        <f t="shared" si="5"/>
        <v>1053</v>
      </c>
    </row>
    <row r="151" spans="1:8" ht="38.25" x14ac:dyDescent="0.2">
      <c r="A151" s="24">
        <v>41130804023</v>
      </c>
      <c r="B151" s="18" t="s">
        <v>47</v>
      </c>
      <c r="C151" s="39" t="s">
        <v>126</v>
      </c>
      <c r="D151" s="42">
        <v>3.6</v>
      </c>
      <c r="E151" s="43">
        <v>84.6</v>
      </c>
      <c r="F151" s="43">
        <v>558.45000000000005</v>
      </c>
      <c r="G151" s="41">
        <f t="shared" si="4"/>
        <v>855.76418999999999</v>
      </c>
      <c r="H151" s="41">
        <f t="shared" si="5"/>
        <v>951</v>
      </c>
    </row>
    <row r="152" spans="1:8" ht="38.25" x14ac:dyDescent="0.2">
      <c r="A152" s="24">
        <v>41130804039</v>
      </c>
      <c r="B152" s="18" t="s">
        <v>48</v>
      </c>
      <c r="C152" s="39" t="s">
        <v>126</v>
      </c>
      <c r="D152" s="42">
        <v>3.6</v>
      </c>
      <c r="E152" s="43">
        <v>84.6</v>
      </c>
      <c r="F152" s="43">
        <v>569.69000000000005</v>
      </c>
      <c r="G152" s="41">
        <f t="shared" si="4"/>
        <v>870.43239000000005</v>
      </c>
      <c r="H152" s="41">
        <f t="shared" si="5"/>
        <v>968</v>
      </c>
    </row>
    <row r="153" spans="1:8" ht="38.25" x14ac:dyDescent="0.2">
      <c r="A153" s="24">
        <v>41150303004</v>
      </c>
      <c r="B153" s="18" t="s">
        <v>49</v>
      </c>
      <c r="C153" s="39" t="s">
        <v>126</v>
      </c>
      <c r="D153" s="42">
        <v>7.34</v>
      </c>
      <c r="E153" s="43">
        <v>172.5</v>
      </c>
      <c r="F153" s="43">
        <v>86.86</v>
      </c>
      <c r="G153" s="41">
        <f t="shared" si="4"/>
        <v>372.26456100000001</v>
      </c>
      <c r="H153" s="41">
        <f t="shared" si="5"/>
        <v>414</v>
      </c>
    </row>
    <row r="154" spans="1:8" ht="25.5" x14ac:dyDescent="0.2">
      <c r="A154" s="24">
        <v>41150303007</v>
      </c>
      <c r="B154" s="18" t="s">
        <v>50</v>
      </c>
      <c r="C154" s="39" t="s">
        <v>126</v>
      </c>
      <c r="D154" s="42">
        <v>0.12</v>
      </c>
      <c r="E154" s="43">
        <v>2.82</v>
      </c>
      <c r="F154" s="43">
        <v>2.5</v>
      </c>
      <c r="G154" s="41">
        <f t="shared" si="4"/>
        <v>7.4953979999999998</v>
      </c>
      <c r="H154" s="41">
        <f t="shared" si="5"/>
        <v>9</v>
      </c>
    </row>
    <row r="155" spans="1:8" ht="25.5" x14ac:dyDescent="0.2">
      <c r="A155" s="24">
        <v>41150303010</v>
      </c>
      <c r="B155" s="18" t="s">
        <v>51</v>
      </c>
      <c r="C155" s="39" t="s">
        <v>126</v>
      </c>
      <c r="D155" s="42">
        <v>0.17</v>
      </c>
      <c r="E155" s="43">
        <v>4</v>
      </c>
      <c r="F155" s="43">
        <v>3.62</v>
      </c>
      <c r="G155" s="41">
        <f t="shared" si="4"/>
        <v>10.720705500000001</v>
      </c>
      <c r="H155" s="41">
        <f t="shared" si="5"/>
        <v>12</v>
      </c>
    </row>
    <row r="156" spans="1:8" ht="38.25" x14ac:dyDescent="0.2">
      <c r="A156" s="24">
        <v>41150306004</v>
      </c>
      <c r="B156" s="18" t="s">
        <v>52</v>
      </c>
      <c r="C156" s="39" t="s">
        <v>126</v>
      </c>
      <c r="D156" s="42">
        <v>13.42</v>
      </c>
      <c r="E156" s="43">
        <v>315.37</v>
      </c>
      <c r="F156" s="43">
        <v>143.13</v>
      </c>
      <c r="G156" s="41">
        <f t="shared" si="4"/>
        <v>660.16374300000007</v>
      </c>
      <c r="H156" s="41">
        <f t="shared" si="5"/>
        <v>734</v>
      </c>
    </row>
    <row r="157" spans="1:8" ht="25.5" x14ac:dyDescent="0.2">
      <c r="A157" s="24">
        <v>41150306007</v>
      </c>
      <c r="B157" s="18" t="s">
        <v>53</v>
      </c>
      <c r="C157" s="39" t="s">
        <v>126</v>
      </c>
      <c r="D157" s="42">
        <v>0.17</v>
      </c>
      <c r="E157" s="43">
        <v>4</v>
      </c>
      <c r="F157" s="43">
        <v>3.62</v>
      </c>
      <c r="G157" s="41">
        <f t="shared" si="4"/>
        <v>10.720705500000001</v>
      </c>
      <c r="H157" s="41">
        <f t="shared" si="5"/>
        <v>12</v>
      </c>
    </row>
    <row r="158" spans="1:8" ht="25.5" x14ac:dyDescent="0.2">
      <c r="A158" s="24">
        <v>41150306010</v>
      </c>
      <c r="B158" s="18" t="s">
        <v>54</v>
      </c>
      <c r="C158" s="39" t="s">
        <v>126</v>
      </c>
      <c r="D158" s="42">
        <v>0.17</v>
      </c>
      <c r="E158" s="43">
        <v>4</v>
      </c>
      <c r="F158" s="43">
        <v>3.62</v>
      </c>
      <c r="G158" s="41">
        <f t="shared" si="4"/>
        <v>10.720705500000001</v>
      </c>
      <c r="H158" s="41">
        <f t="shared" si="5"/>
        <v>12</v>
      </c>
    </row>
    <row r="159" spans="1:8" ht="38.25" x14ac:dyDescent="0.2">
      <c r="A159" s="24">
        <v>41150309004</v>
      </c>
      <c r="B159" s="18" t="s">
        <v>55</v>
      </c>
      <c r="C159" s="39" t="s">
        <v>126</v>
      </c>
      <c r="D159" s="42">
        <v>20</v>
      </c>
      <c r="E159" s="43">
        <v>470</v>
      </c>
      <c r="F159" s="43">
        <v>209.75</v>
      </c>
      <c r="G159" s="41">
        <f t="shared" si="4"/>
        <v>979.20674999999994</v>
      </c>
      <c r="H159" s="41">
        <f t="shared" si="5"/>
        <v>1088</v>
      </c>
    </row>
    <row r="160" spans="1:8" ht="25.5" x14ac:dyDescent="0.2">
      <c r="A160" s="24">
        <v>41150309007</v>
      </c>
      <c r="B160" s="18" t="s">
        <v>56</v>
      </c>
      <c r="C160" s="39" t="s">
        <v>126</v>
      </c>
      <c r="D160" s="42">
        <v>0.22</v>
      </c>
      <c r="E160" s="43">
        <v>5.18</v>
      </c>
      <c r="F160" s="43">
        <v>5.85</v>
      </c>
      <c r="G160" s="41">
        <f t="shared" si="4"/>
        <v>15.394562999999998</v>
      </c>
      <c r="H160" s="41">
        <f t="shared" si="5"/>
        <v>18</v>
      </c>
    </row>
    <row r="161" spans="1:8" ht="25.5" x14ac:dyDescent="0.2">
      <c r="A161" s="24">
        <v>41150309010</v>
      </c>
      <c r="B161" s="18" t="s">
        <v>57</v>
      </c>
      <c r="C161" s="39" t="s">
        <v>126</v>
      </c>
      <c r="D161" s="42">
        <v>0.17</v>
      </c>
      <c r="E161" s="43">
        <v>4</v>
      </c>
      <c r="F161" s="43">
        <v>3.62</v>
      </c>
      <c r="G161" s="41">
        <f t="shared" si="4"/>
        <v>10.720705500000001</v>
      </c>
      <c r="H161" s="41">
        <f t="shared" si="5"/>
        <v>12</v>
      </c>
    </row>
    <row r="162" spans="1:8" ht="38.25" x14ac:dyDescent="0.2">
      <c r="A162" s="24">
        <v>41150312004</v>
      </c>
      <c r="B162" s="18" t="s">
        <v>58</v>
      </c>
      <c r="C162" s="39" t="s">
        <v>126</v>
      </c>
      <c r="D162" s="42">
        <v>25.27</v>
      </c>
      <c r="E162" s="43">
        <v>593.85</v>
      </c>
      <c r="F162" s="43">
        <v>245.71</v>
      </c>
      <c r="G162" s="41">
        <f t="shared" si="4"/>
        <v>1212.0293204999998</v>
      </c>
      <c r="H162" s="41">
        <f t="shared" si="5"/>
        <v>1347</v>
      </c>
    </row>
    <row r="163" spans="1:8" ht="25.5" x14ac:dyDescent="0.2">
      <c r="A163" s="24">
        <v>41150312007</v>
      </c>
      <c r="B163" s="18" t="s">
        <v>59</v>
      </c>
      <c r="C163" s="39" t="s">
        <v>126</v>
      </c>
      <c r="D163" s="42">
        <v>0.28000000000000003</v>
      </c>
      <c r="E163" s="43">
        <v>6.59</v>
      </c>
      <c r="F163" s="43">
        <v>8.09</v>
      </c>
      <c r="G163" s="41">
        <f t="shared" si="4"/>
        <v>20.434212000000002</v>
      </c>
      <c r="H163" s="41">
        <f t="shared" si="5"/>
        <v>23</v>
      </c>
    </row>
    <row r="164" spans="1:8" ht="25.5" x14ac:dyDescent="0.2">
      <c r="A164" s="24">
        <v>41150312010</v>
      </c>
      <c r="B164" s="18" t="s">
        <v>60</v>
      </c>
      <c r="C164" s="39" t="s">
        <v>126</v>
      </c>
      <c r="D164" s="42">
        <v>0.17</v>
      </c>
      <c r="E164" s="43">
        <v>4</v>
      </c>
      <c r="F164" s="43">
        <v>3.62</v>
      </c>
      <c r="G164" s="41">
        <f t="shared" si="4"/>
        <v>10.720705500000001</v>
      </c>
      <c r="H164" s="41">
        <f t="shared" si="5"/>
        <v>12</v>
      </c>
    </row>
    <row r="165" spans="1:8" ht="38.25" x14ac:dyDescent="0.2">
      <c r="A165" s="24">
        <v>41150603004</v>
      </c>
      <c r="B165" s="18" t="s">
        <v>61</v>
      </c>
      <c r="C165" s="39" t="s">
        <v>126</v>
      </c>
      <c r="D165" s="42">
        <v>10.7</v>
      </c>
      <c r="E165" s="43">
        <v>251.45</v>
      </c>
      <c r="F165" s="43">
        <v>166.21</v>
      </c>
      <c r="G165" s="41">
        <f t="shared" si="4"/>
        <v>594.33745499999998</v>
      </c>
      <c r="H165" s="41">
        <f t="shared" si="5"/>
        <v>661</v>
      </c>
    </row>
    <row r="166" spans="1:8" ht="25.5" x14ac:dyDescent="0.2">
      <c r="A166" s="24">
        <v>41150603007</v>
      </c>
      <c r="B166" s="18" t="s">
        <v>62</v>
      </c>
      <c r="C166" s="39" t="s">
        <v>126</v>
      </c>
      <c r="D166" s="42">
        <v>0.12</v>
      </c>
      <c r="E166" s="43">
        <v>2.82</v>
      </c>
      <c r="F166" s="43">
        <v>2.5</v>
      </c>
      <c r="G166" s="41">
        <f t="shared" si="4"/>
        <v>7.4953979999999998</v>
      </c>
      <c r="H166" s="41">
        <f t="shared" si="5"/>
        <v>9</v>
      </c>
    </row>
    <row r="167" spans="1:8" ht="25.5" x14ac:dyDescent="0.2">
      <c r="A167" s="24">
        <v>41150603010</v>
      </c>
      <c r="B167" s="18" t="s">
        <v>63</v>
      </c>
      <c r="C167" s="39" t="s">
        <v>126</v>
      </c>
      <c r="D167" s="42">
        <v>0.17</v>
      </c>
      <c r="E167" s="43">
        <v>4</v>
      </c>
      <c r="F167" s="43">
        <v>7.72</v>
      </c>
      <c r="G167" s="41">
        <f t="shared" si="4"/>
        <v>16.071205499999998</v>
      </c>
      <c r="H167" s="41">
        <f t="shared" si="5"/>
        <v>18</v>
      </c>
    </row>
    <row r="168" spans="1:8" ht="38.25" x14ac:dyDescent="0.2">
      <c r="A168" s="24">
        <v>41150606004</v>
      </c>
      <c r="B168" s="18" t="s">
        <v>64</v>
      </c>
      <c r="C168" s="39" t="s">
        <v>126</v>
      </c>
      <c r="D168" s="42">
        <v>18.95</v>
      </c>
      <c r="E168" s="43">
        <v>445.32</v>
      </c>
      <c r="F168" s="43">
        <v>247.72</v>
      </c>
      <c r="G168" s="41">
        <f t="shared" si="4"/>
        <v>991.71974249999982</v>
      </c>
      <c r="H168" s="41">
        <f t="shared" si="5"/>
        <v>1102</v>
      </c>
    </row>
    <row r="169" spans="1:8" ht="25.5" x14ac:dyDescent="0.2">
      <c r="A169" s="24">
        <v>41150606007</v>
      </c>
      <c r="B169" s="18" t="s">
        <v>65</v>
      </c>
      <c r="C169" s="39" t="s">
        <v>126</v>
      </c>
      <c r="D169" s="42">
        <v>0.17</v>
      </c>
      <c r="E169" s="43">
        <v>4</v>
      </c>
      <c r="F169" s="43">
        <v>3.62</v>
      </c>
      <c r="G169" s="41">
        <f t="shared" si="4"/>
        <v>10.720705500000001</v>
      </c>
      <c r="H169" s="41">
        <f t="shared" si="5"/>
        <v>12</v>
      </c>
    </row>
    <row r="170" spans="1:8" ht="25.5" x14ac:dyDescent="0.2">
      <c r="A170" s="24">
        <v>41150606010</v>
      </c>
      <c r="B170" s="18" t="s">
        <v>66</v>
      </c>
      <c r="C170" s="39" t="s">
        <v>126</v>
      </c>
      <c r="D170" s="42">
        <v>0.17</v>
      </c>
      <c r="E170" s="43">
        <v>4</v>
      </c>
      <c r="F170" s="43">
        <v>7.72</v>
      </c>
      <c r="G170" s="41">
        <f t="shared" si="4"/>
        <v>16.071205499999998</v>
      </c>
      <c r="H170" s="41">
        <f t="shared" si="5"/>
        <v>18</v>
      </c>
    </row>
    <row r="171" spans="1:8" ht="38.25" x14ac:dyDescent="0.2">
      <c r="A171" s="24">
        <v>41150609004</v>
      </c>
      <c r="B171" s="18" t="s">
        <v>67</v>
      </c>
      <c r="C171" s="39" t="s">
        <v>126</v>
      </c>
      <c r="D171" s="42">
        <v>27.36</v>
      </c>
      <c r="E171" s="43">
        <v>642.96</v>
      </c>
      <c r="F171" s="43">
        <v>323.26</v>
      </c>
      <c r="G171" s="41">
        <f t="shared" si="4"/>
        <v>1386.9550439999998</v>
      </c>
      <c r="H171" s="41">
        <f t="shared" si="5"/>
        <v>1541</v>
      </c>
    </row>
    <row r="172" spans="1:8" ht="25.5" x14ac:dyDescent="0.2">
      <c r="A172" s="24">
        <v>41150609007</v>
      </c>
      <c r="B172" s="18" t="s">
        <v>68</v>
      </c>
      <c r="C172" s="39" t="s">
        <v>126</v>
      </c>
      <c r="D172" s="42">
        <v>0.22</v>
      </c>
      <c r="E172" s="43">
        <v>5.18</v>
      </c>
      <c r="F172" s="43">
        <v>6.97</v>
      </c>
      <c r="G172" s="41">
        <f t="shared" si="4"/>
        <v>16.856162999999999</v>
      </c>
      <c r="H172" s="41">
        <f t="shared" si="5"/>
        <v>19</v>
      </c>
    </row>
    <row r="173" spans="1:8" ht="25.5" x14ac:dyDescent="0.2">
      <c r="A173" s="24">
        <v>41150609010</v>
      </c>
      <c r="B173" s="18" t="s">
        <v>69</v>
      </c>
      <c r="C173" s="39" t="s">
        <v>126</v>
      </c>
      <c r="D173" s="42">
        <v>0.17</v>
      </c>
      <c r="E173" s="43">
        <v>4</v>
      </c>
      <c r="F173" s="43">
        <v>7.72</v>
      </c>
      <c r="G173" s="41">
        <f t="shared" si="4"/>
        <v>16.071205499999998</v>
      </c>
      <c r="H173" s="41">
        <f t="shared" si="5"/>
        <v>18</v>
      </c>
    </row>
    <row r="174" spans="1:8" ht="38.25" x14ac:dyDescent="0.2">
      <c r="A174" s="24">
        <v>41150612004</v>
      </c>
      <c r="B174" s="18" t="s">
        <v>70</v>
      </c>
      <c r="C174" s="39" t="s">
        <v>126</v>
      </c>
      <c r="D174" s="42">
        <v>31.6</v>
      </c>
      <c r="E174" s="43">
        <v>742.6</v>
      </c>
      <c r="F174" s="43">
        <v>404.73</v>
      </c>
      <c r="G174" s="41">
        <f t="shared" si="4"/>
        <v>1642.8357899999999</v>
      </c>
      <c r="H174" s="41">
        <f t="shared" si="5"/>
        <v>1826</v>
      </c>
    </row>
    <row r="175" spans="1:8" ht="25.5" x14ac:dyDescent="0.2">
      <c r="A175" s="24">
        <v>41150612007</v>
      </c>
      <c r="B175" s="18" t="s">
        <v>71</v>
      </c>
      <c r="C175" s="39" t="s">
        <v>126</v>
      </c>
      <c r="D175" s="42">
        <v>0.28000000000000003</v>
      </c>
      <c r="E175" s="43">
        <v>6.59</v>
      </c>
      <c r="F175" s="43">
        <v>9.1999999999999993</v>
      </c>
      <c r="G175" s="41">
        <f t="shared" si="4"/>
        <v>21.882762</v>
      </c>
      <c r="H175" s="41">
        <f t="shared" si="5"/>
        <v>25</v>
      </c>
    </row>
    <row r="176" spans="1:8" ht="25.5" x14ac:dyDescent="0.2">
      <c r="A176" s="24">
        <v>41150612010</v>
      </c>
      <c r="B176" s="18" t="s">
        <v>72</v>
      </c>
      <c r="C176" s="39" t="s">
        <v>126</v>
      </c>
      <c r="D176" s="42">
        <v>0.17</v>
      </c>
      <c r="E176" s="43">
        <v>4</v>
      </c>
      <c r="F176" s="43">
        <v>7.72</v>
      </c>
      <c r="G176" s="41">
        <f t="shared" si="4"/>
        <v>16.071205499999998</v>
      </c>
      <c r="H176" s="41">
        <f t="shared" si="5"/>
        <v>18</v>
      </c>
    </row>
    <row r="177" spans="1:8" ht="38.25" x14ac:dyDescent="0.2">
      <c r="A177" s="24">
        <v>41150903004</v>
      </c>
      <c r="B177" s="18" t="s">
        <v>73</v>
      </c>
      <c r="C177" s="39" t="s">
        <v>126</v>
      </c>
      <c r="D177" s="42">
        <v>8.06</v>
      </c>
      <c r="E177" s="43">
        <v>189.41</v>
      </c>
      <c r="F177" s="43">
        <v>107.06</v>
      </c>
      <c r="G177" s="41">
        <f t="shared" si="4"/>
        <v>424.02294900000004</v>
      </c>
      <c r="H177" s="41">
        <f t="shared" si="5"/>
        <v>472</v>
      </c>
    </row>
    <row r="178" spans="1:8" ht="25.5" x14ac:dyDescent="0.2">
      <c r="A178" s="24">
        <v>41150903007</v>
      </c>
      <c r="B178" s="18" t="s">
        <v>74</v>
      </c>
      <c r="C178" s="39" t="s">
        <v>126</v>
      </c>
      <c r="D178" s="42">
        <v>0.12</v>
      </c>
      <c r="E178" s="43">
        <v>2.82</v>
      </c>
      <c r="F178" s="43">
        <v>2.5</v>
      </c>
      <c r="G178" s="41">
        <f t="shared" si="4"/>
        <v>7.4953979999999998</v>
      </c>
      <c r="H178" s="41">
        <f t="shared" si="5"/>
        <v>9</v>
      </c>
    </row>
    <row r="179" spans="1:8" ht="25.5" x14ac:dyDescent="0.2">
      <c r="A179" s="24">
        <v>41150903010</v>
      </c>
      <c r="B179" s="18" t="s">
        <v>75</v>
      </c>
      <c r="C179" s="39" t="s">
        <v>126</v>
      </c>
      <c r="D179" s="42">
        <v>0.17</v>
      </c>
      <c r="E179" s="43">
        <v>4</v>
      </c>
      <c r="F179" s="43">
        <v>3.62</v>
      </c>
      <c r="G179" s="41">
        <f t="shared" si="4"/>
        <v>10.720705500000001</v>
      </c>
      <c r="H179" s="41">
        <f t="shared" si="5"/>
        <v>12</v>
      </c>
    </row>
    <row r="180" spans="1:8" ht="38.25" x14ac:dyDescent="0.2">
      <c r="A180" s="24">
        <v>41151203004</v>
      </c>
      <c r="B180" s="18" t="s">
        <v>76</v>
      </c>
      <c r="C180" s="39" t="s">
        <v>126</v>
      </c>
      <c r="D180" s="42">
        <v>4.8</v>
      </c>
      <c r="E180" s="43">
        <v>112.8</v>
      </c>
      <c r="F180" s="43">
        <v>24.5</v>
      </c>
      <c r="G180" s="41">
        <f t="shared" si="4"/>
        <v>201.28842</v>
      </c>
      <c r="H180" s="41">
        <f t="shared" si="5"/>
        <v>224</v>
      </c>
    </row>
    <row r="181" spans="1:8" ht="25.5" x14ac:dyDescent="0.2">
      <c r="A181" s="24">
        <v>41151203007</v>
      </c>
      <c r="B181" s="18" t="s">
        <v>77</v>
      </c>
      <c r="C181" s="39" t="s">
        <v>126</v>
      </c>
      <c r="D181" s="42">
        <v>0.06</v>
      </c>
      <c r="E181" s="43">
        <v>1.42</v>
      </c>
      <c r="F181" s="43">
        <v>1.39</v>
      </c>
      <c r="G181" s="41">
        <f t="shared" si="4"/>
        <v>3.9303989999999995</v>
      </c>
      <c r="H181" s="41">
        <f t="shared" si="5"/>
        <v>5</v>
      </c>
    </row>
    <row r="182" spans="1:8" ht="25.5" x14ac:dyDescent="0.2">
      <c r="A182" s="24">
        <v>41151203010</v>
      </c>
      <c r="B182" s="18" t="s">
        <v>78</v>
      </c>
      <c r="C182" s="39" t="s">
        <v>126</v>
      </c>
      <c r="D182" s="42">
        <v>0.05</v>
      </c>
      <c r="E182" s="43">
        <v>1.18</v>
      </c>
      <c r="F182" s="43">
        <v>1.39</v>
      </c>
      <c r="G182" s="41">
        <f t="shared" si="4"/>
        <v>3.5776574999999999</v>
      </c>
      <c r="H182" s="41">
        <f t="shared" si="5"/>
        <v>4</v>
      </c>
    </row>
    <row r="183" spans="1:8" ht="25.5" x14ac:dyDescent="0.2">
      <c r="A183" s="24">
        <v>41151500003</v>
      </c>
      <c r="B183" s="18" t="s">
        <v>79</v>
      </c>
      <c r="C183" s="39" t="s">
        <v>126</v>
      </c>
      <c r="D183" s="42">
        <v>4.5</v>
      </c>
      <c r="E183" s="43">
        <v>105.75</v>
      </c>
      <c r="F183" s="43">
        <v>18.98</v>
      </c>
      <c r="G183" s="41">
        <f t="shared" si="4"/>
        <v>183.50257500000001</v>
      </c>
      <c r="H183" s="41">
        <f t="shared" si="5"/>
        <v>204</v>
      </c>
    </row>
    <row r="184" spans="1:8" ht="25.5" x14ac:dyDescent="0.2">
      <c r="A184" s="24">
        <v>41151500006</v>
      </c>
      <c r="B184" s="18" t="s">
        <v>80</v>
      </c>
      <c r="C184" s="39" t="s">
        <v>126</v>
      </c>
      <c r="D184" s="42">
        <v>0.1</v>
      </c>
      <c r="E184" s="43">
        <v>2.35</v>
      </c>
      <c r="F184" s="43">
        <v>2.23</v>
      </c>
      <c r="G184" s="41">
        <f t="shared" si="4"/>
        <v>6.4375650000000002</v>
      </c>
      <c r="H184" s="41">
        <f t="shared" si="5"/>
        <v>8</v>
      </c>
    </row>
    <row r="185" spans="1:8" x14ac:dyDescent="0.2">
      <c r="A185" s="24">
        <v>41151800003</v>
      </c>
      <c r="B185" s="19" t="s">
        <v>81</v>
      </c>
      <c r="C185" s="39" t="s">
        <v>126</v>
      </c>
      <c r="D185" s="42">
        <v>5.0999999999999996</v>
      </c>
      <c r="E185" s="43">
        <v>119.85</v>
      </c>
      <c r="F185" s="43">
        <v>29.03</v>
      </c>
      <c r="G185" s="41">
        <f t="shared" si="4"/>
        <v>217.78231500000001</v>
      </c>
      <c r="H185" s="41">
        <f t="shared" si="5"/>
        <v>242</v>
      </c>
    </row>
    <row r="186" spans="1:8" x14ac:dyDescent="0.2">
      <c r="A186" s="24">
        <v>41151800006</v>
      </c>
      <c r="B186" s="14" t="s">
        <v>82</v>
      </c>
      <c r="C186" s="39" t="s">
        <v>126</v>
      </c>
      <c r="D186" s="42">
        <v>0.12</v>
      </c>
      <c r="E186" s="43">
        <v>2.82</v>
      </c>
      <c r="F186" s="43">
        <v>4.47</v>
      </c>
      <c r="G186" s="41">
        <f t="shared" si="4"/>
        <v>10.066247999999998</v>
      </c>
      <c r="H186" s="41">
        <f t="shared" si="5"/>
        <v>12</v>
      </c>
    </row>
    <row r="187" spans="1:8" x14ac:dyDescent="0.2">
      <c r="A187" s="24">
        <v>41151900003</v>
      </c>
      <c r="B187" s="19" t="s">
        <v>83</v>
      </c>
      <c r="C187" s="39" t="s">
        <v>126</v>
      </c>
      <c r="D187" s="42">
        <v>0.56000000000000005</v>
      </c>
      <c r="E187" s="43">
        <v>13.16</v>
      </c>
      <c r="F187" s="43">
        <v>1.1200000000000001</v>
      </c>
      <c r="G187" s="41">
        <f t="shared" si="4"/>
        <v>21.215124000000003</v>
      </c>
      <c r="H187" s="41">
        <f t="shared" si="5"/>
        <v>24</v>
      </c>
    </row>
    <row r="188" spans="1:8" ht="25.5" x14ac:dyDescent="0.2">
      <c r="A188" s="24">
        <v>41152103033</v>
      </c>
      <c r="B188" s="18" t="s">
        <v>84</v>
      </c>
      <c r="C188" s="39" t="s">
        <v>126</v>
      </c>
      <c r="D188" s="42">
        <v>4.67</v>
      </c>
      <c r="E188" s="43">
        <v>109.74</v>
      </c>
      <c r="F188" s="43">
        <v>48.69</v>
      </c>
      <c r="G188" s="41">
        <f t="shared" si="4"/>
        <v>228.27073049999998</v>
      </c>
      <c r="H188" s="41">
        <f t="shared" si="5"/>
        <v>254</v>
      </c>
    </row>
    <row r="189" spans="1:8" ht="25.5" x14ac:dyDescent="0.2">
      <c r="A189" s="24">
        <v>41152103036</v>
      </c>
      <c r="B189" s="18" t="s">
        <v>85</v>
      </c>
      <c r="C189" s="39" t="s">
        <v>126</v>
      </c>
      <c r="D189" s="42">
        <v>7.0000000000000007E-2</v>
      </c>
      <c r="E189" s="43">
        <v>1.64</v>
      </c>
      <c r="F189" s="43">
        <v>1.52</v>
      </c>
      <c r="G189" s="41">
        <f t="shared" si="4"/>
        <v>4.4527905000000008</v>
      </c>
      <c r="H189" s="41">
        <f t="shared" si="5"/>
        <v>5</v>
      </c>
    </row>
    <row r="190" spans="1:8" ht="25.5" x14ac:dyDescent="0.2">
      <c r="A190" s="24">
        <v>41152103039</v>
      </c>
      <c r="B190" s="18" t="s">
        <v>86</v>
      </c>
      <c r="C190" s="39" t="s">
        <v>126</v>
      </c>
      <c r="D190" s="42">
        <v>0.06</v>
      </c>
      <c r="E190" s="43">
        <v>1.4</v>
      </c>
      <c r="F190" s="43">
        <v>1.46</v>
      </c>
      <c r="G190" s="41">
        <f t="shared" si="4"/>
        <v>4.0217489999999998</v>
      </c>
      <c r="H190" s="41">
        <f t="shared" si="5"/>
        <v>5</v>
      </c>
    </row>
    <row r="191" spans="1:8" ht="25.5" x14ac:dyDescent="0.2">
      <c r="A191" s="24">
        <v>41152106003</v>
      </c>
      <c r="B191" s="18" t="s">
        <v>87</v>
      </c>
      <c r="C191" s="39" t="s">
        <v>126</v>
      </c>
      <c r="D191" s="42">
        <v>4.67</v>
      </c>
      <c r="E191" s="43">
        <v>109.74</v>
      </c>
      <c r="F191" s="43">
        <v>66.55</v>
      </c>
      <c r="G191" s="41">
        <f t="shared" si="4"/>
        <v>251.57803049999998</v>
      </c>
      <c r="H191" s="41">
        <f t="shared" si="5"/>
        <v>280</v>
      </c>
    </row>
    <row r="192" spans="1:8" ht="25.5" x14ac:dyDescent="0.2">
      <c r="A192" s="24">
        <v>41152106006</v>
      </c>
      <c r="B192" s="18" t="s">
        <v>88</v>
      </c>
      <c r="C192" s="39" t="s">
        <v>126</v>
      </c>
      <c r="D192" s="42">
        <v>7.0000000000000007E-2</v>
      </c>
      <c r="E192" s="43">
        <v>1.64</v>
      </c>
      <c r="F192" s="43">
        <v>1.52</v>
      </c>
      <c r="G192" s="41">
        <f t="shared" si="4"/>
        <v>4.4527905000000008</v>
      </c>
      <c r="H192" s="41">
        <f t="shared" si="5"/>
        <v>5</v>
      </c>
    </row>
    <row r="193" spans="1:8" ht="25.5" x14ac:dyDescent="0.2">
      <c r="A193" s="24">
        <v>41152106009</v>
      </c>
      <c r="B193" s="18" t="s">
        <v>89</v>
      </c>
      <c r="C193" s="39" t="s">
        <v>126</v>
      </c>
      <c r="D193" s="42">
        <v>0.06</v>
      </c>
      <c r="E193" s="43">
        <v>1.4</v>
      </c>
      <c r="F193" s="43">
        <v>1.46</v>
      </c>
      <c r="G193" s="41">
        <f t="shared" si="4"/>
        <v>4.0217489999999998</v>
      </c>
      <c r="H193" s="41">
        <f t="shared" si="5"/>
        <v>5</v>
      </c>
    </row>
    <row r="194" spans="1:8" ht="25.5" x14ac:dyDescent="0.2">
      <c r="A194" s="24">
        <v>41152109003</v>
      </c>
      <c r="B194" s="18" t="s">
        <v>90</v>
      </c>
      <c r="C194" s="39" t="s">
        <v>126</v>
      </c>
      <c r="D194" s="42">
        <v>4.67</v>
      </c>
      <c r="E194" s="43">
        <v>109.74</v>
      </c>
      <c r="F194" s="43">
        <v>91.12</v>
      </c>
      <c r="G194" s="41">
        <f t="shared" si="4"/>
        <v>283.64188050000001</v>
      </c>
      <c r="H194" s="41">
        <f t="shared" si="5"/>
        <v>316</v>
      </c>
    </row>
    <row r="195" spans="1:8" ht="25.5" x14ac:dyDescent="0.2">
      <c r="A195" s="24">
        <v>41152109006</v>
      </c>
      <c r="B195" s="18" t="s">
        <v>91</v>
      </c>
      <c r="C195" s="39" t="s">
        <v>126</v>
      </c>
      <c r="D195" s="42">
        <v>7.0000000000000007E-2</v>
      </c>
      <c r="E195" s="43">
        <v>1.64</v>
      </c>
      <c r="F195" s="43">
        <v>2.63</v>
      </c>
      <c r="G195" s="41">
        <f t="shared" si="4"/>
        <v>5.9013404999999999</v>
      </c>
      <c r="H195" s="41">
        <f t="shared" si="5"/>
        <v>7</v>
      </c>
    </row>
    <row r="196" spans="1:8" ht="25.5" x14ac:dyDescent="0.2">
      <c r="A196" s="24">
        <v>41152109009</v>
      </c>
      <c r="B196" s="18" t="s">
        <v>92</v>
      </c>
      <c r="C196" s="39" t="s">
        <v>126</v>
      </c>
      <c r="D196" s="42">
        <v>0.06</v>
      </c>
      <c r="E196" s="43">
        <v>1.4</v>
      </c>
      <c r="F196" s="43">
        <v>2.57</v>
      </c>
      <c r="G196" s="41">
        <f t="shared" si="4"/>
        <v>5.4702989999999989</v>
      </c>
      <c r="H196" s="41">
        <f t="shared" si="5"/>
        <v>7</v>
      </c>
    </row>
    <row r="197" spans="1:8" ht="38.25" x14ac:dyDescent="0.2">
      <c r="A197" s="24">
        <v>41190102007</v>
      </c>
      <c r="B197" s="18" t="s">
        <v>93</v>
      </c>
      <c r="C197" s="39" t="s">
        <v>126</v>
      </c>
      <c r="D197" s="42">
        <v>1.5</v>
      </c>
      <c r="E197" s="43">
        <v>35.25</v>
      </c>
      <c r="F197" s="43">
        <v>246.24</v>
      </c>
      <c r="G197" s="41">
        <f t="shared" si="4"/>
        <v>374.25442500000003</v>
      </c>
      <c r="H197" s="41">
        <f t="shared" si="5"/>
        <v>416</v>
      </c>
    </row>
    <row r="198" spans="1:8" ht="38.25" x14ac:dyDescent="0.2">
      <c r="A198" s="24">
        <v>41190102011</v>
      </c>
      <c r="B198" s="18" t="s">
        <v>94</v>
      </c>
      <c r="C198" s="39" t="s">
        <v>126</v>
      </c>
      <c r="D198" s="42">
        <v>1.6</v>
      </c>
      <c r="E198" s="43">
        <v>37.6</v>
      </c>
      <c r="F198" s="43">
        <v>268.18</v>
      </c>
      <c r="G198" s="41">
        <f t="shared" si="4"/>
        <v>406.41354000000001</v>
      </c>
      <c r="H198" s="41">
        <f t="shared" si="5"/>
        <v>452</v>
      </c>
    </row>
    <row r="199" spans="1:8" ht="38.25" x14ac:dyDescent="0.2">
      <c r="A199" s="24">
        <v>41190104011</v>
      </c>
      <c r="B199" s="18" t="s">
        <v>95</v>
      </c>
      <c r="C199" s="39" t="s">
        <v>126</v>
      </c>
      <c r="D199" s="42">
        <v>1.65</v>
      </c>
      <c r="E199" s="43">
        <v>38.78</v>
      </c>
      <c r="F199" s="43">
        <v>321.70999999999998</v>
      </c>
      <c r="G199" s="41">
        <f t="shared" si="4"/>
        <v>478.03389749999991</v>
      </c>
      <c r="H199" s="41">
        <f t="shared" si="5"/>
        <v>532</v>
      </c>
    </row>
    <row r="200" spans="1:8" ht="38.25" x14ac:dyDescent="0.2">
      <c r="A200" s="24">
        <v>41190104015</v>
      </c>
      <c r="B200" s="18" t="s">
        <v>96</v>
      </c>
      <c r="C200" s="39" t="s">
        <v>126</v>
      </c>
      <c r="D200" s="42">
        <v>1.7</v>
      </c>
      <c r="E200" s="43">
        <v>39.950000000000003</v>
      </c>
      <c r="F200" s="43">
        <v>345.92</v>
      </c>
      <c r="G200" s="41">
        <f t="shared" si="4"/>
        <v>511.39165499999996</v>
      </c>
      <c r="H200" s="41">
        <f t="shared" si="5"/>
        <v>569</v>
      </c>
    </row>
    <row r="201" spans="1:8" ht="38.25" x14ac:dyDescent="0.2">
      <c r="A201" s="24">
        <v>41190602043</v>
      </c>
      <c r="B201" s="18" t="s">
        <v>97</v>
      </c>
      <c r="C201" s="39" t="s">
        <v>126</v>
      </c>
      <c r="D201" s="42">
        <v>1.65</v>
      </c>
      <c r="E201" s="43">
        <v>38.78</v>
      </c>
      <c r="F201" s="43">
        <v>291.81</v>
      </c>
      <c r="G201" s="41">
        <f t="shared" si="4"/>
        <v>439.01439749999997</v>
      </c>
      <c r="H201" s="41">
        <f t="shared" si="5"/>
        <v>488</v>
      </c>
    </row>
    <row r="202" spans="1:8" ht="38.25" x14ac:dyDescent="0.2">
      <c r="A202" s="24">
        <v>41190602047</v>
      </c>
      <c r="B202" s="18" t="s">
        <v>98</v>
      </c>
      <c r="C202" s="39" t="s">
        <v>126</v>
      </c>
      <c r="D202" s="42">
        <v>1.7</v>
      </c>
      <c r="E202" s="43">
        <v>39.950000000000003</v>
      </c>
      <c r="F202" s="43">
        <v>313.93</v>
      </c>
      <c r="G202" s="41">
        <f t="shared" si="4"/>
        <v>469.64470499999999</v>
      </c>
      <c r="H202" s="41">
        <f t="shared" si="5"/>
        <v>522</v>
      </c>
    </row>
    <row r="203" spans="1:8" ht="38.25" x14ac:dyDescent="0.2">
      <c r="A203" s="24">
        <v>41190602067</v>
      </c>
      <c r="B203" s="18" t="s">
        <v>99</v>
      </c>
      <c r="C203" s="39" t="s">
        <v>126</v>
      </c>
      <c r="D203" s="42">
        <v>1.65</v>
      </c>
      <c r="E203" s="43">
        <v>38.78</v>
      </c>
      <c r="F203" s="43">
        <v>307.20999999999998</v>
      </c>
      <c r="G203" s="41">
        <f t="shared" si="4"/>
        <v>459.11139749999995</v>
      </c>
      <c r="H203" s="41">
        <f t="shared" si="5"/>
        <v>511</v>
      </c>
    </row>
    <row r="204" spans="1:8" ht="38.25" x14ac:dyDescent="0.2">
      <c r="A204" s="24">
        <v>41190602071</v>
      </c>
      <c r="B204" s="18" t="s">
        <v>100</v>
      </c>
      <c r="C204" s="39" t="s">
        <v>126</v>
      </c>
      <c r="D204" s="42">
        <v>1.75</v>
      </c>
      <c r="E204" s="43">
        <v>41.12</v>
      </c>
      <c r="F204" s="43">
        <v>336.62</v>
      </c>
      <c r="G204" s="41">
        <f t="shared" si="4"/>
        <v>501.01886249999995</v>
      </c>
      <c r="H204" s="41">
        <f t="shared" si="5"/>
        <v>557</v>
      </c>
    </row>
    <row r="205" spans="1:8" ht="38.25" x14ac:dyDescent="0.2">
      <c r="A205" s="24">
        <v>41190604055</v>
      </c>
      <c r="B205" s="18" t="s">
        <v>101</v>
      </c>
      <c r="C205" s="39" t="s">
        <v>126</v>
      </c>
      <c r="D205" s="42">
        <v>1.75</v>
      </c>
      <c r="E205" s="43">
        <v>41.12</v>
      </c>
      <c r="F205" s="43">
        <v>441.85</v>
      </c>
      <c r="G205" s="41">
        <f t="shared" si="4"/>
        <v>638.34401249999996</v>
      </c>
      <c r="H205" s="41">
        <f t="shared" si="5"/>
        <v>710</v>
      </c>
    </row>
    <row r="206" spans="1:8" ht="38.25" x14ac:dyDescent="0.2">
      <c r="A206" s="24">
        <v>41190604059</v>
      </c>
      <c r="B206" s="18" t="s">
        <v>102</v>
      </c>
      <c r="C206" s="39" t="s">
        <v>126</v>
      </c>
      <c r="D206" s="42">
        <v>1.75</v>
      </c>
      <c r="E206" s="43">
        <v>41.12</v>
      </c>
      <c r="F206" s="43">
        <v>466.09</v>
      </c>
      <c r="G206" s="41">
        <f t="shared" si="4"/>
        <v>669.97721249999995</v>
      </c>
      <c r="H206" s="41">
        <f t="shared" si="5"/>
        <v>745</v>
      </c>
    </row>
    <row r="207" spans="1:8" ht="38.25" x14ac:dyDescent="0.2">
      <c r="A207" s="24">
        <v>41190604063</v>
      </c>
      <c r="B207" s="18" t="s">
        <v>103</v>
      </c>
      <c r="C207" s="39" t="s">
        <v>126</v>
      </c>
      <c r="D207" s="42">
        <v>1.9</v>
      </c>
      <c r="E207" s="43">
        <v>44.65</v>
      </c>
      <c r="F207" s="43">
        <v>494.56</v>
      </c>
      <c r="G207" s="41">
        <f t="shared" si="4"/>
        <v>712.42168500000002</v>
      </c>
      <c r="H207" s="41">
        <f t="shared" si="5"/>
        <v>792</v>
      </c>
    </row>
    <row r="208" spans="1:8" s="21" customFormat="1" x14ac:dyDescent="0.2">
      <c r="A208" s="25"/>
      <c r="B208" s="20"/>
      <c r="C208" s="34"/>
      <c r="D208" s="44"/>
      <c r="E208" s="45"/>
      <c r="F208" s="45"/>
      <c r="G208" s="45"/>
      <c r="H208" s="45"/>
    </row>
    <row r="209" spans="1:8" s="21" customFormat="1" x14ac:dyDescent="0.2">
      <c r="A209" s="25"/>
      <c r="B209" s="20"/>
      <c r="C209" s="34"/>
      <c r="D209" s="44"/>
      <c r="E209" s="45"/>
      <c r="F209" s="45"/>
      <c r="G209" s="45"/>
      <c r="H209" s="45"/>
    </row>
    <row r="210" spans="1:8" s="21" customFormat="1" x14ac:dyDescent="0.2">
      <c r="A210" s="25"/>
      <c r="B210" s="20"/>
      <c r="C210" s="34"/>
      <c r="D210" s="44"/>
      <c r="E210" s="45"/>
      <c r="F210" s="45"/>
      <c r="G210" s="45"/>
      <c r="H210" s="45"/>
    </row>
    <row r="211" spans="1:8" s="21" customFormat="1" x14ac:dyDescent="0.2">
      <c r="A211" s="25"/>
      <c r="B211" s="20"/>
      <c r="C211" s="34"/>
      <c r="D211" s="44"/>
      <c r="E211" s="45"/>
      <c r="F211" s="45"/>
      <c r="G211" s="45"/>
      <c r="H211" s="45"/>
    </row>
    <row r="212" spans="1:8" s="21" customFormat="1" x14ac:dyDescent="0.2">
      <c r="A212" s="25"/>
      <c r="B212" s="20"/>
      <c r="C212" s="34"/>
      <c r="D212" s="44"/>
      <c r="E212" s="45"/>
      <c r="F212" s="45"/>
      <c r="G212" s="45"/>
      <c r="H212" s="45"/>
    </row>
    <row r="213" spans="1:8" s="21" customFormat="1" x14ac:dyDescent="0.2">
      <c r="A213" s="25"/>
      <c r="B213" s="20"/>
      <c r="C213" s="34"/>
      <c r="D213" s="44"/>
      <c r="E213" s="45"/>
      <c r="F213" s="45"/>
      <c r="G213" s="45"/>
      <c r="H213" s="45"/>
    </row>
    <row r="214" spans="1:8" s="21" customFormat="1" x14ac:dyDescent="0.2">
      <c r="A214" s="25"/>
      <c r="B214" s="20"/>
      <c r="C214" s="34"/>
      <c r="D214" s="44"/>
      <c r="E214" s="45"/>
      <c r="F214" s="45"/>
      <c r="G214" s="45"/>
      <c r="H214" s="45"/>
    </row>
    <row r="215" spans="1:8" s="21" customFormat="1" x14ac:dyDescent="0.2">
      <c r="A215" s="25"/>
      <c r="B215" s="20"/>
      <c r="C215" s="34"/>
      <c r="D215" s="44"/>
      <c r="E215" s="45"/>
      <c r="F215" s="45"/>
      <c r="G215" s="45"/>
      <c r="H215" s="45"/>
    </row>
    <row r="216" spans="1:8" s="21" customFormat="1" x14ac:dyDescent="0.2">
      <c r="A216" s="25"/>
      <c r="B216" s="20"/>
      <c r="C216" s="34"/>
      <c r="D216" s="44"/>
      <c r="E216" s="45"/>
      <c r="F216" s="45"/>
      <c r="G216" s="45"/>
      <c r="H216" s="45"/>
    </row>
    <row r="217" spans="1:8" s="21" customFormat="1" x14ac:dyDescent="0.2">
      <c r="A217" s="25"/>
      <c r="B217" s="20"/>
      <c r="C217" s="34"/>
      <c r="D217" s="44"/>
      <c r="E217" s="45"/>
      <c r="F217" s="45"/>
      <c r="G217" s="45"/>
      <c r="H217" s="45"/>
    </row>
    <row r="218" spans="1:8" s="21" customFormat="1" x14ac:dyDescent="0.2">
      <c r="A218" s="25"/>
      <c r="B218" s="20"/>
      <c r="C218" s="34"/>
      <c r="D218" s="44"/>
      <c r="E218" s="45"/>
      <c r="F218" s="45"/>
      <c r="G218" s="45"/>
      <c r="H218" s="45"/>
    </row>
    <row r="219" spans="1:8" s="21" customFormat="1" x14ac:dyDescent="0.2">
      <c r="A219" s="25"/>
      <c r="B219" s="20"/>
      <c r="C219" s="34"/>
      <c r="D219" s="44"/>
      <c r="E219" s="45"/>
      <c r="F219" s="45"/>
      <c r="G219" s="45"/>
      <c r="H219" s="45"/>
    </row>
    <row r="220" spans="1:8" s="21" customFormat="1" x14ac:dyDescent="0.2">
      <c r="A220" s="25"/>
      <c r="B220" s="20"/>
      <c r="C220" s="34"/>
      <c r="D220" s="44"/>
      <c r="E220" s="45"/>
      <c r="F220" s="45"/>
      <c r="G220" s="45"/>
      <c r="H220" s="45"/>
    </row>
    <row r="221" spans="1:8" s="21" customFormat="1" x14ac:dyDescent="0.2">
      <c r="A221" s="25"/>
      <c r="B221" s="20"/>
      <c r="C221" s="34"/>
      <c r="D221" s="44"/>
      <c r="E221" s="45"/>
      <c r="F221" s="45"/>
      <c r="G221" s="45"/>
      <c r="H221" s="45"/>
    </row>
    <row r="222" spans="1:8" s="21" customFormat="1" x14ac:dyDescent="0.2">
      <c r="A222" s="25"/>
      <c r="B222" s="20"/>
      <c r="C222" s="34"/>
      <c r="D222" s="44"/>
      <c r="E222" s="45"/>
      <c r="F222" s="45"/>
      <c r="G222" s="45"/>
      <c r="H222" s="45"/>
    </row>
    <row r="223" spans="1:8" s="21" customFormat="1" x14ac:dyDescent="0.2">
      <c r="A223" s="25"/>
      <c r="B223" s="20"/>
      <c r="C223" s="34"/>
      <c r="D223" s="44"/>
      <c r="E223" s="45"/>
      <c r="F223" s="45"/>
      <c r="G223" s="45"/>
      <c r="H223" s="45"/>
    </row>
    <row r="224" spans="1:8" s="21" customFormat="1" x14ac:dyDescent="0.2">
      <c r="A224" s="25"/>
      <c r="B224" s="20"/>
      <c r="C224" s="34"/>
      <c r="D224" s="44"/>
      <c r="E224" s="45"/>
      <c r="F224" s="45"/>
      <c r="G224" s="45"/>
      <c r="H224" s="45"/>
    </row>
    <row r="225" spans="1:8" s="21" customFormat="1" x14ac:dyDescent="0.2">
      <c r="A225" s="25"/>
      <c r="B225" s="20"/>
      <c r="C225" s="34"/>
      <c r="D225" s="44"/>
      <c r="E225" s="45"/>
      <c r="F225" s="45"/>
      <c r="G225" s="45"/>
      <c r="H225" s="45"/>
    </row>
    <row r="226" spans="1:8" s="21" customFormat="1" x14ac:dyDescent="0.2">
      <c r="A226" s="25"/>
      <c r="B226" s="20"/>
      <c r="C226" s="34"/>
      <c r="D226" s="44"/>
      <c r="E226" s="45"/>
      <c r="F226" s="45"/>
      <c r="G226" s="45"/>
      <c r="H226" s="45"/>
    </row>
    <row r="227" spans="1:8" s="21" customFormat="1" x14ac:dyDescent="0.2">
      <c r="A227" s="25"/>
      <c r="B227" s="20"/>
      <c r="C227" s="34"/>
      <c r="D227" s="44"/>
      <c r="E227" s="45"/>
      <c r="F227" s="45"/>
      <c r="G227" s="45"/>
      <c r="H227" s="45"/>
    </row>
    <row r="228" spans="1:8" s="21" customFormat="1" x14ac:dyDescent="0.2">
      <c r="A228" s="25"/>
      <c r="B228" s="20"/>
      <c r="C228" s="34"/>
      <c r="D228" s="44"/>
      <c r="E228" s="45"/>
      <c r="F228" s="45"/>
      <c r="G228" s="45"/>
      <c r="H228" s="45"/>
    </row>
    <row r="229" spans="1:8" s="21" customFormat="1" x14ac:dyDescent="0.2">
      <c r="A229" s="25"/>
      <c r="B229" s="20"/>
      <c r="C229" s="34"/>
      <c r="D229" s="44"/>
      <c r="E229" s="45"/>
      <c r="F229" s="45"/>
      <c r="G229" s="45"/>
      <c r="H229" s="45"/>
    </row>
    <row r="230" spans="1:8" s="21" customFormat="1" x14ac:dyDescent="0.2">
      <c r="A230" s="25"/>
      <c r="B230" s="20"/>
      <c r="C230" s="34"/>
      <c r="D230" s="44"/>
      <c r="E230" s="45"/>
      <c r="F230" s="45"/>
      <c r="G230" s="45"/>
      <c r="H230" s="45"/>
    </row>
    <row r="231" spans="1:8" s="21" customFormat="1" x14ac:dyDescent="0.2">
      <c r="A231" s="25"/>
      <c r="B231" s="20"/>
      <c r="C231" s="34"/>
      <c r="D231" s="44"/>
      <c r="E231" s="45"/>
      <c r="F231" s="45"/>
      <c r="G231" s="45"/>
      <c r="H231" s="45"/>
    </row>
    <row r="232" spans="1:8" s="21" customFormat="1" x14ac:dyDescent="0.2">
      <c r="A232" s="25"/>
      <c r="B232" s="20"/>
      <c r="C232" s="34"/>
      <c r="D232" s="44"/>
      <c r="E232" s="45"/>
      <c r="F232" s="45"/>
      <c r="G232" s="45"/>
      <c r="H232" s="45"/>
    </row>
    <row r="233" spans="1:8" s="21" customFormat="1" x14ac:dyDescent="0.2">
      <c r="A233" s="25"/>
      <c r="B233" s="20"/>
      <c r="C233" s="34"/>
      <c r="D233" s="44"/>
      <c r="E233" s="45"/>
      <c r="F233" s="45"/>
      <c r="G233" s="45"/>
      <c r="H233" s="45"/>
    </row>
    <row r="234" spans="1:8" s="21" customFormat="1" x14ac:dyDescent="0.2">
      <c r="A234" s="25"/>
      <c r="B234" s="20"/>
      <c r="C234" s="34"/>
      <c r="D234" s="44"/>
      <c r="E234" s="45"/>
      <c r="F234" s="45"/>
      <c r="G234" s="45"/>
      <c r="H234" s="45"/>
    </row>
    <row r="235" spans="1:8" s="21" customFormat="1" x14ac:dyDescent="0.2">
      <c r="A235" s="25"/>
      <c r="B235" s="20"/>
      <c r="C235" s="34"/>
      <c r="D235" s="44"/>
      <c r="E235" s="45"/>
      <c r="F235" s="45"/>
      <c r="G235" s="45"/>
      <c r="H235" s="45"/>
    </row>
    <row r="236" spans="1:8" s="21" customFormat="1" x14ac:dyDescent="0.2">
      <c r="A236" s="25"/>
      <c r="B236" s="20"/>
      <c r="C236" s="34"/>
      <c r="D236" s="44"/>
      <c r="E236" s="45"/>
      <c r="F236" s="45"/>
      <c r="G236" s="45"/>
      <c r="H236" s="45"/>
    </row>
    <row r="237" spans="1:8" s="21" customFormat="1" x14ac:dyDescent="0.2">
      <c r="A237" s="25"/>
      <c r="B237" s="20"/>
      <c r="C237" s="34"/>
      <c r="D237" s="44"/>
      <c r="E237" s="45"/>
      <c r="F237" s="45"/>
      <c r="G237" s="45"/>
      <c r="H237" s="45"/>
    </row>
    <row r="238" spans="1:8" s="21" customFormat="1" x14ac:dyDescent="0.2">
      <c r="A238" s="25"/>
      <c r="B238" s="20"/>
      <c r="C238" s="34"/>
      <c r="D238" s="44"/>
      <c r="E238" s="45"/>
      <c r="F238" s="45"/>
      <c r="G238" s="45"/>
      <c r="H238" s="45"/>
    </row>
    <row r="239" spans="1:8" s="21" customFormat="1" x14ac:dyDescent="0.2">
      <c r="A239" s="25"/>
      <c r="B239" s="20"/>
      <c r="C239" s="34"/>
      <c r="D239" s="44"/>
      <c r="E239" s="45"/>
      <c r="F239" s="45"/>
      <c r="G239" s="45"/>
      <c r="H239" s="45"/>
    </row>
    <row r="240" spans="1:8" s="21" customFormat="1" x14ac:dyDescent="0.2">
      <c r="A240" s="25"/>
      <c r="B240" s="20"/>
      <c r="C240" s="34"/>
      <c r="D240" s="44"/>
      <c r="E240" s="45"/>
      <c r="F240" s="45"/>
      <c r="G240" s="45"/>
      <c r="H240" s="45"/>
    </row>
    <row r="241" spans="1:8" s="21" customFormat="1" x14ac:dyDescent="0.2">
      <c r="A241" s="25"/>
      <c r="B241" s="20"/>
      <c r="C241" s="34"/>
      <c r="D241" s="44"/>
      <c r="E241" s="45"/>
      <c r="F241" s="45"/>
      <c r="G241" s="45"/>
      <c r="H241" s="45"/>
    </row>
    <row r="242" spans="1:8" s="21" customFormat="1" x14ac:dyDescent="0.2">
      <c r="A242" s="25"/>
      <c r="B242" s="20"/>
      <c r="C242" s="34"/>
      <c r="D242" s="44"/>
      <c r="E242" s="45"/>
      <c r="F242" s="45"/>
      <c r="G242" s="45"/>
      <c r="H242" s="45"/>
    </row>
    <row r="243" spans="1:8" s="21" customFormat="1" x14ac:dyDescent="0.2">
      <c r="A243" s="25"/>
      <c r="B243" s="20"/>
      <c r="C243" s="34"/>
      <c r="D243" s="44"/>
      <c r="E243" s="45"/>
      <c r="F243" s="45"/>
      <c r="G243" s="45"/>
      <c r="H243" s="45"/>
    </row>
    <row r="244" spans="1:8" s="21" customFormat="1" x14ac:dyDescent="0.2">
      <c r="A244" s="25"/>
      <c r="B244" s="20"/>
      <c r="C244" s="34"/>
      <c r="D244" s="44"/>
      <c r="E244" s="45"/>
      <c r="F244" s="45"/>
      <c r="G244" s="45"/>
      <c r="H244" s="45"/>
    </row>
    <row r="245" spans="1:8" s="21" customFormat="1" x14ac:dyDescent="0.2">
      <c r="A245" s="25"/>
      <c r="B245" s="20"/>
      <c r="C245" s="34"/>
      <c r="D245" s="44"/>
      <c r="E245" s="45"/>
      <c r="F245" s="45"/>
      <c r="G245" s="45"/>
      <c r="H245" s="45"/>
    </row>
    <row r="246" spans="1:8" s="21" customFormat="1" x14ac:dyDescent="0.2">
      <c r="A246" s="25"/>
      <c r="B246" s="20"/>
      <c r="C246" s="34"/>
      <c r="D246" s="44"/>
      <c r="E246" s="45"/>
      <c r="F246" s="45"/>
      <c r="G246" s="45"/>
      <c r="H246" s="45"/>
    </row>
    <row r="247" spans="1:8" s="21" customFormat="1" x14ac:dyDescent="0.2">
      <c r="A247" s="25"/>
      <c r="B247" s="20"/>
      <c r="C247" s="34"/>
      <c r="D247" s="44"/>
      <c r="E247" s="45"/>
      <c r="F247" s="45"/>
      <c r="G247" s="45"/>
      <c r="H247" s="45"/>
    </row>
    <row r="248" spans="1:8" s="21" customFormat="1" x14ac:dyDescent="0.2">
      <c r="A248" s="25"/>
      <c r="B248" s="20"/>
      <c r="C248" s="34"/>
      <c r="D248" s="44"/>
      <c r="E248" s="45"/>
      <c r="F248" s="45"/>
      <c r="G248" s="45"/>
      <c r="H248" s="45"/>
    </row>
    <row r="249" spans="1:8" s="21" customFormat="1" x14ac:dyDescent="0.2">
      <c r="A249" s="25"/>
      <c r="B249" s="20"/>
      <c r="C249" s="34"/>
      <c r="D249" s="44"/>
      <c r="E249" s="45"/>
      <c r="F249" s="45"/>
      <c r="G249" s="45"/>
      <c r="H249" s="45"/>
    </row>
    <row r="250" spans="1:8" s="21" customFormat="1" x14ac:dyDescent="0.2">
      <c r="A250" s="25"/>
      <c r="B250" s="20"/>
      <c r="C250" s="34"/>
      <c r="D250" s="44"/>
      <c r="E250" s="45"/>
      <c r="F250" s="45"/>
      <c r="G250" s="45"/>
      <c r="H250" s="45"/>
    </row>
    <row r="251" spans="1:8" s="21" customFormat="1" x14ac:dyDescent="0.2">
      <c r="A251" s="25"/>
      <c r="B251" s="20"/>
      <c r="C251" s="34"/>
      <c r="D251" s="44"/>
      <c r="E251" s="45"/>
      <c r="F251" s="45"/>
      <c r="G251" s="45"/>
      <c r="H251" s="45"/>
    </row>
    <row r="252" spans="1:8" s="21" customFormat="1" x14ac:dyDescent="0.2">
      <c r="A252" s="25"/>
      <c r="B252" s="20"/>
      <c r="C252" s="34"/>
      <c r="D252" s="44"/>
      <c r="E252" s="45"/>
      <c r="F252" s="45"/>
      <c r="G252" s="45"/>
      <c r="H252" s="45"/>
    </row>
    <row r="253" spans="1:8" s="21" customFormat="1" x14ac:dyDescent="0.2">
      <c r="A253" s="25"/>
      <c r="B253" s="20"/>
      <c r="C253" s="34"/>
      <c r="D253" s="44"/>
      <c r="E253" s="45"/>
      <c r="F253" s="45"/>
      <c r="G253" s="45"/>
      <c r="H253" s="45"/>
    </row>
    <row r="254" spans="1:8" s="21" customFormat="1" x14ac:dyDescent="0.2">
      <c r="A254" s="25"/>
      <c r="B254" s="20"/>
      <c r="C254" s="34"/>
      <c r="D254" s="44"/>
      <c r="E254" s="45"/>
      <c r="F254" s="45"/>
      <c r="G254" s="45"/>
      <c r="H254" s="45"/>
    </row>
    <row r="255" spans="1:8" s="21" customFormat="1" x14ac:dyDescent="0.2">
      <c r="A255" s="25"/>
      <c r="B255" s="20"/>
      <c r="C255" s="34"/>
      <c r="D255" s="44"/>
      <c r="E255" s="45"/>
      <c r="F255" s="45"/>
      <c r="G255" s="45"/>
      <c r="H255" s="45"/>
    </row>
    <row r="256" spans="1:8" s="21" customFormat="1" x14ac:dyDescent="0.2">
      <c r="A256" s="25"/>
      <c r="B256" s="20"/>
      <c r="C256" s="34"/>
      <c r="D256" s="44"/>
      <c r="E256" s="45"/>
      <c r="F256" s="45"/>
      <c r="G256" s="45"/>
      <c r="H256" s="45"/>
    </row>
    <row r="257" spans="1:8" s="21" customFormat="1" x14ac:dyDescent="0.2">
      <c r="A257" s="25"/>
      <c r="B257" s="20"/>
      <c r="C257" s="34"/>
      <c r="D257" s="44"/>
      <c r="E257" s="45"/>
      <c r="F257" s="45"/>
      <c r="G257" s="45"/>
      <c r="H257" s="45"/>
    </row>
    <row r="258" spans="1:8" s="21" customFormat="1" x14ac:dyDescent="0.2">
      <c r="A258" s="25"/>
      <c r="B258" s="20"/>
      <c r="C258" s="34"/>
      <c r="D258" s="44"/>
      <c r="E258" s="45"/>
      <c r="F258" s="45"/>
      <c r="G258" s="45"/>
      <c r="H258" s="45"/>
    </row>
    <row r="259" spans="1:8" s="21" customFormat="1" x14ac:dyDescent="0.2">
      <c r="A259" s="25"/>
      <c r="B259" s="20"/>
      <c r="C259" s="34"/>
      <c r="D259" s="44"/>
      <c r="E259" s="45"/>
      <c r="F259" s="45"/>
      <c r="G259" s="45"/>
      <c r="H259" s="45"/>
    </row>
    <row r="260" spans="1:8" s="21" customFormat="1" x14ac:dyDescent="0.2">
      <c r="A260" s="25"/>
      <c r="B260" s="20"/>
      <c r="C260" s="34"/>
      <c r="D260" s="44"/>
      <c r="E260" s="45"/>
      <c r="F260" s="45"/>
      <c r="G260" s="45"/>
      <c r="H260" s="45"/>
    </row>
    <row r="261" spans="1:8" s="21" customFormat="1" x14ac:dyDescent="0.2">
      <c r="A261" s="25"/>
      <c r="B261" s="20"/>
      <c r="C261" s="34"/>
      <c r="D261" s="44"/>
      <c r="E261" s="45"/>
      <c r="F261" s="45"/>
      <c r="G261" s="45"/>
      <c r="H261" s="45"/>
    </row>
    <row r="262" spans="1:8" s="21" customFormat="1" x14ac:dyDescent="0.2">
      <c r="A262" s="25"/>
      <c r="B262" s="20"/>
      <c r="C262" s="34"/>
      <c r="D262" s="44"/>
      <c r="E262" s="45"/>
      <c r="F262" s="45"/>
      <c r="G262" s="45"/>
      <c r="H262" s="45"/>
    </row>
    <row r="263" spans="1:8" s="21" customFormat="1" x14ac:dyDescent="0.2">
      <c r="A263" s="25"/>
      <c r="B263" s="20"/>
      <c r="C263" s="34"/>
      <c r="D263" s="44"/>
      <c r="E263" s="45"/>
      <c r="F263" s="45"/>
      <c r="G263" s="45"/>
      <c r="H263" s="45"/>
    </row>
    <row r="264" spans="1:8" s="21" customFormat="1" x14ac:dyDescent="0.2">
      <c r="A264" s="25"/>
      <c r="B264" s="20"/>
      <c r="C264" s="34"/>
      <c r="D264" s="44"/>
      <c r="E264" s="45"/>
      <c r="F264" s="45"/>
      <c r="G264" s="45"/>
      <c r="H264" s="45"/>
    </row>
    <row r="265" spans="1:8" s="21" customFormat="1" x14ac:dyDescent="0.2">
      <c r="A265" s="25"/>
      <c r="B265" s="20"/>
      <c r="C265" s="34"/>
      <c r="D265" s="44"/>
      <c r="E265" s="45"/>
      <c r="F265" s="45"/>
      <c r="G265" s="45"/>
      <c r="H265" s="45"/>
    </row>
    <row r="266" spans="1:8" s="21" customFormat="1" x14ac:dyDescent="0.2">
      <c r="A266" s="25"/>
      <c r="B266" s="20"/>
      <c r="C266" s="34"/>
      <c r="D266" s="44"/>
      <c r="E266" s="45"/>
      <c r="F266" s="45"/>
      <c r="G266" s="45"/>
      <c r="H266" s="45"/>
    </row>
    <row r="267" spans="1:8" s="21" customFormat="1" x14ac:dyDescent="0.2">
      <c r="A267" s="25"/>
      <c r="B267" s="20"/>
      <c r="C267" s="34"/>
      <c r="D267" s="44"/>
      <c r="E267" s="45"/>
      <c r="F267" s="45"/>
      <c r="G267" s="45"/>
      <c r="H267" s="45"/>
    </row>
    <row r="268" spans="1:8" s="21" customFormat="1" x14ac:dyDescent="0.2">
      <c r="A268" s="25"/>
      <c r="B268" s="20"/>
      <c r="C268" s="34"/>
      <c r="D268" s="44"/>
      <c r="E268" s="45"/>
      <c r="F268" s="45"/>
      <c r="G268" s="45"/>
      <c r="H268" s="45"/>
    </row>
    <row r="269" spans="1:8" s="21" customFormat="1" x14ac:dyDescent="0.2">
      <c r="A269" s="25"/>
      <c r="B269" s="20"/>
      <c r="C269" s="34"/>
      <c r="D269" s="44"/>
      <c r="E269" s="45"/>
      <c r="F269" s="45"/>
      <c r="G269" s="45"/>
      <c r="H269" s="45"/>
    </row>
    <row r="270" spans="1:8" s="21" customFormat="1" x14ac:dyDescent="0.2">
      <c r="A270" s="25"/>
      <c r="B270" s="20"/>
      <c r="C270" s="34"/>
      <c r="D270" s="44"/>
      <c r="E270" s="45"/>
      <c r="F270" s="45"/>
      <c r="G270" s="45"/>
      <c r="H270" s="45"/>
    </row>
    <row r="271" spans="1:8" s="21" customFormat="1" x14ac:dyDescent="0.2">
      <c r="A271" s="25"/>
      <c r="B271" s="20"/>
      <c r="C271" s="34"/>
      <c r="D271" s="44"/>
      <c r="E271" s="45"/>
      <c r="F271" s="45"/>
      <c r="G271" s="45"/>
      <c r="H271" s="45"/>
    </row>
    <row r="272" spans="1:8" s="21" customFormat="1" x14ac:dyDescent="0.2">
      <c r="A272" s="25"/>
      <c r="B272" s="20"/>
      <c r="C272" s="34"/>
      <c r="D272" s="44"/>
      <c r="E272" s="45"/>
      <c r="F272" s="45"/>
      <c r="G272" s="45"/>
      <c r="H272" s="45"/>
    </row>
    <row r="273" spans="1:8" s="21" customFormat="1" x14ac:dyDescent="0.2">
      <c r="A273" s="25"/>
      <c r="B273" s="20"/>
      <c r="C273" s="34"/>
      <c r="D273" s="44"/>
      <c r="E273" s="45"/>
      <c r="F273" s="45"/>
      <c r="G273" s="45"/>
      <c r="H273" s="45"/>
    </row>
    <row r="274" spans="1:8" s="21" customFormat="1" x14ac:dyDescent="0.2">
      <c r="A274" s="25"/>
      <c r="B274" s="20"/>
      <c r="C274" s="34"/>
      <c r="D274" s="44"/>
      <c r="E274" s="45"/>
      <c r="F274" s="45"/>
      <c r="G274" s="45"/>
      <c r="H274" s="45"/>
    </row>
    <row r="275" spans="1:8" s="21" customFormat="1" x14ac:dyDescent="0.2">
      <c r="A275" s="25"/>
      <c r="B275" s="20"/>
      <c r="C275" s="34"/>
      <c r="D275" s="44"/>
      <c r="E275" s="45"/>
      <c r="F275" s="45"/>
      <c r="G275" s="45"/>
      <c r="H275" s="45"/>
    </row>
    <row r="276" spans="1:8" s="21" customFormat="1" x14ac:dyDescent="0.2">
      <c r="A276" s="25"/>
      <c r="B276" s="20"/>
      <c r="C276" s="34"/>
      <c r="D276" s="44"/>
      <c r="E276" s="45"/>
      <c r="F276" s="45"/>
      <c r="G276" s="45"/>
      <c r="H276" s="45"/>
    </row>
    <row r="277" spans="1:8" s="21" customFormat="1" x14ac:dyDescent="0.2">
      <c r="A277" s="25"/>
      <c r="B277" s="20"/>
      <c r="C277" s="34"/>
      <c r="D277" s="44"/>
      <c r="E277" s="45"/>
      <c r="F277" s="45"/>
      <c r="G277" s="45"/>
      <c r="H277" s="45"/>
    </row>
    <row r="278" spans="1:8" s="21" customFormat="1" x14ac:dyDescent="0.2">
      <c r="A278" s="25"/>
      <c r="B278" s="20"/>
      <c r="C278" s="34"/>
      <c r="D278" s="44"/>
      <c r="E278" s="45"/>
      <c r="F278" s="45"/>
      <c r="G278" s="45"/>
      <c r="H278" s="45"/>
    </row>
    <row r="279" spans="1:8" s="21" customFormat="1" x14ac:dyDescent="0.2">
      <c r="A279" s="25"/>
      <c r="B279" s="20"/>
      <c r="C279" s="34"/>
      <c r="D279" s="44"/>
      <c r="E279" s="45"/>
      <c r="F279" s="45"/>
      <c r="G279" s="45"/>
      <c r="H279" s="45"/>
    </row>
    <row r="280" spans="1:8" s="21" customFormat="1" x14ac:dyDescent="0.2">
      <c r="A280" s="25"/>
      <c r="B280" s="20"/>
      <c r="C280" s="34"/>
      <c r="D280" s="44"/>
      <c r="E280" s="45"/>
      <c r="F280" s="45"/>
      <c r="G280" s="45"/>
      <c r="H280" s="45"/>
    </row>
    <row r="281" spans="1:8" s="21" customFormat="1" x14ac:dyDescent="0.2">
      <c r="A281" s="25"/>
      <c r="B281" s="20"/>
      <c r="C281" s="34"/>
      <c r="D281" s="44"/>
      <c r="E281" s="45"/>
      <c r="F281" s="45"/>
      <c r="G281" s="45"/>
      <c r="H281" s="45"/>
    </row>
    <row r="282" spans="1:8" s="21" customFormat="1" x14ac:dyDescent="0.2">
      <c r="A282" s="25"/>
      <c r="B282" s="20"/>
      <c r="C282" s="34"/>
      <c r="D282" s="44"/>
      <c r="E282" s="45"/>
      <c r="F282" s="45"/>
      <c r="G282" s="45"/>
      <c r="H282" s="45"/>
    </row>
    <row r="283" spans="1:8" s="21" customFormat="1" x14ac:dyDescent="0.2">
      <c r="A283" s="25"/>
      <c r="B283" s="20"/>
      <c r="C283" s="34"/>
      <c r="D283" s="44"/>
      <c r="E283" s="45"/>
      <c r="F283" s="45"/>
      <c r="G283" s="45"/>
      <c r="H283" s="45"/>
    </row>
    <row r="284" spans="1:8" s="21" customFormat="1" x14ac:dyDescent="0.2">
      <c r="A284" s="25"/>
      <c r="B284" s="20"/>
      <c r="C284" s="34"/>
      <c r="D284" s="44"/>
      <c r="E284" s="45"/>
      <c r="F284" s="45"/>
      <c r="G284" s="45"/>
      <c r="H284" s="45"/>
    </row>
    <row r="285" spans="1:8" s="21" customFormat="1" x14ac:dyDescent="0.2">
      <c r="A285" s="25"/>
      <c r="B285" s="20"/>
      <c r="C285" s="34"/>
      <c r="D285" s="44"/>
      <c r="E285" s="45"/>
      <c r="F285" s="45"/>
      <c r="G285" s="45"/>
      <c r="H285" s="45"/>
    </row>
    <row r="286" spans="1:8" s="21" customFormat="1" x14ac:dyDescent="0.2">
      <c r="A286" s="25"/>
      <c r="B286" s="20"/>
      <c r="C286" s="34"/>
      <c r="D286" s="44"/>
      <c r="E286" s="45"/>
      <c r="F286" s="45"/>
      <c r="G286" s="45"/>
      <c r="H286" s="45"/>
    </row>
    <row r="287" spans="1:8" s="21" customFormat="1" x14ac:dyDescent="0.2">
      <c r="A287" s="25"/>
      <c r="B287" s="20"/>
      <c r="C287" s="34"/>
      <c r="D287" s="44"/>
      <c r="E287" s="45"/>
      <c r="F287" s="45"/>
      <c r="G287" s="45"/>
      <c r="H287" s="45"/>
    </row>
    <row r="288" spans="1:8" s="21" customFormat="1" x14ac:dyDescent="0.2">
      <c r="A288" s="25"/>
      <c r="B288" s="20"/>
      <c r="C288" s="34"/>
      <c r="D288" s="44"/>
      <c r="E288" s="45"/>
      <c r="F288" s="45"/>
      <c r="G288" s="45"/>
      <c r="H288" s="45"/>
    </row>
    <row r="289" spans="1:8" s="21" customFormat="1" x14ac:dyDescent="0.2">
      <c r="A289" s="25"/>
      <c r="B289" s="20"/>
      <c r="C289" s="34"/>
      <c r="D289" s="44"/>
      <c r="E289" s="45"/>
      <c r="F289" s="45"/>
      <c r="G289" s="45"/>
      <c r="H289" s="45"/>
    </row>
    <row r="290" spans="1:8" s="21" customFormat="1" x14ac:dyDescent="0.2">
      <c r="A290" s="25"/>
      <c r="B290" s="20"/>
      <c r="C290" s="34"/>
      <c r="D290" s="44"/>
      <c r="E290" s="45"/>
      <c r="F290" s="45"/>
      <c r="G290" s="45"/>
      <c r="H290" s="45"/>
    </row>
    <row r="291" spans="1:8" s="21" customFormat="1" x14ac:dyDescent="0.2">
      <c r="A291" s="25"/>
      <c r="B291" s="20"/>
      <c r="C291" s="34"/>
      <c r="D291" s="44"/>
      <c r="E291" s="45"/>
      <c r="F291" s="45"/>
      <c r="G291" s="45"/>
      <c r="H291" s="45"/>
    </row>
    <row r="292" spans="1:8" s="21" customFormat="1" x14ac:dyDescent="0.2">
      <c r="A292" s="25"/>
      <c r="B292" s="20"/>
      <c r="C292" s="34"/>
      <c r="D292" s="44"/>
      <c r="E292" s="45"/>
      <c r="F292" s="45"/>
      <c r="G292" s="45"/>
      <c r="H292" s="45"/>
    </row>
    <row r="293" spans="1:8" s="21" customFormat="1" x14ac:dyDescent="0.2">
      <c r="A293" s="25"/>
      <c r="B293" s="20"/>
      <c r="C293" s="34"/>
      <c r="D293" s="44"/>
      <c r="E293" s="45"/>
      <c r="F293" s="45"/>
      <c r="G293" s="45"/>
      <c r="H293" s="45"/>
    </row>
    <row r="294" spans="1:8" s="21" customFormat="1" x14ac:dyDescent="0.2">
      <c r="A294" s="25"/>
      <c r="B294" s="20"/>
      <c r="C294" s="34"/>
      <c r="D294" s="44"/>
      <c r="E294" s="45"/>
      <c r="F294" s="45"/>
      <c r="G294" s="45"/>
      <c r="H294" s="45"/>
    </row>
    <row r="295" spans="1:8" s="21" customFormat="1" x14ac:dyDescent="0.2">
      <c r="A295" s="25"/>
      <c r="B295" s="20"/>
      <c r="C295" s="34"/>
      <c r="D295" s="44"/>
      <c r="E295" s="45"/>
      <c r="F295" s="45"/>
      <c r="G295" s="45"/>
      <c r="H295" s="45"/>
    </row>
    <row r="296" spans="1:8" s="21" customFormat="1" x14ac:dyDescent="0.2">
      <c r="A296" s="25"/>
      <c r="B296" s="20"/>
      <c r="C296" s="34"/>
      <c r="D296" s="44"/>
      <c r="E296" s="45"/>
      <c r="F296" s="45"/>
      <c r="G296" s="45"/>
      <c r="H296" s="45"/>
    </row>
    <row r="297" spans="1:8" s="21" customFormat="1" x14ac:dyDescent="0.2">
      <c r="A297" s="25"/>
      <c r="B297" s="20"/>
      <c r="C297" s="34"/>
      <c r="D297" s="44"/>
      <c r="E297" s="45"/>
      <c r="F297" s="45"/>
      <c r="G297" s="45"/>
      <c r="H297" s="45"/>
    </row>
    <row r="298" spans="1:8" s="21" customFormat="1" x14ac:dyDescent="0.2">
      <c r="A298" s="25"/>
      <c r="B298" s="20"/>
      <c r="C298" s="34"/>
      <c r="D298" s="44"/>
      <c r="E298" s="45"/>
      <c r="F298" s="45"/>
      <c r="G298" s="45"/>
      <c r="H298" s="45"/>
    </row>
    <row r="299" spans="1:8" s="21" customFormat="1" x14ac:dyDescent="0.2">
      <c r="A299" s="25"/>
      <c r="B299" s="20"/>
      <c r="C299" s="34"/>
      <c r="D299" s="44"/>
      <c r="E299" s="45"/>
      <c r="F299" s="45"/>
      <c r="G299" s="45"/>
      <c r="H299" s="45"/>
    </row>
    <row r="300" spans="1:8" s="21" customFormat="1" x14ac:dyDescent="0.2">
      <c r="A300" s="25"/>
      <c r="B300" s="20"/>
      <c r="C300" s="34"/>
      <c r="D300" s="44"/>
      <c r="E300" s="45"/>
      <c r="F300" s="45"/>
      <c r="G300" s="45"/>
      <c r="H300" s="45"/>
    </row>
    <row r="301" spans="1:8" s="21" customFormat="1" x14ac:dyDescent="0.2">
      <c r="A301" s="25"/>
      <c r="B301" s="20"/>
      <c r="C301" s="34"/>
      <c r="D301" s="44"/>
      <c r="E301" s="45"/>
      <c r="F301" s="45"/>
      <c r="G301" s="45"/>
      <c r="H301" s="45"/>
    </row>
    <row r="302" spans="1:8" s="21" customFormat="1" x14ac:dyDescent="0.2">
      <c r="A302" s="25"/>
      <c r="B302" s="20"/>
      <c r="C302" s="34"/>
      <c r="D302" s="44"/>
      <c r="E302" s="45"/>
      <c r="F302" s="45"/>
      <c r="G302" s="45"/>
      <c r="H302" s="45"/>
    </row>
    <row r="303" spans="1:8" s="21" customFormat="1" x14ac:dyDescent="0.2">
      <c r="A303" s="25"/>
      <c r="B303" s="20"/>
      <c r="C303" s="34"/>
      <c r="D303" s="44"/>
      <c r="E303" s="45"/>
      <c r="F303" s="45"/>
      <c r="G303" s="45"/>
      <c r="H303" s="45"/>
    </row>
    <row r="304" spans="1:8" s="21" customFormat="1" x14ac:dyDescent="0.2">
      <c r="A304" s="25"/>
      <c r="B304" s="20"/>
      <c r="C304" s="34"/>
      <c r="D304" s="44"/>
      <c r="E304" s="45"/>
      <c r="F304" s="45"/>
      <c r="G304" s="45"/>
      <c r="H304" s="45"/>
    </row>
    <row r="305" spans="1:8" s="21" customFormat="1" x14ac:dyDescent="0.2">
      <c r="A305" s="25"/>
      <c r="B305" s="20"/>
      <c r="C305" s="34"/>
      <c r="D305" s="44"/>
      <c r="E305" s="45"/>
      <c r="F305" s="45"/>
      <c r="G305" s="45"/>
      <c r="H305" s="45"/>
    </row>
    <row r="306" spans="1:8" s="21" customFormat="1" x14ac:dyDescent="0.2">
      <c r="A306" s="25"/>
      <c r="B306" s="20"/>
      <c r="C306" s="34"/>
      <c r="D306" s="44"/>
      <c r="E306" s="45"/>
      <c r="F306" s="45"/>
      <c r="G306" s="45"/>
      <c r="H306" s="45"/>
    </row>
    <row r="307" spans="1:8" s="21" customFormat="1" x14ac:dyDescent="0.2">
      <c r="A307" s="25"/>
      <c r="B307" s="22"/>
      <c r="C307" s="34"/>
      <c r="D307" s="44"/>
      <c r="E307" s="45"/>
      <c r="F307" s="45"/>
      <c r="G307" s="45"/>
      <c r="H307" s="45"/>
    </row>
    <row r="308" spans="1:8" s="21" customFormat="1" x14ac:dyDescent="0.2">
      <c r="A308" s="25"/>
      <c r="B308" s="22"/>
      <c r="C308" s="34"/>
      <c r="D308" s="44"/>
      <c r="E308" s="45"/>
      <c r="F308" s="45"/>
      <c r="G308" s="45"/>
      <c r="H308" s="45"/>
    </row>
    <row r="309" spans="1:8" s="21" customFormat="1" x14ac:dyDescent="0.2">
      <c r="A309" s="25"/>
      <c r="B309" s="22"/>
      <c r="C309" s="34"/>
      <c r="D309" s="44"/>
      <c r="E309" s="45"/>
      <c r="F309" s="45"/>
      <c r="G309" s="45"/>
      <c r="H309" s="45"/>
    </row>
    <row r="310" spans="1:8" s="21" customFormat="1" x14ac:dyDescent="0.2">
      <c r="A310" s="25"/>
      <c r="B310" s="22"/>
      <c r="C310" s="34"/>
      <c r="D310" s="44"/>
      <c r="E310" s="45"/>
      <c r="F310" s="45"/>
      <c r="G310" s="45"/>
      <c r="H310" s="45"/>
    </row>
    <row r="311" spans="1:8" s="21" customFormat="1" x14ac:dyDescent="0.2">
      <c r="A311" s="25"/>
      <c r="B311" s="22"/>
      <c r="C311" s="34"/>
      <c r="D311" s="44"/>
      <c r="E311" s="45"/>
      <c r="F311" s="45"/>
      <c r="G311" s="45"/>
      <c r="H311" s="45"/>
    </row>
    <row r="312" spans="1:8" s="21" customFormat="1" x14ac:dyDescent="0.2">
      <c r="A312" s="25"/>
      <c r="B312" s="22"/>
      <c r="C312" s="34"/>
      <c r="D312" s="44"/>
      <c r="E312" s="45"/>
      <c r="F312" s="45"/>
      <c r="G312" s="45"/>
      <c r="H312" s="45"/>
    </row>
    <row r="313" spans="1:8" s="21" customFormat="1" x14ac:dyDescent="0.2">
      <c r="A313" s="25"/>
      <c r="B313" s="22"/>
      <c r="C313" s="34"/>
      <c r="D313" s="44"/>
      <c r="E313" s="45"/>
      <c r="F313" s="45"/>
      <c r="G313" s="45"/>
      <c r="H313" s="45"/>
    </row>
    <row r="314" spans="1:8" s="21" customFormat="1" x14ac:dyDescent="0.2">
      <c r="A314" s="25"/>
      <c r="B314" s="22"/>
      <c r="C314" s="34"/>
      <c r="D314" s="44"/>
      <c r="E314" s="45"/>
      <c r="F314" s="45"/>
      <c r="G314" s="45"/>
      <c r="H314" s="45"/>
    </row>
    <row r="315" spans="1:8" s="21" customFormat="1" x14ac:dyDescent="0.2">
      <c r="A315" s="25"/>
      <c r="B315" s="22"/>
      <c r="C315" s="34"/>
      <c r="D315" s="44"/>
      <c r="E315" s="45"/>
      <c r="F315" s="45"/>
      <c r="G315" s="45"/>
      <c r="H315" s="45"/>
    </row>
    <row r="316" spans="1:8" s="21" customFormat="1" x14ac:dyDescent="0.2">
      <c r="A316" s="25"/>
      <c r="B316" s="22"/>
      <c r="C316" s="34"/>
      <c r="D316" s="44"/>
      <c r="E316" s="45"/>
      <c r="F316" s="45"/>
      <c r="G316" s="45"/>
      <c r="H316" s="45"/>
    </row>
    <row r="317" spans="1:8" s="21" customFormat="1" x14ac:dyDescent="0.2">
      <c r="A317" s="25"/>
      <c r="B317" s="22"/>
      <c r="C317" s="34"/>
      <c r="D317" s="44"/>
      <c r="E317" s="45"/>
      <c r="F317" s="45"/>
      <c r="G317" s="45"/>
      <c r="H317" s="45"/>
    </row>
    <row r="318" spans="1:8" s="21" customFormat="1" x14ac:dyDescent="0.2">
      <c r="A318" s="25"/>
      <c r="B318" s="22"/>
      <c r="C318" s="34"/>
      <c r="D318" s="44"/>
      <c r="E318" s="45"/>
      <c r="F318" s="45"/>
      <c r="G318" s="45"/>
      <c r="H318" s="45"/>
    </row>
    <row r="319" spans="1:8" s="21" customFormat="1" x14ac:dyDescent="0.2">
      <c r="A319" s="25"/>
      <c r="B319" s="22"/>
      <c r="C319" s="34"/>
      <c r="D319" s="44"/>
      <c r="E319" s="45"/>
      <c r="F319" s="45"/>
      <c r="G319" s="45"/>
      <c r="H319" s="45"/>
    </row>
    <row r="320" spans="1:8" s="21" customFormat="1" x14ac:dyDescent="0.2">
      <c r="A320" s="25"/>
      <c r="B320" s="22"/>
      <c r="C320" s="34"/>
      <c r="D320" s="44"/>
      <c r="E320" s="45"/>
      <c r="F320" s="45"/>
      <c r="G320" s="45"/>
      <c r="H320" s="45"/>
    </row>
    <row r="321" spans="1:8" s="21" customFormat="1" x14ac:dyDescent="0.2">
      <c r="A321" s="25"/>
      <c r="B321" s="20"/>
      <c r="C321" s="34"/>
      <c r="D321" s="44"/>
      <c r="E321" s="45"/>
      <c r="F321" s="45"/>
      <c r="G321" s="45"/>
      <c r="H321" s="45"/>
    </row>
    <row r="322" spans="1:8" s="21" customFormat="1" x14ac:dyDescent="0.2">
      <c r="A322" s="25"/>
      <c r="B322" s="20"/>
      <c r="C322" s="34"/>
      <c r="D322" s="44"/>
      <c r="E322" s="45"/>
      <c r="F322" s="45"/>
      <c r="G322" s="45"/>
      <c r="H322" s="45"/>
    </row>
    <row r="323" spans="1:8" s="21" customFormat="1" x14ac:dyDescent="0.2">
      <c r="A323" s="25"/>
      <c r="B323" s="20"/>
      <c r="C323" s="34"/>
      <c r="D323" s="44"/>
      <c r="E323" s="45"/>
      <c r="F323" s="45"/>
      <c r="G323" s="45"/>
      <c r="H323" s="45"/>
    </row>
    <row r="324" spans="1:8" s="21" customFormat="1" x14ac:dyDescent="0.2">
      <c r="A324" s="25"/>
      <c r="B324" s="20"/>
      <c r="C324" s="34"/>
      <c r="D324" s="44"/>
      <c r="E324" s="45"/>
      <c r="F324" s="45"/>
      <c r="G324" s="45"/>
      <c r="H324" s="45"/>
    </row>
    <row r="325" spans="1:8" s="21" customFormat="1" x14ac:dyDescent="0.2">
      <c r="A325" s="25"/>
      <c r="B325" s="20"/>
      <c r="C325" s="34"/>
      <c r="D325" s="44"/>
      <c r="E325" s="45"/>
      <c r="F325" s="45"/>
      <c r="G325" s="45"/>
      <c r="H325" s="45"/>
    </row>
    <row r="326" spans="1:8" s="21" customFormat="1" x14ac:dyDescent="0.2">
      <c r="A326" s="25"/>
      <c r="B326" s="20"/>
      <c r="C326" s="34"/>
      <c r="D326" s="44"/>
      <c r="E326" s="45"/>
      <c r="F326" s="45"/>
      <c r="G326" s="45"/>
      <c r="H326" s="45"/>
    </row>
    <row r="327" spans="1:8" s="21" customFormat="1" x14ac:dyDescent="0.2">
      <c r="A327" s="25"/>
      <c r="B327" s="20"/>
      <c r="C327" s="34"/>
      <c r="D327" s="44"/>
      <c r="E327" s="45"/>
      <c r="F327" s="45"/>
      <c r="G327" s="45"/>
      <c r="H327" s="45"/>
    </row>
    <row r="328" spans="1:8" s="21" customFormat="1" x14ac:dyDescent="0.2">
      <c r="A328" s="25"/>
      <c r="B328" s="20"/>
      <c r="C328" s="34"/>
      <c r="D328" s="44"/>
      <c r="E328" s="45"/>
      <c r="F328" s="45"/>
      <c r="G328" s="45"/>
      <c r="H328" s="45"/>
    </row>
    <row r="329" spans="1:8" s="21" customFormat="1" x14ac:dyDescent="0.2">
      <c r="A329" s="25"/>
      <c r="B329" s="20"/>
      <c r="C329" s="34"/>
      <c r="D329" s="44"/>
      <c r="E329" s="45"/>
      <c r="F329" s="45"/>
      <c r="G329" s="45"/>
      <c r="H329" s="45"/>
    </row>
    <row r="330" spans="1:8" s="21" customFormat="1" x14ac:dyDescent="0.2">
      <c r="A330" s="25"/>
      <c r="B330" s="20"/>
      <c r="C330" s="34"/>
      <c r="D330" s="44"/>
      <c r="E330" s="45"/>
      <c r="F330" s="45"/>
      <c r="G330" s="45"/>
      <c r="H330" s="45"/>
    </row>
    <row r="331" spans="1:8" s="21" customFormat="1" x14ac:dyDescent="0.2">
      <c r="A331" s="25"/>
      <c r="B331" s="20"/>
      <c r="C331" s="34"/>
      <c r="D331" s="44"/>
      <c r="E331" s="45"/>
      <c r="F331" s="45"/>
      <c r="G331" s="45"/>
      <c r="H331" s="45"/>
    </row>
    <row r="332" spans="1:8" s="21" customFormat="1" x14ac:dyDescent="0.2">
      <c r="A332" s="25"/>
      <c r="B332" s="20"/>
      <c r="C332" s="34"/>
      <c r="D332" s="44"/>
      <c r="E332" s="45"/>
      <c r="F332" s="45"/>
      <c r="G332" s="45"/>
      <c r="H332" s="45"/>
    </row>
    <row r="333" spans="1:8" s="21" customFormat="1" x14ac:dyDescent="0.2">
      <c r="A333" s="25"/>
      <c r="B333" s="20"/>
      <c r="C333" s="34"/>
      <c r="D333" s="44"/>
      <c r="E333" s="45"/>
      <c r="F333" s="45"/>
      <c r="G333" s="45"/>
      <c r="H333" s="45"/>
    </row>
    <row r="334" spans="1:8" s="21" customFormat="1" x14ac:dyDescent="0.2">
      <c r="A334" s="25"/>
      <c r="B334" s="20"/>
      <c r="C334" s="34"/>
      <c r="D334" s="44"/>
      <c r="E334" s="45"/>
      <c r="F334" s="45"/>
      <c r="G334" s="45"/>
      <c r="H334" s="45"/>
    </row>
    <row r="335" spans="1:8" s="21" customFormat="1" x14ac:dyDescent="0.2">
      <c r="A335" s="25"/>
      <c r="B335" s="20"/>
      <c r="C335" s="34"/>
      <c r="D335" s="44"/>
      <c r="E335" s="45"/>
      <c r="F335" s="45"/>
      <c r="G335" s="45"/>
      <c r="H335" s="45"/>
    </row>
    <row r="336" spans="1:8" s="21" customFormat="1" x14ac:dyDescent="0.2">
      <c r="A336" s="25"/>
      <c r="B336" s="20"/>
      <c r="C336" s="34"/>
      <c r="D336" s="44"/>
      <c r="E336" s="45"/>
      <c r="F336" s="45"/>
      <c r="G336" s="45"/>
      <c r="H336" s="45"/>
    </row>
    <row r="337" spans="1:8" s="21" customFormat="1" x14ac:dyDescent="0.2">
      <c r="A337" s="25"/>
      <c r="B337" s="20"/>
      <c r="C337" s="34"/>
      <c r="D337" s="44"/>
      <c r="E337" s="45"/>
      <c r="F337" s="45"/>
      <c r="G337" s="45"/>
      <c r="H337" s="45"/>
    </row>
    <row r="338" spans="1:8" s="21" customFormat="1" x14ac:dyDescent="0.2">
      <c r="A338" s="25"/>
      <c r="B338" s="20"/>
      <c r="C338" s="34"/>
      <c r="D338" s="44"/>
      <c r="E338" s="45"/>
      <c r="F338" s="45"/>
      <c r="G338" s="45"/>
      <c r="H338" s="45"/>
    </row>
    <row r="339" spans="1:8" s="21" customFormat="1" x14ac:dyDescent="0.2">
      <c r="A339" s="25"/>
      <c r="B339" s="20"/>
      <c r="C339" s="34"/>
      <c r="D339" s="44"/>
      <c r="E339" s="45"/>
      <c r="F339" s="45"/>
      <c r="G339" s="45"/>
      <c r="H339" s="45"/>
    </row>
    <row r="340" spans="1:8" s="21" customFormat="1" x14ac:dyDescent="0.2">
      <c r="A340" s="25"/>
      <c r="B340" s="20"/>
      <c r="C340" s="34"/>
      <c r="D340" s="44"/>
      <c r="E340" s="45"/>
      <c r="F340" s="45"/>
      <c r="G340" s="45"/>
      <c r="H340" s="45"/>
    </row>
    <row r="341" spans="1:8" s="21" customFormat="1" x14ac:dyDescent="0.2">
      <c r="A341" s="25"/>
      <c r="B341" s="20"/>
      <c r="C341" s="34"/>
      <c r="D341" s="44"/>
      <c r="E341" s="45"/>
      <c r="F341" s="45"/>
      <c r="G341" s="45"/>
      <c r="H341" s="45"/>
    </row>
    <row r="342" spans="1:8" s="21" customFormat="1" x14ac:dyDescent="0.2">
      <c r="A342" s="25"/>
      <c r="B342" s="20"/>
      <c r="C342" s="34"/>
      <c r="D342" s="44"/>
      <c r="E342" s="45"/>
      <c r="F342" s="45"/>
      <c r="G342" s="45"/>
      <c r="H342" s="45"/>
    </row>
    <row r="343" spans="1:8" s="21" customFormat="1" x14ac:dyDescent="0.2">
      <c r="A343" s="25"/>
      <c r="B343" s="20"/>
      <c r="C343" s="34"/>
      <c r="D343" s="44"/>
      <c r="E343" s="45"/>
      <c r="F343" s="45"/>
      <c r="G343" s="45"/>
      <c r="H343" s="45"/>
    </row>
    <row r="344" spans="1:8" s="21" customFormat="1" x14ac:dyDescent="0.2">
      <c r="A344" s="25"/>
      <c r="B344" s="20"/>
      <c r="C344" s="34"/>
      <c r="D344" s="44"/>
      <c r="E344" s="45"/>
      <c r="F344" s="45"/>
      <c r="G344" s="45"/>
      <c r="H344" s="45"/>
    </row>
    <row r="345" spans="1:8" s="21" customFormat="1" x14ac:dyDescent="0.2">
      <c r="A345" s="25"/>
      <c r="B345" s="20"/>
      <c r="C345" s="34"/>
      <c r="D345" s="44"/>
      <c r="E345" s="45"/>
      <c r="F345" s="45"/>
      <c r="G345" s="45"/>
      <c r="H345" s="45"/>
    </row>
    <row r="346" spans="1:8" s="21" customFormat="1" x14ac:dyDescent="0.2">
      <c r="A346" s="25"/>
      <c r="B346" s="20"/>
      <c r="C346" s="34"/>
      <c r="D346" s="44"/>
      <c r="E346" s="45"/>
      <c r="F346" s="45"/>
      <c r="G346" s="45"/>
      <c r="H346" s="45"/>
    </row>
    <row r="347" spans="1:8" s="21" customFormat="1" x14ac:dyDescent="0.2">
      <c r="A347" s="25"/>
      <c r="B347" s="20"/>
      <c r="C347" s="34"/>
      <c r="D347" s="44"/>
      <c r="E347" s="45"/>
      <c r="F347" s="45"/>
      <c r="G347" s="45"/>
      <c r="H347" s="45"/>
    </row>
    <row r="348" spans="1:8" s="21" customFormat="1" x14ac:dyDescent="0.2">
      <c r="A348" s="25"/>
      <c r="B348" s="20"/>
      <c r="C348" s="34"/>
      <c r="D348" s="44"/>
      <c r="E348" s="45"/>
      <c r="F348" s="45"/>
      <c r="G348" s="45"/>
      <c r="H348" s="45"/>
    </row>
    <row r="349" spans="1:8" s="21" customFormat="1" x14ac:dyDescent="0.2">
      <c r="A349" s="25"/>
      <c r="B349" s="20"/>
      <c r="C349" s="34"/>
      <c r="D349" s="44"/>
      <c r="E349" s="45"/>
      <c r="F349" s="45"/>
      <c r="G349" s="45"/>
      <c r="H349" s="45"/>
    </row>
    <row r="350" spans="1:8" s="21" customFormat="1" x14ac:dyDescent="0.2">
      <c r="A350" s="25"/>
      <c r="B350" s="20"/>
      <c r="C350" s="34"/>
      <c r="D350" s="44"/>
      <c r="E350" s="45"/>
      <c r="F350" s="45"/>
      <c r="G350" s="45"/>
      <c r="H350" s="45"/>
    </row>
    <row r="351" spans="1:8" s="21" customFormat="1" x14ac:dyDescent="0.2">
      <c r="A351" s="25"/>
      <c r="B351" s="20"/>
      <c r="C351" s="34"/>
      <c r="D351" s="44"/>
      <c r="E351" s="45"/>
      <c r="F351" s="45"/>
      <c r="G351" s="45"/>
      <c r="H351" s="45"/>
    </row>
    <row r="352" spans="1:8" s="21" customFormat="1" x14ac:dyDescent="0.2">
      <c r="A352" s="25"/>
      <c r="B352" s="20"/>
      <c r="C352" s="34"/>
      <c r="D352" s="44"/>
      <c r="E352" s="45"/>
      <c r="F352" s="45"/>
      <c r="G352" s="45"/>
      <c r="H352" s="45"/>
    </row>
    <row r="353" spans="1:8" s="21" customFormat="1" x14ac:dyDescent="0.2">
      <c r="A353" s="25"/>
      <c r="B353" s="20"/>
      <c r="C353" s="34"/>
      <c r="D353" s="44"/>
      <c r="E353" s="45"/>
      <c r="F353" s="45"/>
      <c r="G353" s="45"/>
      <c r="H353" s="45"/>
    </row>
    <row r="354" spans="1:8" s="21" customFormat="1" x14ac:dyDescent="0.2">
      <c r="A354" s="25"/>
      <c r="B354" s="20"/>
      <c r="C354" s="34"/>
      <c r="D354" s="44"/>
      <c r="E354" s="45"/>
      <c r="F354" s="45"/>
      <c r="G354" s="45"/>
      <c r="H354" s="45"/>
    </row>
    <row r="355" spans="1:8" s="21" customFormat="1" x14ac:dyDescent="0.2">
      <c r="A355" s="25"/>
      <c r="B355" s="20"/>
      <c r="C355" s="34"/>
      <c r="D355" s="44"/>
      <c r="E355" s="45"/>
      <c r="F355" s="45"/>
      <c r="G355" s="45"/>
      <c r="H355" s="45"/>
    </row>
    <row r="356" spans="1:8" s="21" customFormat="1" x14ac:dyDescent="0.2">
      <c r="A356" s="25"/>
      <c r="B356" s="20"/>
      <c r="C356" s="34"/>
      <c r="D356" s="44"/>
      <c r="E356" s="45"/>
      <c r="F356" s="45"/>
      <c r="G356" s="45"/>
      <c r="H356" s="45"/>
    </row>
    <row r="357" spans="1:8" s="21" customFormat="1" x14ac:dyDescent="0.2">
      <c r="A357" s="25"/>
      <c r="B357" s="20"/>
      <c r="C357" s="34"/>
      <c r="D357" s="44"/>
      <c r="E357" s="45"/>
      <c r="F357" s="45"/>
      <c r="G357" s="45"/>
      <c r="H357" s="45"/>
    </row>
    <row r="358" spans="1:8" s="21" customFormat="1" x14ac:dyDescent="0.2">
      <c r="A358" s="25"/>
      <c r="B358" s="20"/>
      <c r="C358" s="34"/>
      <c r="D358" s="44"/>
      <c r="E358" s="45"/>
      <c r="F358" s="45"/>
      <c r="G358" s="45"/>
      <c r="H358" s="45"/>
    </row>
    <row r="359" spans="1:8" s="21" customFormat="1" x14ac:dyDescent="0.2">
      <c r="A359" s="25"/>
      <c r="B359" s="20"/>
      <c r="C359" s="34"/>
      <c r="D359" s="44"/>
      <c r="E359" s="45"/>
      <c r="F359" s="45"/>
      <c r="G359" s="45"/>
      <c r="H359" s="45"/>
    </row>
    <row r="360" spans="1:8" s="21" customFormat="1" x14ac:dyDescent="0.2">
      <c r="A360" s="25"/>
      <c r="B360" s="20"/>
      <c r="C360" s="34"/>
      <c r="D360" s="44"/>
      <c r="E360" s="45"/>
      <c r="F360" s="45"/>
      <c r="G360" s="45"/>
      <c r="H360" s="45"/>
    </row>
    <row r="361" spans="1:8" s="21" customFormat="1" x14ac:dyDescent="0.2">
      <c r="A361" s="25"/>
      <c r="B361" s="20"/>
      <c r="C361" s="34"/>
      <c r="D361" s="44"/>
      <c r="E361" s="45"/>
      <c r="F361" s="45"/>
      <c r="G361" s="45"/>
      <c r="H361" s="45"/>
    </row>
    <row r="362" spans="1:8" s="21" customFormat="1" x14ac:dyDescent="0.2">
      <c r="A362" s="25"/>
      <c r="B362" s="20"/>
      <c r="C362" s="34"/>
      <c r="D362" s="44"/>
      <c r="E362" s="45"/>
      <c r="F362" s="45"/>
      <c r="G362" s="45"/>
      <c r="H362" s="45"/>
    </row>
    <row r="363" spans="1:8" s="21" customFormat="1" x14ac:dyDescent="0.2">
      <c r="A363" s="25"/>
      <c r="B363" s="20"/>
      <c r="C363" s="34"/>
      <c r="D363" s="44"/>
      <c r="E363" s="45"/>
      <c r="F363" s="45"/>
      <c r="G363" s="45"/>
      <c r="H363" s="45"/>
    </row>
    <row r="364" spans="1:8" s="21" customFormat="1" x14ac:dyDescent="0.2">
      <c r="A364" s="25"/>
      <c r="B364" s="20"/>
      <c r="C364" s="34"/>
      <c r="D364" s="44"/>
      <c r="E364" s="45"/>
      <c r="F364" s="45"/>
      <c r="G364" s="45"/>
      <c r="H364" s="45"/>
    </row>
    <row r="365" spans="1:8" s="21" customFormat="1" x14ac:dyDescent="0.2">
      <c r="A365" s="25"/>
      <c r="B365" s="20"/>
      <c r="C365" s="34"/>
      <c r="D365" s="44"/>
      <c r="E365" s="45"/>
      <c r="F365" s="45"/>
      <c r="G365" s="45"/>
      <c r="H365" s="45"/>
    </row>
    <row r="366" spans="1:8" s="21" customFormat="1" x14ac:dyDescent="0.2">
      <c r="A366" s="25"/>
      <c r="B366" s="20"/>
      <c r="C366" s="34"/>
      <c r="D366" s="44"/>
      <c r="E366" s="45"/>
      <c r="F366" s="45"/>
      <c r="G366" s="45"/>
      <c r="H366" s="45"/>
    </row>
    <row r="367" spans="1:8" s="21" customFormat="1" x14ac:dyDescent="0.2">
      <c r="A367" s="25"/>
      <c r="B367" s="20"/>
      <c r="C367" s="34"/>
      <c r="D367" s="44"/>
      <c r="E367" s="45"/>
      <c r="F367" s="45"/>
      <c r="G367" s="45"/>
      <c r="H367" s="45"/>
    </row>
    <row r="368" spans="1:8" s="21" customFormat="1" x14ac:dyDescent="0.2">
      <c r="A368" s="25"/>
      <c r="B368" s="20"/>
      <c r="C368" s="34"/>
      <c r="D368" s="44"/>
      <c r="E368" s="45"/>
      <c r="F368" s="45"/>
      <c r="G368" s="45"/>
      <c r="H368" s="45"/>
    </row>
    <row r="369" spans="1:8" s="21" customFormat="1" x14ac:dyDescent="0.2">
      <c r="A369" s="25"/>
      <c r="B369" s="20"/>
      <c r="C369" s="34"/>
      <c r="D369" s="44"/>
      <c r="E369" s="45"/>
      <c r="F369" s="45"/>
      <c r="G369" s="45"/>
      <c r="H369" s="45"/>
    </row>
    <row r="370" spans="1:8" s="21" customFormat="1" x14ac:dyDescent="0.2">
      <c r="A370" s="25"/>
      <c r="B370" s="20"/>
      <c r="C370" s="34"/>
      <c r="D370" s="44"/>
      <c r="E370" s="45"/>
      <c r="F370" s="45"/>
      <c r="G370" s="45"/>
      <c r="H370" s="45"/>
    </row>
    <row r="371" spans="1:8" s="21" customFormat="1" x14ac:dyDescent="0.2">
      <c r="A371" s="25"/>
      <c r="B371" s="20"/>
      <c r="C371" s="34"/>
      <c r="D371" s="44"/>
      <c r="E371" s="45"/>
      <c r="F371" s="45"/>
      <c r="G371" s="45"/>
      <c r="H371" s="45"/>
    </row>
    <row r="372" spans="1:8" s="21" customFormat="1" x14ac:dyDescent="0.2">
      <c r="A372" s="25"/>
      <c r="B372" s="20"/>
      <c r="C372" s="34"/>
      <c r="D372" s="44"/>
      <c r="E372" s="45"/>
      <c r="F372" s="45"/>
      <c r="G372" s="45"/>
      <c r="H372" s="45"/>
    </row>
    <row r="373" spans="1:8" s="21" customFormat="1" x14ac:dyDescent="0.2">
      <c r="A373" s="25"/>
      <c r="B373" s="20"/>
      <c r="C373" s="34"/>
      <c r="D373" s="44"/>
      <c r="E373" s="45"/>
      <c r="F373" s="45"/>
      <c r="G373" s="45"/>
      <c r="H373" s="45"/>
    </row>
    <row r="374" spans="1:8" s="21" customFormat="1" x14ac:dyDescent="0.2">
      <c r="A374" s="25"/>
      <c r="B374" s="20"/>
      <c r="C374" s="34"/>
      <c r="D374" s="44"/>
      <c r="E374" s="45"/>
      <c r="F374" s="45"/>
      <c r="G374" s="45"/>
      <c r="H374" s="45"/>
    </row>
  </sheetData>
  <mergeCells count="12">
    <mergeCell ref="G12:G13"/>
    <mergeCell ref="H12:H13"/>
    <mergeCell ref="A2:B3"/>
    <mergeCell ref="C2:D2"/>
    <mergeCell ref="E2:F2"/>
    <mergeCell ref="G2:G3"/>
    <mergeCell ref="H2:H3"/>
    <mergeCell ref="A12:A13"/>
    <mergeCell ref="B12:B13"/>
    <mergeCell ref="C12:C13"/>
    <mergeCell ref="D12:D13"/>
    <mergeCell ref="E12:F12"/>
  </mergeCells>
  <phoneticPr fontId="4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N10"/>
  <sheetViews>
    <sheetView tabSelected="1" zoomScaleNormal="100" workbookViewId="0">
      <selection activeCell="D10" sqref="D10"/>
    </sheetView>
  </sheetViews>
  <sheetFormatPr baseColWidth="10" defaultRowHeight="15" x14ac:dyDescent="0.25"/>
  <cols>
    <col min="1" max="1" width="11.42578125" style="2"/>
    <col min="2" max="2" width="16" style="48" customWidth="1"/>
    <col min="3" max="3" width="5.42578125" style="3" customWidth="1"/>
    <col min="4" max="4" width="46.42578125" style="49" customWidth="1"/>
    <col min="5" max="5" width="6.5703125" style="6" customWidth="1"/>
    <col min="6" max="6" width="6.7109375" style="7" customWidth="1"/>
    <col min="7" max="7" width="13.7109375" style="3" customWidth="1"/>
    <col min="8" max="8" width="14.5703125" style="3" customWidth="1"/>
    <col min="9" max="9" width="11" style="3" customWidth="1"/>
    <col min="10" max="10" width="9.42578125" style="3" customWidth="1"/>
    <col min="11" max="11" width="14.28515625" style="3" customWidth="1"/>
    <col min="12" max="12" width="15.28515625" style="3" customWidth="1"/>
    <col min="13" max="13" width="14.7109375" style="3" customWidth="1"/>
    <col min="14" max="14" width="15.7109375" style="3" customWidth="1"/>
    <col min="15" max="16384" width="11.42578125" style="2"/>
  </cols>
  <sheetData>
    <row r="1" spans="1:14" x14ac:dyDescent="0.25">
      <c r="A1" s="47" t="s">
        <v>228</v>
      </c>
      <c r="B1" s="56" t="s">
        <v>119</v>
      </c>
      <c r="C1" s="71" t="s">
        <v>108</v>
      </c>
      <c r="D1" s="72" t="s">
        <v>104</v>
      </c>
      <c r="E1" s="71" t="s">
        <v>110</v>
      </c>
      <c r="F1" s="73" t="s">
        <v>109</v>
      </c>
      <c r="G1" s="74" t="s">
        <v>222</v>
      </c>
      <c r="H1" s="75"/>
      <c r="I1" s="71" t="s">
        <v>111</v>
      </c>
      <c r="J1" s="71"/>
      <c r="K1" s="71" t="s">
        <v>107</v>
      </c>
      <c r="L1" s="71"/>
      <c r="M1" s="71" t="s">
        <v>219</v>
      </c>
      <c r="N1" s="71"/>
    </row>
    <row r="2" spans="1:14" ht="30" x14ac:dyDescent="0.25">
      <c r="A2" s="2">
        <v>0</v>
      </c>
      <c r="B2" s="48">
        <v>0</v>
      </c>
      <c r="C2" s="71"/>
      <c r="D2" s="72"/>
      <c r="E2" s="71"/>
      <c r="F2" s="73"/>
      <c r="G2" s="4" t="s">
        <v>123</v>
      </c>
      <c r="H2" s="5" t="s">
        <v>106</v>
      </c>
      <c r="I2" s="5" t="s">
        <v>230</v>
      </c>
      <c r="J2" s="5" t="s">
        <v>106</v>
      </c>
      <c r="K2" s="5" t="s">
        <v>111</v>
      </c>
      <c r="L2" s="8" t="s">
        <v>223</v>
      </c>
      <c r="M2" s="5" t="s">
        <v>221</v>
      </c>
      <c r="N2" s="5" t="s">
        <v>220</v>
      </c>
    </row>
    <row r="3" spans="1:14" s="50" customFormat="1" ht="75" x14ac:dyDescent="0.25">
      <c r="B3" s="55" t="s">
        <v>229</v>
      </c>
      <c r="C3" s="51"/>
      <c r="D3" s="52" t="s">
        <v>125</v>
      </c>
      <c r="E3" s="53"/>
      <c r="F3" s="54">
        <v>1</v>
      </c>
      <c r="G3" s="53">
        <v>157.83000000000001</v>
      </c>
      <c r="H3" s="53" t="s">
        <v>126</v>
      </c>
      <c r="I3" s="53"/>
      <c r="J3" s="53">
        <v>1.45</v>
      </c>
      <c r="K3" s="53">
        <v>34.07</v>
      </c>
      <c r="L3" s="53">
        <v>257.1157</v>
      </c>
      <c r="M3" s="53">
        <v>286</v>
      </c>
      <c r="N3" s="53"/>
    </row>
    <row r="7" spans="1:14" x14ac:dyDescent="0.25">
      <c r="D7" s="76" t="s">
        <v>232</v>
      </c>
    </row>
    <row r="8" spans="1:14" x14ac:dyDescent="0.25">
      <c r="D8" s="76" t="s">
        <v>233</v>
      </c>
    </row>
    <row r="9" spans="1:14" x14ac:dyDescent="0.25">
      <c r="D9" s="76" t="s">
        <v>234</v>
      </c>
    </row>
    <row r="10" spans="1:14" x14ac:dyDescent="0.25">
      <c r="D10" s="76" t="s">
        <v>235</v>
      </c>
    </row>
  </sheetData>
  <mergeCells count="8">
    <mergeCell ref="K1:L1"/>
    <mergeCell ref="M1:N1"/>
    <mergeCell ref="C1:C2"/>
    <mergeCell ref="D1:D2"/>
    <mergeCell ref="E1:E2"/>
    <mergeCell ref="F1:F2"/>
    <mergeCell ref="I1:J1"/>
    <mergeCell ref="G1:H1"/>
  </mergeCells>
  <phoneticPr fontId="4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68" r:id="rId4" name="Button 48">
              <controlPr defaultSize="0" print="0" autoFill="0" autoPict="0" macro="[0]!ouvrir">
                <anchor moveWithCells="1" sizeWithCells="1">
                  <from>
                    <xdr:col>3</xdr:col>
                    <xdr:colOff>2238375</xdr:colOff>
                    <xdr:row>0</xdr:row>
                    <xdr:rowOff>161925</xdr:rowOff>
                  </from>
                  <to>
                    <xdr:col>3</xdr:col>
                    <xdr:colOff>3009900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19"/>
  <sheetViews>
    <sheetView workbookViewId="0">
      <selection activeCell="E3" sqref="E3"/>
    </sheetView>
  </sheetViews>
  <sheetFormatPr baseColWidth="10" defaultRowHeight="15" x14ac:dyDescent="0.25"/>
  <cols>
    <col min="1" max="1" width="23.42578125" customWidth="1"/>
    <col min="2" max="2" width="27.42578125" customWidth="1"/>
  </cols>
  <sheetData>
    <row r="1" spans="1:2" x14ac:dyDescent="0.25">
      <c r="A1" s="1" t="s">
        <v>0</v>
      </c>
      <c r="B1" s="1" t="s">
        <v>1</v>
      </c>
    </row>
    <row r="2" spans="1:2" x14ac:dyDescent="0.25">
      <c r="A2" s="1"/>
      <c r="B2" s="1"/>
    </row>
    <row r="3" spans="1:2" x14ac:dyDescent="0.25">
      <c r="A3" s="1"/>
      <c r="B3" s="1"/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</sheetData>
  <phoneticPr fontId="4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Base_de_prix</vt:lpstr>
      <vt:lpstr>Devis</vt:lpstr>
      <vt:lpstr>Matrice</vt:lpstr>
      <vt:lpstr>Matrice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messondewez</dc:creator>
  <cp:lastModifiedBy>Colette DEWEZ</cp:lastModifiedBy>
  <dcterms:created xsi:type="dcterms:W3CDTF">2008-02-25T10:30:05Z</dcterms:created>
  <dcterms:modified xsi:type="dcterms:W3CDTF">2018-07-09T16:28:44Z</dcterms:modified>
</cp:coreProperties>
</file>