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drawings/drawing3.xml" ContentType="application/vnd.openxmlformats-officedocument.drawing+xml"/>
  <Override PartName="/xl/tables/table2.xml" ContentType="application/vnd.openxmlformats-officedocument.spreadsheetml.table+xml"/>
  <Override PartName="/xl/drawings/drawing4.xml" ContentType="application/vnd.openxmlformats-officedocument.drawing+xml"/>
  <Override PartName="/xl/tables/table3.xml" ContentType="application/vnd.openxmlformats-officedocument.spreadsheetml.table+xml"/>
  <Override PartName="/xl/drawings/drawing5.xml" ContentType="application/vnd.openxmlformats-officedocument.drawing+xml"/>
  <Override PartName="/xl/drawings/drawing6.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mc:AlternateContent xmlns:mc="http://schemas.openxmlformats.org/markup-compatibility/2006">
    <mc:Choice Requires="x15">
      <x15ac:absPath xmlns:x15ac="http://schemas.microsoft.com/office/spreadsheetml/2010/11/ac" url="C:\Users\Harold\OVA Cloud\OVA Team\Client\10001_BDC\1008_ebenisterieMG\"/>
    </mc:Choice>
  </mc:AlternateContent>
  <bookViews>
    <workbookView xWindow="1170" yWindow="-90" windowWidth="12120" windowHeight="7725" firstSheet="3" activeTab="5"/>
  </bookViews>
  <sheets>
    <sheet name="Mode d'emploi" sheetId="6" r:id="rId1"/>
    <sheet name="Clients" sheetId="3" r:id="rId2"/>
    <sheet name="Soumissions - Vue globale" sheetId="2" r:id="rId3"/>
    <sheet name="Details" sheetId="4" r:id="rId4"/>
    <sheet name="Soumission" sheetId="1" r:id="rId5"/>
    <sheet name="Dispositions" sheetId="8" r:id="rId6"/>
    <sheet name="Description - Base de données" sheetId="7" r:id="rId7"/>
  </sheets>
  <definedNames>
    <definedName name="CompanyName">Soumission!$B$1</definedName>
    <definedName name="CustomerLookup">CustomerList[Lookup]</definedName>
    <definedName name="Invoice_No">InvoicesMain[Soumission '#]</definedName>
    <definedName name="InvoiceNoDetails">"InvoiceDetails[Invoice No]"</definedName>
    <definedName name="_xlnm.Print_Area" localSheetId="5">Dispositions!$A$1:$U$54</definedName>
    <definedName name="_xlnm.Print_Titles" localSheetId="1">Clients!$3:$3</definedName>
    <definedName name="_xlnm.Print_Titles" localSheetId="3">Details!$3:$3</definedName>
    <definedName name="_xlnm.Print_Titles" localSheetId="2">'Soumissions - Vue globale'!$3:$3</definedName>
    <definedName name="rngInvoice">Soumission!$L$8</definedName>
  </definedNames>
  <calcPr calcId="152511"/>
</workbook>
</file>

<file path=xl/calcChain.xml><?xml version="1.0" encoding="utf-8"?>
<calcChain xmlns="http://schemas.openxmlformats.org/spreadsheetml/2006/main">
  <c r="F4" i="4" l="1" a="1"/>
  <c r="F4" i="4" s="1"/>
  <c r="C5" i="3" l="1"/>
  <c r="B15" i="1" l="1" a="1"/>
  <c r="B15" i="1" s="1"/>
  <c r="H4" i="4"/>
  <c r="B4" i="3"/>
  <c r="C8" i="1" s="1"/>
  <c r="C5" i="2"/>
  <c r="I16" i="1" a="1"/>
  <c r="I16" i="1" s="1"/>
  <c r="I4" i="2" l="1"/>
  <c r="J4" i="2" s="1"/>
  <c r="G8" i="1"/>
  <c r="G10" i="1"/>
  <c r="C9" i="1"/>
  <c r="C10" i="1"/>
  <c r="G9" i="1"/>
  <c r="B12" i="1"/>
  <c r="L41" i="1"/>
  <c r="L9" i="1" l="1"/>
  <c r="K24" i="1" l="1" a="1"/>
  <c r="K24" i="1" s="1"/>
  <c r="K25" i="1" a="1"/>
  <c r="K25" i="1" s="1"/>
  <c r="K26" i="1" a="1"/>
  <c r="K26" i="1" s="1"/>
  <c r="K27" i="1" a="1"/>
  <c r="K27" i="1" s="1"/>
  <c r="K28" i="1" a="1"/>
  <c r="K28" i="1" s="1"/>
  <c r="K29" i="1" a="1"/>
  <c r="K29" i="1" s="1"/>
  <c r="K30" i="1" a="1"/>
  <c r="K30" i="1" s="1"/>
  <c r="K31" i="1" a="1"/>
  <c r="K31" i="1" s="1"/>
  <c r="K32" i="1" a="1"/>
  <c r="K32" i="1" s="1"/>
  <c r="K33" i="1" a="1"/>
  <c r="K33" i="1" s="1"/>
  <c r="K34" i="1" a="1"/>
  <c r="K34" i="1" s="1"/>
  <c r="K35" i="1" a="1"/>
  <c r="K35" i="1" s="1"/>
  <c r="K36" i="1" a="1"/>
  <c r="K36" i="1" s="1"/>
  <c r="K37" i="1" a="1"/>
  <c r="K37" i="1" s="1"/>
  <c r="K38" i="1" a="1"/>
  <c r="K38" i="1" s="1"/>
  <c r="I24" i="1" a="1"/>
  <c r="I24" i="1" s="1"/>
  <c r="I25" i="1" a="1"/>
  <c r="I25" i="1" s="1"/>
  <c r="I26" i="1" a="1"/>
  <c r="I26" i="1" s="1"/>
  <c r="I27" i="1" a="1"/>
  <c r="I27" i="1" s="1"/>
  <c r="I28" i="1" a="1"/>
  <c r="I28" i="1" s="1"/>
  <c r="I29" i="1" a="1"/>
  <c r="I29" i="1" s="1"/>
  <c r="I30" i="1" a="1"/>
  <c r="I30" i="1" s="1"/>
  <c r="I31" i="1" a="1"/>
  <c r="I31" i="1" s="1"/>
  <c r="I32" i="1" a="1"/>
  <c r="I32" i="1" s="1"/>
  <c r="I33" i="1" a="1"/>
  <c r="I33" i="1" s="1"/>
  <c r="I34" i="1" a="1"/>
  <c r="I34" i="1" s="1"/>
  <c r="I35" i="1" a="1"/>
  <c r="I35" i="1" s="1"/>
  <c r="I36" i="1" a="1"/>
  <c r="I36" i="1" s="1"/>
  <c r="I37" i="1" a="1"/>
  <c r="I37" i="1" s="1"/>
  <c r="H24" i="1" a="1"/>
  <c r="H24" i="1" s="1"/>
  <c r="H25" i="1" a="1"/>
  <c r="H25" i="1" s="1"/>
  <c r="H26" i="1" a="1"/>
  <c r="H26" i="1" s="1"/>
  <c r="H27" i="1" a="1"/>
  <c r="H27" i="1" s="1"/>
  <c r="H28" i="1" a="1"/>
  <c r="H28" i="1" s="1"/>
  <c r="H29" i="1" a="1"/>
  <c r="H29" i="1" s="1"/>
  <c r="H30" i="1" a="1"/>
  <c r="H30" i="1" s="1"/>
  <c r="H31" i="1" a="1"/>
  <c r="H31" i="1" s="1"/>
  <c r="H32" i="1" a="1"/>
  <c r="H32" i="1" s="1"/>
  <c r="H33" i="1" a="1"/>
  <c r="H33" i="1" s="1"/>
  <c r="H34" i="1" a="1"/>
  <c r="H34" i="1" s="1"/>
  <c r="H35" i="1" a="1"/>
  <c r="H35" i="1" s="1"/>
  <c r="H36" i="1" a="1"/>
  <c r="H36" i="1" s="1"/>
  <c r="H37" i="1" a="1"/>
  <c r="H37" i="1" s="1"/>
  <c r="B24" i="1" a="1"/>
  <c r="B24" i="1" s="1"/>
  <c r="B25" i="1" a="1"/>
  <c r="B25" i="1" s="1"/>
  <c r="B26" i="1" a="1"/>
  <c r="B26" i="1" s="1"/>
  <c r="B27" i="1" a="1"/>
  <c r="B27" i="1" s="1"/>
  <c r="B28" i="1" a="1"/>
  <c r="B28" i="1" s="1"/>
  <c r="B29" i="1" a="1"/>
  <c r="B29" i="1" s="1"/>
  <c r="B30" i="1" a="1"/>
  <c r="B30" i="1" s="1"/>
  <c r="B31" i="1" a="1"/>
  <c r="B31" i="1" s="1"/>
  <c r="B32" i="1" a="1"/>
  <c r="B32" i="1" s="1"/>
  <c r="B33" i="1" a="1"/>
  <c r="B33" i="1" s="1"/>
  <c r="B34" i="1" a="1"/>
  <c r="B34" i="1" s="1"/>
  <c r="B35" i="1" a="1"/>
  <c r="B35" i="1" s="1"/>
  <c r="B36" i="1" a="1"/>
  <c r="B36" i="1" s="1"/>
  <c r="B37" i="1" a="1"/>
  <c r="B37" i="1" s="1"/>
  <c r="L40" i="1" l="1"/>
  <c r="I5" i="2" l="1"/>
  <c r="J5" i="2"/>
  <c r="H14" i="1" l="1" a="1"/>
  <c r="H14" i="1" s="1"/>
  <c r="L38" i="1" l="1"/>
  <c r="L36" i="1"/>
  <c r="L34" i="1"/>
  <c r="L37" i="1"/>
  <c r="L35" i="1"/>
  <c r="K15" i="1" a="1"/>
  <c r="K15" i="1" s="1"/>
  <c r="K16" i="1" a="1"/>
  <c r="K16" i="1" s="1"/>
  <c r="K17" i="1" a="1"/>
  <c r="K17" i="1" s="1"/>
  <c r="K18" i="1" a="1"/>
  <c r="K18" i="1" s="1"/>
  <c r="K19" i="1" a="1"/>
  <c r="K19" i="1" s="1"/>
  <c r="K20" i="1" a="1"/>
  <c r="K20" i="1" s="1"/>
  <c r="K21" i="1" a="1"/>
  <c r="K21" i="1" s="1"/>
  <c r="K22" i="1" a="1"/>
  <c r="K22" i="1" s="1"/>
  <c r="K23" i="1" a="1"/>
  <c r="K23" i="1" s="1"/>
  <c r="I15" i="1" a="1"/>
  <c r="I15" i="1" s="1"/>
  <c r="I17" i="1" a="1"/>
  <c r="I17" i="1" s="1"/>
  <c r="I18" i="1" a="1"/>
  <c r="I18" i="1" s="1"/>
  <c r="I19" i="1" a="1"/>
  <c r="I19" i="1" s="1"/>
  <c r="I20" i="1" a="1"/>
  <c r="I20" i="1" s="1"/>
  <c r="I21" i="1" a="1"/>
  <c r="I21" i="1" s="1"/>
  <c r="I22" i="1" a="1"/>
  <c r="I22" i="1" s="1"/>
  <c r="I23" i="1" a="1"/>
  <c r="I23" i="1" s="1"/>
  <c r="H15" i="1" a="1"/>
  <c r="H15" i="1" s="1"/>
  <c r="H16" i="1" a="1"/>
  <c r="H16" i="1" s="1"/>
  <c r="H17" i="1" a="1"/>
  <c r="H17" i="1" s="1"/>
  <c r="H18" i="1" a="1"/>
  <c r="H18" i="1" s="1"/>
  <c r="H19" i="1" a="1"/>
  <c r="H19" i="1" s="1"/>
  <c r="H20" i="1" a="1"/>
  <c r="H20" i="1" s="1"/>
  <c r="H21" i="1" a="1"/>
  <c r="H21" i="1" s="1"/>
  <c r="H22" i="1" a="1"/>
  <c r="H22" i="1" s="1"/>
  <c r="H23" i="1" a="1"/>
  <c r="H23" i="1" s="1"/>
  <c r="B16" i="1" a="1"/>
  <c r="B16" i="1" s="1"/>
  <c r="B17" i="1" a="1"/>
  <c r="B17" i="1" s="1"/>
  <c r="B18" i="1" a="1"/>
  <c r="B18" i="1" s="1"/>
  <c r="B19" i="1" a="1"/>
  <c r="B19" i="1" s="1"/>
  <c r="B20" i="1" a="1"/>
  <c r="B20" i="1" s="1"/>
  <c r="L19" i="1" l="1"/>
  <c r="L17" i="1"/>
  <c r="L15" i="1"/>
  <c r="L32" i="1"/>
  <c r="L30" i="1"/>
  <c r="L28" i="1"/>
  <c r="L26" i="1"/>
  <c r="L24" i="1"/>
  <c r="L20" i="1"/>
  <c r="L18" i="1"/>
  <c r="L16" i="1"/>
  <c r="L23" i="1"/>
  <c r="L22" i="1"/>
  <c r="L21" i="1"/>
  <c r="L33" i="1"/>
  <c r="L31" i="1"/>
  <c r="L29" i="1"/>
  <c r="L27" i="1"/>
  <c r="L25" i="1"/>
  <c r="K14" i="1" l="1" a="1"/>
  <c r="K14" i="1" s="1"/>
  <c r="I14" i="1" a="1"/>
  <c r="I14" i="1" s="1"/>
  <c r="B14" i="1" a="1"/>
  <c r="B14" i="1" s="1"/>
  <c r="L14" i="1" l="1"/>
  <c r="L39" i="1" s="1"/>
  <c r="L43" i="1" s="1"/>
  <c r="B21" i="1" l="1" a="1"/>
  <c r="B21" i="1" s="1"/>
  <c r="B22" i="1" a="1"/>
  <c r="B22" i="1" s="1"/>
  <c r="B23" i="1" a="1"/>
  <c r="B23" i="1" s="1"/>
</calcChain>
</file>

<file path=xl/sharedStrings.xml><?xml version="1.0" encoding="utf-8"?>
<sst xmlns="http://schemas.openxmlformats.org/spreadsheetml/2006/main" count="115" uniqueCount="99">
  <si>
    <t>TOTAL</t>
  </si>
  <si>
    <t>Description</t>
  </si>
  <si>
    <t>Notes</t>
  </si>
  <si>
    <t>Lookup</t>
  </si>
  <si>
    <t>P:</t>
  </si>
  <si>
    <t>F:</t>
  </si>
  <si>
    <t>1.</t>
  </si>
  <si>
    <t>2.</t>
  </si>
  <si>
    <t>3.</t>
  </si>
  <si>
    <t>Total</t>
  </si>
  <si>
    <t>Totals</t>
  </si>
  <si>
    <t>TPS</t>
  </si>
  <si>
    <t>TVQ</t>
  </si>
  <si>
    <t>Sous-total</t>
  </si>
  <si>
    <t>Dépôt</t>
  </si>
  <si>
    <t>Courriel</t>
  </si>
  <si>
    <t>Vendu à:</t>
  </si>
  <si>
    <t>Adresse</t>
  </si>
  <si>
    <t># de soumission:</t>
  </si>
  <si>
    <t>Date de soumission:</t>
  </si>
  <si>
    <t>Tel</t>
  </si>
  <si>
    <t>Cell.</t>
  </si>
  <si>
    <t>Courriel:</t>
  </si>
  <si>
    <t>SKU</t>
  </si>
  <si>
    <t>Qté</t>
  </si>
  <si>
    <t>Prix unitaire</t>
  </si>
  <si>
    <t>% Remise</t>
  </si>
  <si>
    <t>Prix</t>
  </si>
  <si>
    <t>Avis important</t>
  </si>
  <si>
    <t>Détails</t>
  </si>
  <si>
    <t>3-456-420</t>
  </si>
  <si>
    <t>Quebec</t>
  </si>
  <si>
    <t>QC</t>
  </si>
  <si>
    <t>111-111-1111</t>
  </si>
  <si>
    <t>Soumission #</t>
  </si>
  <si>
    <t>Date de soumission</t>
  </si>
  <si>
    <t>Description du projet</t>
  </si>
  <si>
    <t>Soumission</t>
  </si>
  <si>
    <t>Total sans tx.</t>
  </si>
  <si>
    <t>Nom du contact</t>
  </si>
  <si>
    <t>Ville</t>
  </si>
  <si>
    <t>Prov.</t>
  </si>
  <si>
    <t>Code postal</t>
  </si>
  <si>
    <t>Tel.</t>
  </si>
  <si>
    <t>CECI N'EST PAS UNE FACTURE</t>
  </si>
  <si>
    <t>Comment utiliser cet outil?</t>
  </si>
  <si>
    <t>L'étape de soumission</t>
  </si>
  <si>
    <t>À propos…</t>
  </si>
  <si>
    <r>
      <t xml:space="preserve">Avant de vous lancer, jetez un œil au données déjà inscrites dans l'exemple fournit, feuille exemple_mg.xlsx. Sur la feuille de </t>
    </r>
    <r>
      <rPr>
        <b/>
        <sz val="10"/>
        <color theme="2" tint="-0.749961851863155"/>
        <rFont val="Calibri"/>
        <family val="2"/>
        <scheme val="minor"/>
      </rPr>
      <t>Soumission</t>
    </r>
    <r>
      <rPr>
        <sz val="10"/>
        <color theme="2" tint="-0.749961851863155"/>
        <rFont val="Calibri"/>
        <family val="2"/>
        <scheme val="minor"/>
      </rPr>
      <t xml:space="preserve"> sélectionnez la cellule à la droite du </t>
    </r>
    <r>
      <rPr>
        <b/>
        <sz val="10"/>
        <color theme="2" tint="-0.749961851863155"/>
        <rFont val="Calibri"/>
        <family val="2"/>
        <scheme val="minor"/>
      </rPr>
      <t># de soumission</t>
    </r>
    <r>
      <rPr>
        <sz val="10"/>
        <color theme="2" tint="-0.749961851863155"/>
        <rFont val="Calibri"/>
        <family val="2"/>
        <scheme val="minor"/>
      </rPr>
      <t xml:space="preserve"> (cellule L8) et une liste déroulante apparaît. Sélectionnez la flèche déroulante et puis sélectionnez un modèle de soumission. Remarquez comment toutes les informations de la soumission change automatiquement en fonction de la soumission sélectionnée. Maintenant, regardez les feuilles </t>
    </r>
    <r>
      <rPr>
        <b/>
        <sz val="10"/>
        <color theme="2" tint="-0.749961851863155"/>
        <rFont val="Calibri"/>
        <family val="2"/>
        <scheme val="minor"/>
      </rPr>
      <t>Clients</t>
    </r>
    <r>
      <rPr>
        <sz val="10"/>
        <color theme="2" tint="-0.749961851863155"/>
        <rFont val="Calibri"/>
        <family val="2"/>
        <scheme val="minor"/>
      </rPr>
      <t xml:space="preserve">, </t>
    </r>
    <r>
      <rPr>
        <b/>
        <sz val="10"/>
        <color theme="2" tint="-0.749961851863155"/>
        <rFont val="Calibri"/>
        <family val="2"/>
        <scheme val="minor"/>
      </rPr>
      <t xml:space="preserve">Soumissions - Vue globale </t>
    </r>
    <r>
      <rPr>
        <sz val="10"/>
        <color theme="2" tint="-0.749961851863155"/>
        <rFont val="Calibri"/>
        <family val="2"/>
        <scheme val="minor"/>
      </rPr>
      <t>et</t>
    </r>
    <r>
      <rPr>
        <b/>
        <sz val="10"/>
        <color theme="2" tint="-0.749961851863155"/>
        <rFont val="Calibri"/>
        <family val="2"/>
        <scheme val="minor"/>
      </rPr>
      <t xml:space="preserve"> Détails</t>
    </r>
    <r>
      <rPr>
        <sz val="10"/>
        <color theme="2" tint="-0.749961851863155"/>
        <rFont val="Calibri"/>
        <family val="2"/>
        <scheme val="minor"/>
      </rPr>
      <t>. Chacune de ces feuilles fournit des renseignements de la soumission et les modifications apportées seront mises à jour automatiquement.</t>
    </r>
  </si>
  <si>
    <t>Comment créer une soumission</t>
  </si>
  <si>
    <t>Nom client</t>
  </si>
  <si>
    <t>Client #</t>
  </si>
  <si>
    <r>
      <t xml:space="preserve">Sur la feuille </t>
    </r>
    <r>
      <rPr>
        <b/>
        <sz val="10"/>
        <color theme="2" tint="-0.749961851863155"/>
        <rFont val="Calibri"/>
        <family val="2"/>
        <scheme val="minor"/>
      </rPr>
      <t>Clients</t>
    </r>
    <r>
      <rPr>
        <sz val="10"/>
        <color theme="2" tint="-0.749961851863155"/>
        <rFont val="Calibri"/>
        <family val="2"/>
        <scheme val="minor"/>
      </rPr>
      <t xml:space="preserve">, entrez les informations du client comme le nom et l'adresse de l'entreprise. Notez que le </t>
    </r>
    <r>
      <rPr>
        <b/>
        <sz val="10"/>
        <color theme="2" tint="-0.749961851863155"/>
        <rFont val="Calibri"/>
        <family val="2"/>
        <scheme val="minor"/>
      </rPr>
      <t># Client</t>
    </r>
    <r>
      <rPr>
        <sz val="10"/>
        <color theme="2" tint="-0.749961851863155"/>
        <rFont val="Calibri"/>
        <family val="2"/>
        <scheme val="minor"/>
      </rPr>
      <t xml:space="preserve"> est une entrée importante car elle fournit un identificant unique pour chaque client et il est utilisé tout au long du processus de soumission. Notez également que vous ne devez ajouter un client une seule fois. Pour les soumissions suivantes au même client, cette étape doit être ignorée.</t>
    </r>
  </si>
  <si>
    <r>
      <rPr>
        <b/>
        <sz val="10"/>
        <color theme="2" tint="-0.749961851863155"/>
        <rFont val="Calibri"/>
        <family val="2"/>
        <scheme val="minor"/>
      </rPr>
      <t xml:space="preserve">Note : </t>
    </r>
    <r>
      <rPr>
        <sz val="10"/>
        <color theme="2" tint="-0.749961851863155"/>
        <rFont val="Calibri"/>
        <family val="2"/>
        <scheme val="minor"/>
      </rPr>
      <t xml:space="preserve">Si vous assignez le même numéro </t>
    </r>
    <r>
      <rPr>
        <b/>
        <sz val="10"/>
        <color theme="2" tint="-0.749961851863155"/>
        <rFont val="Calibri"/>
        <family val="2"/>
        <scheme val="minor"/>
      </rPr>
      <t xml:space="preserve"># Client </t>
    </r>
    <r>
      <rPr>
        <sz val="10"/>
        <color theme="2" tint="-0.749961851863155"/>
        <rFont val="Calibri"/>
        <family val="2"/>
        <scheme val="minor"/>
      </rPr>
      <t xml:space="preserve"> à plus d'un client ou entrez le même nom de client plus d'une fois, les entrées deviennent rouges pour vous avertir de la duplication.</t>
    </r>
  </si>
  <si>
    <t>Client</t>
  </si>
  <si>
    <r>
      <t xml:space="preserve">Sur la feuille </t>
    </r>
    <r>
      <rPr>
        <b/>
        <sz val="10"/>
        <color theme="2" tint="-0.749961851863155"/>
        <rFont val="Calibri"/>
        <family val="2"/>
        <scheme val="minor"/>
      </rPr>
      <t xml:space="preserve">Soumission - Vue globale, </t>
    </r>
    <r>
      <rPr>
        <sz val="10"/>
        <color theme="2" tint="-0.749961851863155"/>
        <rFont val="Calibri"/>
        <family val="2"/>
        <scheme val="minor"/>
      </rPr>
      <t xml:space="preserve">entrez les informations principales de votre soumissions comme </t>
    </r>
    <r>
      <rPr>
        <b/>
        <sz val="10"/>
        <color theme="2" tint="-0.749961851863155"/>
        <rFont val="Calibri"/>
        <family val="2"/>
        <scheme val="minor"/>
      </rPr>
      <t xml:space="preserve">#Soumission, client, date de soumission </t>
    </r>
    <r>
      <rPr>
        <sz val="10"/>
        <color theme="2" tint="-0.749961851863155"/>
        <rFont val="Calibri"/>
        <family val="2"/>
        <scheme val="minor"/>
      </rPr>
      <t xml:space="preserve">et </t>
    </r>
    <r>
      <rPr>
        <b/>
        <sz val="10"/>
        <color theme="2" tint="-0.749961851863155"/>
        <rFont val="Calibri"/>
        <family val="2"/>
        <scheme val="minor"/>
      </rPr>
      <t>description du projet.</t>
    </r>
    <r>
      <rPr>
        <sz val="10"/>
        <color theme="2" tint="-0.749961851863155"/>
        <rFont val="Calibri"/>
        <family val="2"/>
        <scheme val="minor"/>
      </rPr>
      <t xml:space="preserve"> Comme le </t>
    </r>
    <r>
      <rPr>
        <b/>
        <sz val="10"/>
        <color theme="2" tint="-0.749961851863155"/>
        <rFont val="Calibri"/>
        <family val="2"/>
        <scheme val="minor"/>
      </rPr>
      <t># Client</t>
    </r>
    <r>
      <rPr>
        <sz val="10"/>
        <color theme="2" tint="-0.749961851863155"/>
        <rFont val="Calibri"/>
        <family val="2"/>
        <scheme val="minor"/>
      </rPr>
      <t xml:space="preserve"> et le </t>
    </r>
    <r>
      <rPr>
        <b/>
        <sz val="10"/>
        <color theme="2" tint="-0.749961851863155"/>
        <rFont val="Calibri"/>
        <family val="2"/>
        <scheme val="minor"/>
      </rPr>
      <t># Soumission</t>
    </r>
    <r>
      <rPr>
        <sz val="10"/>
        <color theme="2" tint="-0.749961851863155"/>
        <rFont val="Calibri"/>
        <family val="2"/>
        <scheme val="minor"/>
      </rPr>
      <t xml:space="preserve"> est une entrée importante car elle fournit un identifiant unique pour chaque soumission est utilisé tout au long du processus de soumission. Lorsque vous sélectionnez un client dans la liste déroulante, il associe votre soumission avec le client. </t>
    </r>
  </si>
  <si>
    <r>
      <rPr>
        <b/>
        <sz val="10"/>
        <color theme="2" tint="-0.749961851863155"/>
        <rFont val="Calibri"/>
        <family val="2"/>
        <scheme val="minor"/>
      </rPr>
      <t xml:space="preserve">Remarque : </t>
    </r>
    <r>
      <rPr>
        <sz val="10"/>
        <color theme="2" tint="-0.749961851863155"/>
        <rFont val="Calibri"/>
        <family val="2"/>
        <scheme val="minor"/>
      </rPr>
      <t>Si vous affectez le même nombre à plus d'une soumission les entrées deviennent rouges pour vous avertir de la duplication</t>
    </r>
  </si>
  <si>
    <r>
      <t xml:space="preserve">Sur la feuille </t>
    </r>
    <r>
      <rPr>
        <b/>
        <sz val="10"/>
        <color theme="2" tint="-0.749961851863155"/>
        <rFont val="Calibri"/>
        <family val="2"/>
        <scheme val="minor"/>
      </rPr>
      <t xml:space="preserve">Détails </t>
    </r>
    <r>
      <rPr>
        <sz val="10"/>
        <color theme="2" tint="-0.749961851863155"/>
        <rFont val="Calibri"/>
        <family val="2"/>
        <scheme val="minor"/>
      </rPr>
      <t xml:space="preserve"> de la soumission, saisissez les détails de votre soumission, comme la </t>
    </r>
    <r>
      <rPr>
        <b/>
        <sz val="10"/>
        <color theme="2" tint="-0.749961851863155"/>
        <rFont val="Calibri"/>
        <family val="2"/>
        <scheme val="minor"/>
      </rPr>
      <t xml:space="preserve">Description, la quantité (Qté), le prix unitaire, le % Remise, </t>
    </r>
    <r>
      <rPr>
        <sz val="10"/>
        <color theme="2" tint="-0.749961851863155"/>
        <rFont val="Calibri"/>
        <family val="2"/>
        <scheme val="minor"/>
      </rPr>
      <t>sans oublier pour qu'elle # de soumission (</t>
    </r>
    <r>
      <rPr>
        <b/>
        <sz val="10"/>
        <color theme="2" tint="-0.749961851863155"/>
        <rFont val="Calibri"/>
        <family val="2"/>
        <scheme val="minor"/>
      </rPr>
      <t>Soumission #</t>
    </r>
    <r>
      <rPr>
        <sz val="10"/>
        <color theme="2" tint="-0.749961851863155"/>
        <rFont val="Calibri"/>
        <family val="2"/>
        <scheme val="minor"/>
      </rPr>
      <t>).</t>
    </r>
  </si>
  <si>
    <r>
      <rPr>
        <b/>
        <sz val="10"/>
        <color theme="2" tint="-0.749961851863155"/>
        <rFont val="Calibri"/>
        <family val="2"/>
        <scheme val="minor"/>
      </rPr>
      <t>Noté que vous êtes limité à 25 articles pour en ajouter plus vous pouvez continuer sur une autre soumission mais avec les mêmes informations clients.</t>
    </r>
    <r>
      <rPr>
        <sz val="10"/>
        <color theme="2" tint="-0.749961851863155"/>
        <rFont val="Calibri"/>
        <family val="2"/>
        <scheme val="minor"/>
      </rPr>
      <t xml:space="preserve"> </t>
    </r>
  </si>
  <si>
    <t>Clients</t>
  </si>
  <si>
    <t>Description (Article)</t>
  </si>
  <si>
    <t>Aménagement de cuisine</t>
  </si>
  <si>
    <t>Tablette coulissante pour garde-manger</t>
  </si>
  <si>
    <t>Tiroir standard full extension</t>
  </si>
  <si>
    <t>Caisson supplémentaire</t>
  </si>
  <si>
    <t>Comptoirs Pierres</t>
  </si>
  <si>
    <t>Évier Cuisine blanco stellar U super single 401028</t>
  </si>
  <si>
    <t>Rack à SOS : incluant installation</t>
  </si>
  <si>
    <t>Penture HL pour micro-ondes</t>
  </si>
  <si>
    <t>Tiroir en coin</t>
  </si>
  <si>
    <t>Extra cuisine regacing 2 couleurs</t>
  </si>
  <si>
    <t>Salles de bain neuves</t>
  </si>
  <si>
    <t>Tiroir en U</t>
  </si>
  <si>
    <t>Tiroir standard SDB</t>
  </si>
  <si>
    <t>Caisson supplémentaire SDB</t>
  </si>
  <si>
    <t>Caisson supplémentaire ouvert</t>
  </si>
  <si>
    <t>Comptoirs Stratifiés</t>
  </si>
  <si>
    <t>Accessoires Salle de bain poignées BP525320195</t>
  </si>
  <si>
    <t>Accessoires Salle de bain poignées BP525512195</t>
  </si>
  <si>
    <t>Installation et prise de mesure SDb</t>
  </si>
  <si>
    <t>Accessoires Salle de bain extra tiroir double</t>
  </si>
  <si>
    <t>DISPOSITIONS GÉNÉRALES</t>
  </si>
  <si>
    <t>Cet outil a été conçu pour conserver l'historique des clients d'XXXX, les factures et les détails de la facture de sorte que vous pouvez stocker plusieurs factures sans créer plusieurs fichiers. Vous pouvez également utiliser cet outil pour analyser vos clients précédemment facturés et faire des comparaisons de coûts. Par exemple, vous pouvez voir toutes les factures pour un client, un projet spécifique, ou voir toutes les factures pour le dernier mois, l'année dernière, et plus encore.</t>
  </si>
  <si>
    <t>Jack Lambert</t>
  </si>
  <si>
    <t>123 Sesam Street</t>
  </si>
  <si>
    <t>Jack lambert</t>
  </si>
  <si>
    <t>G1Q 1Q9</t>
  </si>
  <si>
    <t>jack@lambert.com</t>
  </si>
  <si>
    <t>222-222-2222</t>
  </si>
  <si>
    <t>1 - Jack Lambert</t>
  </si>
  <si>
    <t>Projet 1</t>
  </si>
  <si>
    <t>JCI</t>
  </si>
  <si>
    <t>24 rue de JCI</t>
  </si>
  <si>
    <t>Saint-Joe, QC, G1B 1B9</t>
  </si>
  <si>
    <t>418-111-2222</t>
  </si>
  <si>
    <t>418-222-3333</t>
  </si>
  <si>
    <t>yo@yo.com</t>
  </si>
  <si>
    <t>RBQ:XXXXXXXXXXX</t>
  </si>
  <si>
    <r>
      <t xml:space="preserve">La présente soumission constitue une offre de contracter adressée au Client par l'Entrepreneur. Cette offre sera valable jusqu'au </t>
    </r>
    <r>
      <rPr>
        <u/>
        <sz val="8"/>
        <color theme="4" tint="-0.24994659260841701"/>
        <rFont val="Calibri"/>
        <family val="2"/>
        <scheme val="minor"/>
      </rPr>
      <t>#</t>
    </r>
    <r>
      <rPr>
        <sz val="8"/>
        <color theme="4" tint="-0.24994659260841701"/>
        <rFont val="Calibri"/>
        <family val="2"/>
        <scheme val="minor"/>
      </rPr>
      <t xml:space="preserve"> du </t>
    </r>
    <r>
      <rPr>
        <u/>
        <sz val="8"/>
        <color theme="4" tint="-0.24994659260841701"/>
        <rFont val="Calibri"/>
        <family val="2"/>
        <scheme val="minor"/>
      </rPr>
      <t>#</t>
    </r>
    <r>
      <rPr>
        <sz val="8"/>
        <color theme="4" tint="-0.24994659260841701"/>
        <rFont val="Calibri"/>
        <family val="2"/>
        <scheme val="minor"/>
      </rPr>
      <t>. À défaut par l'Entrepreneur d'y spécifier un délai, l'offre deviendra caduque à l'expiration d'un délai de trente (30) jours à compter de la signature par l'Entrepreneur, si elle n'a pas été acceptée par le client. En acceptant la présente soumission, le client accorde un contrat d'entreprise à l,entrepreneur. En conséquence, toutes les dispositions énoncées tant au recto qu'au verso du présent formulaire sont applicables. La seule façon valable pour accepter la présente soumission sera l'apposition, par le client, de sa signature à l'endroit prévu à cet effet ci-dessus.</t>
    </r>
  </si>
</sst>
</file>

<file path=xl/styles.xml><?xml version="1.0" encoding="utf-8"?>
<styleSheet xmlns="http://schemas.openxmlformats.org/spreadsheetml/2006/main" xmlns:mc="http://schemas.openxmlformats.org/markup-compatibility/2006" xmlns:x14ac="http://schemas.microsoft.com/office/spreadsheetml/2009/9/ac" mc:Ignorable="x14ac">
  <numFmts count="14">
    <numFmt numFmtId="164" formatCode="&quot;$&quot;#,##0.00_);\(&quot;$&quot;#,##0.00\)"/>
    <numFmt numFmtId="165" formatCode="&quot;$&quot;#,##0.00_);[Red]\(&quot;$&quot;#,##0.00\)"/>
    <numFmt numFmtId="166" formatCode="_(* #,##0_);_(* \(#,##0\);_(* &quot;-&quot;_);_(@_)"/>
    <numFmt numFmtId="167" formatCode="_(* #,##0.00_);_(* \(#,##0.00\);_(* &quot;-&quot;??_);_(@_)"/>
    <numFmt numFmtId="168" formatCode="@\ \ "/>
    <numFmt numFmtId="169" formatCode="&quot;$&quot;#,##0.00"/>
    <numFmt numFmtId="170" formatCode="00000"/>
    <numFmt numFmtId="171" formatCode="_)@\ \ "/>
    <numFmt numFmtId="172" formatCode="_)#;_)#;_)#;_)@"/>
    <numFmt numFmtId="173" formatCode="0.00%_)"/>
    <numFmt numFmtId="174" formatCode="#_)"/>
    <numFmt numFmtId="175" formatCode="#,##0.00\ [$$-C0C]"/>
    <numFmt numFmtId="176" formatCode="#,##0.00\ [$$-C0C]_);\(#,##0.00\ [$$-C0C]\)"/>
    <numFmt numFmtId="177" formatCode="0.000%"/>
  </numFmts>
  <fonts count="38" x14ac:knownFonts="1">
    <font>
      <sz val="10"/>
      <color theme="4" tint="-0.24994659260841701"/>
      <name val="Calibri"/>
      <family val="2"/>
      <scheme val="minor"/>
    </font>
    <font>
      <sz val="11"/>
      <color theme="1"/>
      <name val="Calibri"/>
      <family val="2"/>
      <scheme val="minor"/>
    </font>
    <font>
      <b/>
      <sz val="10"/>
      <name val="Arial"/>
      <family val="2"/>
    </font>
    <font>
      <sz val="10"/>
      <name val="Calibri"/>
      <family val="2"/>
      <scheme val="minor"/>
    </font>
    <font>
      <b/>
      <sz val="10"/>
      <name val="Calibri"/>
      <family val="2"/>
      <scheme val="minor"/>
    </font>
    <font>
      <b/>
      <sz val="18"/>
      <name val="Arial"/>
      <family val="1"/>
      <scheme val="major"/>
    </font>
    <font>
      <sz val="8"/>
      <name val="Calibri"/>
      <family val="2"/>
      <scheme val="minor"/>
    </font>
    <font>
      <sz val="11"/>
      <name val="Calibri"/>
      <family val="1"/>
      <scheme val="minor"/>
    </font>
    <font>
      <sz val="9"/>
      <color theme="4" tint="-0.499984740745262"/>
      <name val="Calibri"/>
      <family val="2"/>
      <scheme val="minor"/>
    </font>
    <font>
      <sz val="9"/>
      <name val="Calibri"/>
      <family val="2"/>
      <scheme val="minor"/>
    </font>
    <font>
      <sz val="10"/>
      <color theme="4" tint="-0.249977111117893"/>
      <name val="Calibri"/>
      <family val="2"/>
      <scheme val="minor"/>
    </font>
    <font>
      <b/>
      <sz val="24"/>
      <name val="Calibri"/>
      <family val="2"/>
    </font>
    <font>
      <sz val="14"/>
      <color theme="4" tint="-0.24994659260841701"/>
      <name val="Calibri"/>
      <family val="2"/>
    </font>
    <font>
      <sz val="16"/>
      <color theme="4" tint="-0.24994659260841701"/>
      <name val="Calibri"/>
      <family val="2"/>
    </font>
    <font>
      <sz val="10"/>
      <color theme="4" tint="0.59999389629810485"/>
      <name val="Calibri"/>
      <family val="2"/>
    </font>
    <font>
      <b/>
      <sz val="24"/>
      <color theme="0"/>
      <name val="Calibri"/>
      <family val="2"/>
    </font>
    <font>
      <b/>
      <sz val="25"/>
      <color theme="0"/>
      <name val="Calibri"/>
      <family val="2"/>
      <scheme val="minor"/>
    </font>
    <font>
      <sz val="10"/>
      <color theme="2" tint="-0.749961851863155"/>
      <name val="Calibri"/>
      <family val="2"/>
      <scheme val="minor"/>
    </font>
    <font>
      <sz val="9"/>
      <color theme="4" tint="-0.499984740745262"/>
      <name val="Arial"/>
      <family val="2"/>
      <scheme val="major"/>
    </font>
    <font>
      <sz val="12"/>
      <color theme="4" tint="-0.499984740745262"/>
      <name val="Calibri"/>
      <family val="2"/>
      <scheme val="minor"/>
    </font>
    <font>
      <sz val="14"/>
      <color theme="4" tint="-0.249977111117893"/>
      <name val="Calibri"/>
      <family val="2"/>
      <scheme val="minor"/>
    </font>
    <font>
      <sz val="10"/>
      <color theme="3"/>
      <name val="Calibri"/>
      <family val="2"/>
      <scheme val="minor"/>
    </font>
    <font>
      <sz val="10"/>
      <color theme="4" tint="-0.24994659260841701"/>
      <name val="Calibri"/>
      <family val="2"/>
      <scheme val="minor"/>
    </font>
    <font>
      <sz val="10"/>
      <color theme="2" tint="-0.749992370372631"/>
      <name val="Calibri"/>
      <family val="2"/>
      <scheme val="minor"/>
    </font>
    <font>
      <sz val="16"/>
      <color theme="4" tint="-0.24994659260841701"/>
      <name val="Calibri"/>
      <family val="2"/>
      <scheme val="minor"/>
    </font>
    <font>
      <sz val="14"/>
      <color theme="4" tint="-0.24994659260841701"/>
      <name val="Calibri"/>
      <family val="2"/>
      <scheme val="minor"/>
    </font>
    <font>
      <b/>
      <sz val="10"/>
      <color theme="2" tint="-0.749961851863155"/>
      <name val="Calibri"/>
      <family val="2"/>
      <scheme val="minor"/>
    </font>
    <font>
      <sz val="8"/>
      <color theme="4" tint="-0.24994659260841701"/>
      <name val="Calibri"/>
      <family val="2"/>
      <scheme val="minor"/>
    </font>
    <font>
      <u/>
      <sz val="8"/>
      <color theme="4" tint="-0.24994659260841701"/>
      <name val="Calibri"/>
      <family val="2"/>
      <scheme val="minor"/>
    </font>
    <font>
      <b/>
      <sz val="10"/>
      <color theme="4" tint="-0.249977111117893"/>
      <name val="Calibri"/>
      <family val="2"/>
      <scheme val="minor"/>
    </font>
    <font>
      <b/>
      <sz val="10"/>
      <color theme="4" tint="-0.24994659260841701"/>
      <name val="Calibri"/>
      <family val="2"/>
      <scheme val="minor"/>
    </font>
    <font>
      <b/>
      <sz val="18"/>
      <color theme="0"/>
      <name val="Arial"/>
      <family val="1"/>
      <scheme val="major"/>
    </font>
    <font>
      <sz val="9"/>
      <color theme="4" tint="-0.24994659260841701"/>
      <name val="Calibri"/>
      <family val="2"/>
      <scheme val="minor"/>
    </font>
    <font>
      <b/>
      <sz val="9"/>
      <color theme="4" tint="-0.249977111117893"/>
      <name val="Calibri"/>
      <family val="2"/>
      <scheme val="minor"/>
    </font>
    <font>
      <b/>
      <sz val="10"/>
      <color theme="1"/>
      <name val="Arial"/>
      <family val="2"/>
    </font>
    <font>
      <sz val="10"/>
      <color theme="1"/>
      <name val="Arial"/>
      <family val="2"/>
    </font>
    <font>
      <b/>
      <i/>
      <sz val="8"/>
      <color theme="3"/>
      <name val="Calibri"/>
      <family val="2"/>
      <scheme val="minor"/>
    </font>
    <font>
      <b/>
      <sz val="8"/>
      <color theme="3"/>
      <name val="Calibri"/>
      <family val="2"/>
      <scheme val="minor"/>
    </font>
  </fonts>
  <fills count="7">
    <fill>
      <patternFill patternType="none"/>
    </fill>
    <fill>
      <patternFill patternType="gray125"/>
    </fill>
    <fill>
      <patternFill patternType="solid">
        <fgColor theme="0"/>
        <bgColor indexed="64"/>
      </patternFill>
    </fill>
    <fill>
      <patternFill patternType="solid">
        <fgColor theme="4" tint="0.79998168889431442"/>
        <bgColor indexed="64"/>
      </patternFill>
    </fill>
    <fill>
      <patternFill patternType="solid">
        <fgColor theme="4" tint="0.39997558519241921"/>
        <bgColor indexed="64"/>
      </patternFill>
    </fill>
    <fill>
      <patternFill patternType="solid">
        <fgColor theme="4" tint="-0.249977111117893"/>
        <bgColor indexed="64"/>
      </patternFill>
    </fill>
    <fill>
      <patternFill patternType="solid">
        <fgColor theme="4" tint="0.59999389629810485"/>
        <bgColor indexed="64"/>
      </patternFill>
    </fill>
  </fills>
  <borders count="8">
    <border>
      <left/>
      <right/>
      <top/>
      <bottom/>
      <diagonal/>
    </border>
    <border>
      <left/>
      <right/>
      <top style="thin">
        <color theme="4"/>
      </top>
      <bottom style="thin">
        <color theme="4"/>
      </bottom>
      <diagonal/>
    </border>
    <border>
      <left style="thin">
        <color theme="4"/>
      </left>
      <right style="thin">
        <color theme="4"/>
      </right>
      <top style="thin">
        <color theme="4"/>
      </top>
      <bottom style="thin">
        <color theme="4"/>
      </bottom>
      <diagonal/>
    </border>
    <border>
      <left style="thin">
        <color theme="4"/>
      </left>
      <right/>
      <top style="thin">
        <color theme="4"/>
      </top>
      <bottom style="thin">
        <color theme="4"/>
      </bottom>
      <diagonal/>
    </border>
    <border>
      <left/>
      <right style="thin">
        <color theme="4"/>
      </right>
      <top style="thin">
        <color theme="4"/>
      </top>
      <bottom style="thin">
        <color theme="4"/>
      </bottom>
      <diagonal/>
    </border>
    <border>
      <left/>
      <right/>
      <top/>
      <bottom style="thin">
        <color theme="4"/>
      </bottom>
      <diagonal/>
    </border>
    <border>
      <left style="thin">
        <color theme="4" tint="0.59996337778862885"/>
      </left>
      <right style="thin">
        <color theme="4" tint="0.59996337778862885"/>
      </right>
      <top style="thin">
        <color theme="4" tint="0.59996337778862885"/>
      </top>
      <bottom style="thin">
        <color theme="4" tint="0.59996337778862885"/>
      </bottom>
      <diagonal/>
    </border>
    <border>
      <left/>
      <right/>
      <top/>
      <bottom style="thick">
        <color theme="0" tint="-0.499984740745262"/>
      </bottom>
      <diagonal/>
    </border>
  </borders>
  <cellStyleXfs count="7">
    <xf numFmtId="0" fontId="0" fillId="0" borderId="0">
      <alignment vertical="top" wrapText="1"/>
    </xf>
    <xf numFmtId="0" fontId="22" fillId="0" borderId="0" applyNumberFormat="0" applyFill="0" applyBorder="0" applyAlignment="0" applyProtection="0"/>
    <xf numFmtId="0" fontId="13" fillId="0" borderId="0" applyNumberFormat="0" applyFill="0" applyBorder="0" applyProtection="0">
      <alignment vertical="center"/>
    </xf>
    <xf numFmtId="0" fontId="12" fillId="0" borderId="0" applyNumberFormat="0" applyFill="0" applyBorder="0" applyAlignment="0" applyProtection="0"/>
    <xf numFmtId="9" fontId="3" fillId="0" borderId="0" applyFont="0" applyFill="0" applyBorder="0" applyAlignment="0" applyProtection="0"/>
    <xf numFmtId="0" fontId="22" fillId="0" borderId="0" applyNumberFormat="0" applyFill="0" applyBorder="0" applyAlignment="0" applyProtection="0">
      <alignment vertical="top" wrapText="1"/>
    </xf>
    <xf numFmtId="0" fontId="1" fillId="0" borderId="0"/>
  </cellStyleXfs>
  <cellXfs count="119">
    <xf numFmtId="0" fontId="0" fillId="0" borderId="0" xfId="0">
      <alignment vertical="top" wrapText="1"/>
    </xf>
    <xf numFmtId="0" fontId="0" fillId="0" borderId="0" xfId="0" applyFont="1" applyProtection="1">
      <alignment vertical="top" wrapText="1"/>
    </xf>
    <xf numFmtId="0" fontId="0" fillId="0" borderId="0" xfId="0" applyFont="1" applyProtection="1">
      <alignment vertical="top" wrapText="1"/>
    </xf>
    <xf numFmtId="49" fontId="0" fillId="0" borderId="0" xfId="0" applyNumberFormat="1" applyFont="1" applyProtection="1">
      <alignment vertical="top" wrapText="1"/>
    </xf>
    <xf numFmtId="170" fontId="0" fillId="0" borderId="0" xfId="0" applyNumberFormat="1" applyFont="1" applyProtection="1">
      <alignment vertical="top" wrapText="1"/>
    </xf>
    <xf numFmtId="0" fontId="13" fillId="0" borderId="0" xfId="2" applyProtection="1">
      <alignment vertical="center"/>
    </xf>
    <xf numFmtId="0" fontId="7" fillId="0" borderId="0" xfId="0" applyFont="1" applyAlignment="1" applyProtection="1">
      <alignment vertical="center"/>
    </xf>
    <xf numFmtId="172" fontId="0" fillId="0" borderId="0" xfId="0" applyNumberFormat="1" applyFont="1" applyFill="1" applyBorder="1" applyProtection="1">
      <alignment vertical="top" wrapText="1"/>
    </xf>
    <xf numFmtId="0" fontId="0" fillId="0" borderId="0" xfId="0" applyProtection="1">
      <alignment vertical="top" wrapText="1"/>
    </xf>
    <xf numFmtId="0" fontId="3" fillId="0" borderId="0" xfId="0" applyFont="1" applyProtection="1">
      <alignment vertical="top" wrapText="1"/>
    </xf>
    <xf numFmtId="0" fontId="3" fillId="0" borderId="0" xfId="0" applyFont="1" applyAlignment="1" applyProtection="1">
      <alignment vertical="center"/>
    </xf>
    <xf numFmtId="0" fontId="4" fillId="0" borderId="0" xfId="0" applyFont="1" applyAlignment="1" applyProtection="1"/>
    <xf numFmtId="0" fontId="3" fillId="0" borderId="0" xfId="0" applyFont="1" applyAlignment="1" applyProtection="1"/>
    <xf numFmtId="0" fontId="8" fillId="0" borderId="0" xfId="0" applyFont="1" applyProtection="1">
      <alignment vertical="top" wrapText="1"/>
    </xf>
    <xf numFmtId="0" fontId="9" fillId="0" borderId="0" xfId="0" applyFont="1" applyProtection="1">
      <alignment vertical="top" wrapText="1"/>
    </xf>
    <xf numFmtId="0" fontId="0" fillId="0" borderId="0" xfId="0" applyFont="1" applyFill="1" applyBorder="1" applyAlignment="1" applyProtection="1">
      <alignment vertical="center"/>
    </xf>
    <xf numFmtId="0" fontId="0" fillId="0" borderId="0" xfId="0" applyFont="1" applyFill="1" applyBorder="1">
      <alignment vertical="top" wrapText="1"/>
    </xf>
    <xf numFmtId="171" fontId="0" fillId="0" borderId="0" xfId="0" applyNumberFormat="1" applyFont="1" applyFill="1" applyBorder="1" applyAlignment="1" applyProtection="1">
      <alignment vertical="center"/>
    </xf>
    <xf numFmtId="171" fontId="0" fillId="0" borderId="0" xfId="0" applyNumberFormat="1" applyFont="1" applyFill="1" applyBorder="1" applyProtection="1">
      <alignment vertical="top" wrapText="1"/>
    </xf>
    <xf numFmtId="0" fontId="0" fillId="0" borderId="0" xfId="0" applyFont="1" applyFill="1" applyBorder="1" applyProtection="1">
      <alignment vertical="top" wrapText="1"/>
    </xf>
    <xf numFmtId="0" fontId="0" fillId="0" borderId="0" xfId="0" applyFont="1" applyFill="1" applyBorder="1" applyAlignment="1" applyProtection="1">
      <alignment horizontal="left"/>
    </xf>
    <xf numFmtId="0" fontId="22" fillId="0" borderId="0" xfId="1" applyFill="1" applyBorder="1" applyProtection="1"/>
    <xf numFmtId="0" fontId="0" fillId="0" borderId="0" xfId="0" applyNumberFormat="1" applyFont="1" applyFill="1" applyBorder="1" applyAlignment="1" applyProtection="1">
      <alignment horizontal="left" vertical="center"/>
    </xf>
    <xf numFmtId="172" fontId="0" fillId="0" borderId="0" xfId="0" applyNumberFormat="1" applyFont="1" applyFill="1" applyBorder="1" applyAlignment="1" applyProtection="1">
      <alignment horizontal="left" vertical="center"/>
    </xf>
    <xf numFmtId="14" fontId="0" fillId="0" borderId="0" xfId="0" applyNumberFormat="1" applyFont="1" applyFill="1" applyBorder="1" applyAlignment="1" applyProtection="1">
      <alignment horizontal="center" vertical="center"/>
    </xf>
    <xf numFmtId="0" fontId="0" fillId="0" borderId="0" xfId="0" applyFont="1" applyFill="1" applyBorder="1" applyAlignment="1">
      <alignment horizontal="center" vertical="center"/>
    </xf>
    <xf numFmtId="0" fontId="0" fillId="0" borderId="0" xfId="0" applyFont="1" applyFill="1" applyBorder="1" applyAlignment="1">
      <alignment horizontal="left" vertical="center"/>
    </xf>
    <xf numFmtId="0" fontId="5" fillId="5" borderId="0" xfId="0" applyFont="1" applyFill="1" applyAlignment="1" applyProtection="1">
      <alignment vertical="center"/>
    </xf>
    <xf numFmtId="0" fontId="0" fillId="4" borderId="0" xfId="0" applyFill="1" applyProtection="1">
      <alignment vertical="top" wrapText="1"/>
    </xf>
    <xf numFmtId="0" fontId="14" fillId="4" borderId="0" xfId="0" applyFont="1" applyFill="1" applyProtection="1">
      <alignment vertical="top" wrapText="1"/>
    </xf>
    <xf numFmtId="0" fontId="3" fillId="4" borderId="0" xfId="0" applyFont="1" applyFill="1" applyProtection="1">
      <alignment vertical="top" wrapText="1"/>
    </xf>
    <xf numFmtId="0" fontId="3" fillId="5" borderId="0" xfId="0" applyFont="1" applyFill="1" applyProtection="1">
      <alignment vertical="top" wrapText="1"/>
    </xf>
    <xf numFmtId="0" fontId="6" fillId="4" borderId="0" xfId="0" applyFont="1" applyFill="1" applyAlignment="1" applyProtection="1">
      <alignment horizontal="left" indent="3"/>
    </xf>
    <xf numFmtId="0" fontId="6" fillId="4" borderId="0" xfId="0" applyFont="1" applyFill="1" applyAlignment="1" applyProtection="1">
      <alignment horizontal="right"/>
    </xf>
    <xf numFmtId="0" fontId="6" fillId="4" borderId="0" xfId="0" applyFont="1" applyFill="1" applyAlignment="1" applyProtection="1"/>
    <xf numFmtId="0" fontId="6" fillId="4" borderId="0" xfId="0" applyFont="1" applyFill="1" applyAlignment="1" applyProtection="1">
      <alignment horizontal="left" indent="2"/>
    </xf>
    <xf numFmtId="0" fontId="0" fillId="4" borderId="0" xfId="0" applyFill="1" applyAlignment="1" applyProtection="1">
      <alignment horizontal="left" vertical="top" wrapText="1" indent="1"/>
    </xf>
    <xf numFmtId="0" fontId="0" fillId="6" borderId="0" xfId="0" applyFill="1" applyAlignment="1" applyProtection="1">
      <alignment horizontal="left" vertical="top" wrapText="1" indent="1"/>
    </xf>
    <xf numFmtId="0" fontId="0" fillId="6" borderId="0" xfId="0" applyFill="1" applyProtection="1">
      <alignment vertical="top" wrapText="1"/>
    </xf>
    <xf numFmtId="0" fontId="6" fillId="4" borderId="0" xfId="0" applyFont="1" applyFill="1" applyAlignment="1" applyProtection="1">
      <alignment horizontal="left" vertical="center" indent="1"/>
    </xf>
    <xf numFmtId="0" fontId="6" fillId="4" borderId="0" xfId="0" applyFont="1" applyFill="1" applyAlignment="1" applyProtection="1">
      <alignment horizontal="left" indent="1"/>
    </xf>
    <xf numFmtId="0" fontId="18" fillId="0" borderId="0" xfId="0" applyFont="1" applyAlignment="1" applyProtection="1">
      <alignment horizontal="left"/>
    </xf>
    <xf numFmtId="0" fontId="18" fillId="0" borderId="0" xfId="0" applyFont="1" applyAlignment="1" applyProtection="1">
      <alignment horizontal="left" vertical="top"/>
    </xf>
    <xf numFmtId="171" fontId="20" fillId="0" borderId="3" xfId="0" applyNumberFormat="1" applyFont="1" applyBorder="1" applyAlignment="1" applyProtection="1">
      <alignment vertical="center"/>
    </xf>
    <xf numFmtId="0" fontId="20" fillId="0" borderId="1" xfId="0" applyNumberFormat="1" applyFont="1" applyBorder="1" applyAlignment="1" applyProtection="1">
      <alignment vertical="center"/>
    </xf>
    <xf numFmtId="171" fontId="20" fillId="0" borderId="1" xfId="0" applyNumberFormat="1" applyFont="1" applyBorder="1" applyAlignment="1" applyProtection="1">
      <alignment vertical="center"/>
    </xf>
    <xf numFmtId="167" fontId="21" fillId="0" borderId="3" xfId="0" applyNumberFormat="1" applyFont="1" applyBorder="1" applyAlignment="1" applyProtection="1">
      <alignment horizontal="center" vertical="center"/>
    </xf>
    <xf numFmtId="168" fontId="3" fillId="0" borderId="2" xfId="0" applyNumberFormat="1" applyFont="1" applyFill="1" applyBorder="1" applyAlignment="1" applyProtection="1">
      <alignment horizontal="right" vertical="center"/>
    </xf>
    <xf numFmtId="173" fontId="3" fillId="0" borderId="2" xfId="0" applyNumberFormat="1" applyFont="1" applyFill="1" applyBorder="1" applyAlignment="1" applyProtection="1">
      <alignment horizontal="right" vertical="center"/>
    </xf>
    <xf numFmtId="168" fontId="4" fillId="4" borderId="2" xfId="0" applyNumberFormat="1" applyFont="1" applyFill="1" applyBorder="1" applyAlignment="1" applyProtection="1">
      <alignment horizontal="right" vertical="center"/>
    </xf>
    <xf numFmtId="0" fontId="22" fillId="0" borderId="0" xfId="0" applyFont="1">
      <alignment vertical="top" wrapText="1"/>
    </xf>
    <xf numFmtId="0" fontId="24" fillId="0" borderId="0" xfId="2" applyFont="1">
      <alignment vertical="center"/>
    </xf>
    <xf numFmtId="0" fontId="25" fillId="0" borderId="0" xfId="3" applyFont="1" applyAlignment="1">
      <alignment vertical="center"/>
    </xf>
    <xf numFmtId="0" fontId="17" fillId="0" borderId="0" xfId="0" quotePrefix="1" applyFont="1" applyAlignment="1">
      <alignment horizontal="left" vertical="top" wrapText="1" indent="1"/>
    </xf>
    <xf numFmtId="0" fontId="17" fillId="0" borderId="0" xfId="0" applyFont="1" applyAlignment="1">
      <alignment horizontal="left" vertical="top" wrapText="1" indent="1"/>
    </xf>
    <xf numFmtId="0" fontId="23" fillId="0" borderId="0" xfId="0" applyFont="1" applyAlignment="1" applyProtection="1">
      <alignment wrapText="1"/>
      <protection locked="0"/>
    </xf>
    <xf numFmtId="0" fontId="23" fillId="0" borderId="0" xfId="0" applyFont="1">
      <alignment vertical="top" wrapText="1"/>
    </xf>
    <xf numFmtId="0" fontId="23" fillId="0" borderId="0" xfId="0" applyFont="1" applyAlignment="1">
      <alignment vertical="top" wrapText="1"/>
    </xf>
    <xf numFmtId="0" fontId="3" fillId="0" borderId="0" xfId="0" applyFont="1" applyAlignment="1" applyProtection="1">
      <alignment wrapText="1"/>
    </xf>
    <xf numFmtId="0" fontId="8" fillId="0" borderId="0" xfId="0" applyFont="1" applyAlignment="1" applyProtection="1">
      <alignment wrapText="1"/>
    </xf>
    <xf numFmtId="0" fontId="8" fillId="0" borderId="0" xfId="0" applyFont="1" applyAlignment="1" applyProtection="1"/>
    <xf numFmtId="14" fontId="23" fillId="0" borderId="0" xfId="0" applyNumberFormat="1" applyFont="1" applyAlignment="1">
      <alignment horizontal="left" wrapText="1"/>
    </xf>
    <xf numFmtId="0" fontId="9" fillId="0" borderId="0" xfId="0" applyFont="1" applyAlignment="1" applyProtection="1">
      <alignment wrapText="1"/>
    </xf>
    <xf numFmtId="10" fontId="21" fillId="0" borderId="3" xfId="0" applyNumberFormat="1" applyFont="1" applyBorder="1" applyAlignment="1" applyProtection="1">
      <alignment horizontal="center" vertical="center"/>
    </xf>
    <xf numFmtId="175" fontId="21" fillId="4" borderId="2" xfId="0" applyNumberFormat="1" applyFont="1" applyFill="1" applyBorder="1" applyAlignment="1" applyProtection="1">
      <alignment horizontal="right" vertical="center"/>
    </xf>
    <xf numFmtId="175" fontId="3" fillId="2" borderId="2" xfId="0" applyNumberFormat="1" applyFont="1" applyFill="1" applyBorder="1" applyAlignment="1" applyProtection="1">
      <alignment horizontal="right" vertical="center"/>
    </xf>
    <xf numFmtId="175" fontId="4" fillId="2" borderId="2" xfId="0" applyNumberFormat="1" applyFont="1" applyFill="1" applyBorder="1" applyAlignment="1" applyProtection="1">
      <alignment horizontal="right" vertical="center"/>
    </xf>
    <xf numFmtId="0" fontId="6" fillId="4" borderId="0" xfId="0" applyFont="1" applyFill="1" applyAlignment="1" applyProtection="1">
      <alignment vertical="center"/>
    </xf>
    <xf numFmtId="0" fontId="22" fillId="4" borderId="0" xfId="1" applyFill="1" applyAlignment="1" applyProtection="1">
      <alignment vertical="center"/>
    </xf>
    <xf numFmtId="0" fontId="6" fillId="4" borderId="0" xfId="0" applyFont="1" applyFill="1" applyAlignment="1" applyProtection="1">
      <alignment horizontal="right" vertical="center"/>
    </xf>
    <xf numFmtId="171" fontId="20" fillId="0" borderId="1" xfId="0" applyNumberFormat="1" applyFont="1" applyBorder="1" applyAlignment="1" applyProtection="1">
      <alignment horizontal="center" vertical="center"/>
    </xf>
    <xf numFmtId="0" fontId="0" fillId="0" borderId="0" xfId="0" applyFont="1" applyFill="1" applyBorder="1" applyAlignment="1" applyProtection="1">
      <alignment horizontal="center" vertical="center"/>
    </xf>
    <xf numFmtId="0" fontId="0" fillId="0" borderId="0" xfId="0" applyNumberFormat="1" applyFont="1" applyFill="1" applyBorder="1" applyAlignment="1" applyProtection="1">
      <alignment horizontal="center"/>
    </xf>
    <xf numFmtId="171" fontId="20" fillId="0" borderId="4" xfId="0" applyNumberFormat="1" applyFont="1" applyBorder="1" applyAlignment="1" applyProtection="1">
      <alignment horizontal="right" vertical="center"/>
    </xf>
    <xf numFmtId="174" fontId="21" fillId="0" borderId="2" xfId="0" applyNumberFormat="1" applyFont="1" applyBorder="1" applyAlignment="1" applyProtection="1">
      <alignment horizontal="center" vertical="center"/>
    </xf>
    <xf numFmtId="0" fontId="3" fillId="0" borderId="0" xfId="0" applyFont="1" applyFill="1" applyAlignment="1" applyProtection="1">
      <alignment vertical="center"/>
    </xf>
    <xf numFmtId="166" fontId="0" fillId="0" borderId="0" xfId="0" applyNumberFormat="1" applyFont="1" applyFill="1" applyBorder="1" applyAlignment="1" applyProtection="1">
      <alignment horizontal="center" vertical="center"/>
    </xf>
    <xf numFmtId="165" fontId="0" fillId="0" borderId="0" xfId="0" applyNumberFormat="1" applyFont="1" applyFill="1" applyBorder="1" applyAlignment="1" applyProtection="1">
      <alignment horizontal="center" vertical="center"/>
    </xf>
    <xf numFmtId="10" fontId="0" fillId="0" borderId="0" xfId="0" applyNumberFormat="1" applyFont="1" applyFill="1" applyBorder="1" applyAlignment="1" applyProtection="1">
      <alignment horizontal="center" vertical="center"/>
    </xf>
    <xf numFmtId="164" fontId="10" fillId="0" borderId="6" xfId="0" applyNumberFormat="1" applyFont="1" applyFill="1" applyBorder="1" applyAlignment="1" applyProtection="1">
      <alignment horizontal="center" vertical="center"/>
    </xf>
    <xf numFmtId="0" fontId="3" fillId="0" borderId="0" xfId="0" applyFont="1" applyAlignment="1" applyProtection="1">
      <alignment horizontal="right" vertical="top" wrapText="1"/>
    </xf>
    <xf numFmtId="0" fontId="0" fillId="0" borderId="0" xfId="0" applyNumberFormat="1" applyFont="1" applyFill="1" applyBorder="1" applyAlignment="1" applyProtection="1">
      <alignment vertical="center"/>
    </xf>
    <xf numFmtId="0" fontId="31" fillId="5" borderId="0" xfId="0" applyFont="1" applyFill="1" applyAlignment="1" applyProtection="1">
      <alignment vertical="center"/>
    </xf>
    <xf numFmtId="169" fontId="0" fillId="3" borderId="0" xfId="0" applyNumberFormat="1" applyFont="1" applyFill="1" applyProtection="1">
      <alignment vertical="top" wrapText="1"/>
    </xf>
    <xf numFmtId="169" fontId="0" fillId="3" borderId="0" xfId="0" applyNumberFormat="1" applyFont="1" applyFill="1" applyBorder="1" applyAlignment="1" applyProtection="1">
      <alignment vertical="center"/>
    </xf>
    <xf numFmtId="10" fontId="0" fillId="3" borderId="0" xfId="4" applyNumberFormat="1" applyFont="1" applyFill="1" applyBorder="1" applyProtection="1"/>
    <xf numFmtId="176" fontId="0" fillId="3" borderId="0" xfId="0" applyNumberFormat="1" applyFont="1" applyFill="1" applyBorder="1" applyProtection="1">
      <alignment vertical="top" wrapText="1"/>
    </xf>
    <xf numFmtId="0" fontId="0" fillId="3" borderId="0" xfId="0" applyNumberFormat="1" applyFont="1" applyFill="1" applyBorder="1" applyAlignment="1" applyProtection="1">
      <alignment vertical="center" wrapText="1"/>
    </xf>
    <xf numFmtId="10" fontId="0" fillId="3" borderId="0" xfId="0" applyNumberFormat="1" applyFont="1" applyFill="1" applyBorder="1" applyAlignment="1" applyProtection="1">
      <alignment vertical="center" wrapText="1"/>
    </xf>
    <xf numFmtId="176" fontId="0" fillId="3" borderId="0" xfId="0" applyNumberFormat="1" applyFont="1" applyFill="1" applyBorder="1" applyAlignment="1" applyProtection="1">
      <alignment vertical="center" wrapText="1"/>
    </xf>
    <xf numFmtId="0" fontId="32" fillId="0" borderId="0" xfId="0" applyFont="1">
      <alignment vertical="top" wrapText="1"/>
    </xf>
    <xf numFmtId="0" fontId="33" fillId="2" borderId="0" xfId="0" applyFont="1" applyFill="1" applyAlignment="1">
      <alignment horizontal="center" vertical="top" wrapText="1"/>
    </xf>
    <xf numFmtId="175" fontId="29" fillId="2" borderId="0" xfId="0" applyNumberFormat="1" applyFont="1" applyFill="1" applyAlignment="1">
      <alignment horizontal="center" vertical="top" wrapText="1"/>
    </xf>
    <xf numFmtId="175" fontId="30" fillId="0" borderId="0" xfId="0" applyNumberFormat="1" applyFont="1">
      <alignment vertical="top" wrapText="1"/>
    </xf>
    <xf numFmtId="175" fontId="0" fillId="0" borderId="0" xfId="0" applyNumberFormat="1">
      <alignment vertical="top" wrapText="1"/>
    </xf>
    <xf numFmtId="0" fontId="35" fillId="0" borderId="0" xfId="6" applyFont="1"/>
    <xf numFmtId="177" fontId="0" fillId="3" borderId="0" xfId="0" applyNumberFormat="1" applyFont="1" applyFill="1" applyBorder="1" applyProtection="1">
      <alignment vertical="top" wrapText="1"/>
    </xf>
    <xf numFmtId="177" fontId="3" fillId="0" borderId="2" xfId="0" applyNumberFormat="1" applyFont="1" applyFill="1" applyBorder="1" applyAlignment="1" applyProtection="1">
      <alignment horizontal="right" vertical="center"/>
    </xf>
    <xf numFmtId="0" fontId="17" fillId="0" borderId="0" xfId="0" applyFont="1" applyAlignment="1">
      <alignment horizontal="left" vertical="top" wrapText="1" indent="1"/>
    </xf>
    <xf numFmtId="0" fontId="15" fillId="5" borderId="0" xfId="0" applyFont="1" applyFill="1" applyAlignment="1" applyProtection="1">
      <alignment horizontal="left" vertical="center" indent="2"/>
    </xf>
    <xf numFmtId="0" fontId="11" fillId="5" borderId="0" xfId="0" applyFont="1" applyFill="1" applyAlignment="1" applyProtection="1">
      <alignment horizontal="left" vertical="center" indent="2"/>
    </xf>
    <xf numFmtId="0" fontId="17" fillId="0" borderId="0" xfId="0" applyFont="1">
      <alignment vertical="top" wrapText="1"/>
    </xf>
    <xf numFmtId="0" fontId="24" fillId="0" borderId="0" xfId="2" applyFont="1">
      <alignment vertical="center"/>
    </xf>
    <xf numFmtId="0" fontId="27" fillId="3" borderId="0" xfId="0" applyFont="1" applyFill="1" applyAlignment="1" applyProtection="1">
      <alignment horizontal="left" vertical="top" wrapText="1"/>
    </xf>
    <xf numFmtId="171" fontId="21" fillId="0" borderId="3" xfId="0" applyNumberFormat="1" applyFont="1" applyBorder="1" applyAlignment="1" applyProtection="1">
      <alignment horizontal="left" vertical="center"/>
    </xf>
    <xf numFmtId="171" fontId="21" fillId="0" borderId="1" xfId="0" applyNumberFormat="1" applyFont="1" applyBorder="1" applyAlignment="1" applyProtection="1">
      <alignment horizontal="left" vertical="center"/>
    </xf>
    <xf numFmtId="171" fontId="21" fillId="0" borderId="4" xfId="0" applyNumberFormat="1" applyFont="1" applyBorder="1" applyAlignment="1" applyProtection="1">
      <alignment horizontal="left" vertical="center"/>
    </xf>
    <xf numFmtId="172" fontId="36" fillId="0" borderId="3" xfId="0" applyNumberFormat="1" applyFont="1" applyBorder="1" applyAlignment="1" applyProtection="1">
      <alignment horizontal="right" vertical="center"/>
    </xf>
    <xf numFmtId="172" fontId="37" fillId="0" borderId="1" xfId="0" applyNumberFormat="1" applyFont="1" applyBorder="1" applyAlignment="1" applyProtection="1">
      <alignment horizontal="right" vertical="center"/>
    </xf>
    <xf numFmtId="172" fontId="37" fillId="0" borderId="4" xfId="0" applyNumberFormat="1" applyFont="1" applyBorder="1" applyAlignment="1" applyProtection="1">
      <alignment horizontal="right" vertical="center"/>
    </xf>
    <xf numFmtId="175" fontId="21" fillId="0" borderId="2" xfId="0" applyNumberFormat="1" applyFont="1" applyBorder="1" applyAlignment="1" applyProtection="1">
      <alignment horizontal="center" vertical="center"/>
    </xf>
    <xf numFmtId="0" fontId="4" fillId="4" borderId="0" xfId="0" applyFont="1" applyFill="1" applyAlignment="1" applyProtection="1">
      <alignment horizontal="left" vertical="center" indent="1"/>
    </xf>
    <xf numFmtId="171" fontId="20" fillId="0" borderId="1" xfId="0" applyNumberFormat="1" applyFont="1" applyBorder="1" applyAlignment="1" applyProtection="1">
      <alignment vertical="center"/>
    </xf>
    <xf numFmtId="0" fontId="16" fillId="5" borderId="0" xfId="0" applyFont="1" applyFill="1" applyAlignment="1" applyProtection="1">
      <alignment horizontal="left" vertical="center" indent="2"/>
    </xf>
    <xf numFmtId="0" fontId="6" fillId="4" borderId="0" xfId="0" applyFont="1" applyFill="1" applyAlignment="1" applyProtection="1">
      <alignment horizontal="left" vertical="center" indent="2"/>
    </xf>
    <xf numFmtId="0" fontId="6" fillId="4" borderId="0" xfId="0" applyFont="1" applyFill="1" applyAlignment="1" applyProtection="1">
      <alignment horizontal="left" vertical="center"/>
    </xf>
    <xf numFmtId="0" fontId="23" fillId="0" borderId="0" xfId="0" applyFont="1" applyAlignment="1">
      <alignment wrapText="1"/>
    </xf>
    <xf numFmtId="0" fontId="19" fillId="0" borderId="5" xfId="0" applyFont="1" applyBorder="1" applyAlignment="1" applyProtection="1">
      <alignment horizontal="left" vertical="center"/>
    </xf>
    <xf numFmtId="0" fontId="34" fillId="2" borderId="7" xfId="6" applyFont="1" applyFill="1" applyBorder="1" applyAlignment="1">
      <alignment horizontal="center" vertical="center"/>
    </xf>
  </cellXfs>
  <cellStyles count="7">
    <cellStyle name="Followed Hyperlink" xfId="5" builtinId="9" customBuiltin="1"/>
    <cellStyle name="Heading 1" xfId="2" builtinId="16" customBuiltin="1"/>
    <cellStyle name="Heading 2" xfId="3" builtinId="17" customBuiltin="1"/>
    <cellStyle name="Hyperlink" xfId="1" builtinId="8" customBuiltin="1"/>
    <cellStyle name="Normal" xfId="0" builtinId="0" customBuiltin="1"/>
    <cellStyle name="Normal 2" xfId="6"/>
    <cellStyle name="Percent" xfId="4" builtinId="5"/>
  </cellStyles>
  <dxfs count="65">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alignment horizontal="left"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alignment horizontal="left" vertical="bottom"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numFmt numFmtId="0" formatCode="General"/>
      <fill>
        <patternFill patternType="none">
          <fgColor indexed="64"/>
          <bgColor indexed="65"/>
        </patternFill>
      </fill>
      <alignment horizontal="general"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border diagonalUp="0" diagonalDown="0" outline="0">
        <left/>
        <right/>
        <top/>
        <bottom/>
      </border>
      <protection locked="1" hidden="0"/>
    </dxf>
    <dxf>
      <numFmt numFmtId="175" formatCode="#,##0.00\ [$$-C0C]"/>
    </dxf>
    <dxf>
      <font>
        <strike val="0"/>
        <outline val="0"/>
        <shadow val="0"/>
        <u val="none"/>
        <vertAlign val="baseline"/>
        <sz val="9"/>
        <name val="Calibri"/>
        <scheme val="minor"/>
      </font>
    </dxf>
    <dxf>
      <font>
        <strike val="0"/>
        <outline val="0"/>
        <shadow val="0"/>
        <u val="none"/>
        <vertAlign val="baseline"/>
        <sz val="10"/>
        <color theme="4" tint="-0.249977111117893"/>
        <name val="Calibri"/>
        <scheme val="minor"/>
      </font>
      <fill>
        <patternFill patternType="solid">
          <fgColor indexed="64"/>
          <bgColor theme="0"/>
        </patternFill>
      </fill>
      <alignment horizontal="center" vertical="top" textRotation="0" wrapText="1" indent="0" justifyLastLine="0" shrinkToFit="0" readingOrder="0"/>
    </dxf>
    <dxf>
      <fill>
        <patternFill>
          <bgColor theme="4" tint="0.39994506668294322"/>
        </patternFill>
      </fill>
    </dxf>
    <dxf>
      <fill>
        <patternFill>
          <bgColor theme="4" tint="0.59996337778862885"/>
        </patternFill>
      </fill>
    </dxf>
    <dxf>
      <fill>
        <patternFill>
          <bgColor theme="4" tint="0.39994506668294322"/>
        </patternFill>
      </fill>
    </dxf>
    <dxf>
      <fill>
        <patternFill>
          <bgColor theme="4" tint="0.59996337778862885"/>
        </patternFill>
      </fill>
    </dxf>
    <dxf>
      <fill>
        <patternFill>
          <bgColor theme="4" tint="0.79998168889431442"/>
        </patternFill>
      </fill>
    </dxf>
    <dxf>
      <fill>
        <patternFill>
          <bgColor theme="4" tint="0.59996337778862885"/>
        </patternFill>
      </fill>
    </dxf>
    <dxf>
      <fill>
        <patternFill>
          <bgColor theme="4" tint="0.39994506668294322"/>
        </patternFill>
      </fill>
    </dxf>
    <dxf>
      <fill>
        <patternFill>
          <bgColor theme="4" tint="0.79998168889431442"/>
        </patternFill>
      </fill>
    </dxf>
    <dxf>
      <font>
        <b val="0"/>
        <i val="0"/>
        <strike val="0"/>
        <condense val="0"/>
        <extend val="0"/>
        <outline val="0"/>
        <shadow val="0"/>
        <u val="none"/>
        <vertAlign val="baseline"/>
        <sz val="10"/>
        <color theme="4" tint="-0.249977111117893"/>
        <name val="Calibri"/>
        <scheme val="minor"/>
      </font>
      <numFmt numFmtId="164" formatCode="&quot;$&quot;#,##0.00_);\(&quot;$&quot;#,##0.00\)"/>
      <alignment horizontal="center" textRotation="0" indent="0" justifyLastLine="0" shrinkToFit="0" readingOrder="0"/>
      <border diagonalUp="0" diagonalDown="0" outline="0">
        <left style="thin">
          <color theme="4" tint="0.59996337778862885"/>
        </left>
        <right style="thin">
          <color theme="4" tint="0.59996337778862885"/>
        </right>
        <top style="thin">
          <color theme="4" tint="0.59996337778862885"/>
        </top>
        <bottom style="thin">
          <color theme="4" tint="0.59996337778862885"/>
        </bottom>
      </border>
    </dxf>
    <dxf>
      <numFmt numFmtId="14" formatCode="0.00%"/>
      <alignment horizontal="center" textRotation="0" indent="0" justifyLastLine="0" shrinkToFit="0" readingOrder="0"/>
    </dxf>
    <dxf>
      <numFmt numFmtId="165" formatCode="&quot;$&quot;#,##0.00_);[Red]\(&quot;$&quot;#,##0.00\)"/>
      <alignment horizontal="center" textRotation="0" indent="0" justifyLastLine="0" shrinkToFit="0" readingOrder="0"/>
    </dxf>
    <dxf>
      <numFmt numFmtId="166" formatCode="_(* #,##0_);_(* \(#,##0\);_(* &quot;-&quot;_);_(@_)"/>
      <alignment horizontal="center" textRotation="0" indent="0" justifyLastLine="0" shrinkToFit="0" readingOrder="0"/>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alignment horizontal="center" textRotation="0" indent="0" justifyLastLine="0" shrinkToFit="0" readingOrder="0"/>
    </dxf>
    <dxf>
      <font>
        <strike val="0"/>
        <outline val="0"/>
        <shadow val="0"/>
        <u val="none"/>
        <vertAlign val="baseline"/>
        <sz val="10"/>
        <color auto="1"/>
        <name val="Calibri"/>
        <scheme val="minor"/>
      </font>
      <alignment horizontal="center" vertical="center" textRotation="0" wrapText="0" indent="0" justifyLastLine="0" shrinkToFit="0" readingOrder="0"/>
    </dxf>
    <dxf>
      <font>
        <color rgb="FFFF0000"/>
      </font>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0"/>
        <color theme="4" tint="-0.24994659260841701"/>
        <name val="Calibri"/>
        <scheme val="minor"/>
      </font>
      <numFmt numFmtId="176" formatCode="#,##0.00\ [$$-C0C]_);\(#,##0.00\ [$$-C0C]\)"/>
      <fill>
        <patternFill patternType="solid">
          <fgColor indexed="64"/>
          <bgColor theme="4" tint="0.79998168889431442"/>
        </patternFill>
      </fill>
      <alignment horizontal="general" vertical="center" textRotation="0" wrapText="1" indent="0" justifyLastLine="0" shrinkToFit="0" readingOrder="0"/>
      <border diagonalUp="0" diagonalDown="0" outline="0">
        <left/>
        <right/>
        <top/>
        <bottom/>
      </border>
      <protection locked="1" hidden="0"/>
    </dxf>
    <dxf>
      <numFmt numFmtId="176" formatCode="#,##0.00\ [$$-C0C]_);\(#,##0.00\ [$$-C0C]\)"/>
      <fill>
        <patternFill patternType="solid">
          <fgColor indexed="64"/>
          <bgColor theme="4" tint="0.79998168889431442"/>
        </patternFill>
      </fill>
    </dxf>
    <dxf>
      <font>
        <b val="0"/>
        <i val="0"/>
        <strike val="0"/>
        <condense val="0"/>
        <extend val="0"/>
        <outline val="0"/>
        <shadow val="0"/>
        <u val="none"/>
        <vertAlign val="baseline"/>
        <sz val="10"/>
        <color theme="4" tint="-0.24994659260841701"/>
        <name val="Calibri"/>
        <scheme val="minor"/>
      </font>
      <numFmt numFmtId="176" formatCode="#,##0.00\ [$$-C0C]_);\(#,##0.00\ [$$-C0C]\)"/>
      <fill>
        <patternFill patternType="solid">
          <fgColor indexed="64"/>
          <bgColor theme="4" tint="0.79998168889431442"/>
        </patternFill>
      </fill>
      <alignment horizontal="general" vertical="center" textRotation="0" wrapText="1" indent="0" justifyLastLine="0" shrinkToFit="0" readingOrder="0"/>
      <border diagonalUp="0" diagonalDown="0" outline="0">
        <left/>
        <right/>
        <top/>
        <bottom/>
      </border>
      <protection locked="1" hidden="0"/>
    </dxf>
    <dxf>
      <numFmt numFmtId="176" formatCode="#,##0.00\ [$$-C0C]_);\(#,##0.00\ [$$-C0C]\)"/>
      <fill>
        <patternFill patternType="solid">
          <fgColor indexed="64"/>
          <bgColor theme="4" tint="0.79998168889431442"/>
        </patternFill>
      </fill>
    </dxf>
    <dxf>
      <font>
        <b val="0"/>
        <i val="0"/>
        <strike val="0"/>
        <condense val="0"/>
        <extend val="0"/>
        <outline val="0"/>
        <shadow val="0"/>
        <u val="none"/>
        <vertAlign val="baseline"/>
        <sz val="10"/>
        <color theme="4" tint="-0.24994659260841701"/>
        <name val="Calibri"/>
        <scheme val="minor"/>
      </font>
      <numFmt numFmtId="176" formatCode="#,##0.00\ [$$-C0C]_);\(#,##0.00\ [$$-C0C]\)"/>
      <fill>
        <patternFill patternType="solid">
          <fgColor indexed="64"/>
          <bgColor theme="4" tint="0.79998168889431442"/>
        </patternFill>
      </fill>
      <alignment horizontal="general" vertical="center" textRotation="0" wrapText="1" indent="0" justifyLastLine="0" shrinkToFit="0" readingOrder="0"/>
      <border diagonalUp="0" diagonalDown="0" outline="0">
        <left/>
        <right/>
        <top/>
        <bottom/>
      </border>
      <protection locked="1" hidden="0"/>
    </dxf>
    <dxf>
      <numFmt numFmtId="176" formatCode="#,##0.00\ [$$-C0C]_);\(#,##0.00\ [$$-C0C]\)"/>
      <fill>
        <patternFill patternType="solid">
          <fgColor indexed="64"/>
          <bgColor theme="4" tint="0.79998168889431442"/>
        </patternFill>
      </fill>
    </dxf>
    <dxf>
      <font>
        <b val="0"/>
        <i val="0"/>
        <strike val="0"/>
        <condense val="0"/>
        <extend val="0"/>
        <outline val="0"/>
        <shadow val="0"/>
        <u val="none"/>
        <vertAlign val="baseline"/>
        <sz val="10"/>
        <color theme="4" tint="-0.24994659260841701"/>
        <name val="Calibri"/>
        <scheme val="minor"/>
      </font>
      <numFmt numFmtId="14" formatCode="0.00%"/>
      <fill>
        <patternFill patternType="solid">
          <fgColor indexed="64"/>
          <bgColor theme="4" tint="0.79998168889431442"/>
        </patternFill>
      </fill>
      <alignment horizontal="general" vertical="center" textRotation="0" wrapText="1" indent="0" justifyLastLine="0" shrinkToFit="0" readingOrder="0"/>
      <border diagonalUp="0" diagonalDown="0" outline="0">
        <left/>
        <right/>
        <top/>
        <bottom/>
      </border>
      <protection locked="1" hidden="0"/>
    </dxf>
    <dxf>
      <numFmt numFmtId="177" formatCode="0.000%"/>
      <fill>
        <patternFill patternType="solid">
          <fgColor indexed="64"/>
          <bgColor theme="4" tint="0.79998168889431442"/>
        </patternFill>
      </fill>
    </dxf>
    <dxf>
      <font>
        <b val="0"/>
        <i val="0"/>
        <strike val="0"/>
        <condense val="0"/>
        <extend val="0"/>
        <outline val="0"/>
        <shadow val="0"/>
        <u val="none"/>
        <vertAlign val="baseline"/>
        <sz val="10"/>
        <color theme="4" tint="-0.24994659260841701"/>
        <name val="Calibri"/>
        <scheme val="minor"/>
      </font>
      <numFmt numFmtId="0" formatCode="General"/>
      <fill>
        <patternFill patternType="solid">
          <fgColor indexed="64"/>
          <bgColor theme="4" tint="0.79998168889431442"/>
        </patternFill>
      </fill>
      <alignment horizontal="general" vertical="center" textRotation="0" wrapText="1" indent="0" justifyLastLine="0" shrinkToFit="0" readingOrder="0"/>
      <border diagonalUp="0" diagonalDown="0" outline="0">
        <left/>
        <right/>
        <top/>
        <bottom/>
      </border>
      <protection locked="1" hidden="0"/>
    </dxf>
    <dxf>
      <fill>
        <patternFill patternType="solid">
          <fgColor indexed="64"/>
          <bgColor theme="4" tint="0.79998168889431442"/>
        </patternFill>
      </fill>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alignment horizontal="left" vertical="center" textRotation="0" wrapText="0" indent="0" justifyLastLine="0" shrinkToFit="0" readingOrder="0"/>
      <border diagonalUp="0" diagonalDown="0" outline="0">
        <left/>
        <right/>
        <top/>
        <bottom/>
      </border>
    </dxf>
    <dxf>
      <alignment vertical="center" textRotation="0" wrapText="0" indent="0" justifyLastLine="0" shrinkToFit="0" readingOrder="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bottom/>
      </border>
    </dxf>
    <dxf>
      <alignment vertical="center" textRotation="0" wrapText="0" indent="0" justifyLastLine="0" shrinkToFit="0" readingOrder="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alignment horizontal="general" vertical="center" textRotation="0" wrapText="0" indent="0" justifyLastLine="0" shrinkToFit="0" readingOrder="0"/>
      <border diagonalUp="0" diagonalDown="0" outline="0">
        <left/>
        <right/>
        <top/>
        <bottom/>
      </border>
      <protection locked="1" hidden="0"/>
    </dxf>
    <dxf>
      <alignment horizontal="left" vertical="center" textRotation="0" wrapText="0" indent="0" justifyLastLine="0" shrinkToFit="0" readingOrder="0"/>
    </dxf>
    <dxf>
      <font>
        <b val="0"/>
        <i val="0"/>
        <strike val="0"/>
        <condense val="0"/>
        <extend val="0"/>
        <outline val="0"/>
        <shadow val="0"/>
        <u val="none"/>
        <vertAlign val="baseline"/>
        <sz val="10"/>
        <color theme="4" tint="-0.24994659260841701"/>
        <name val="Calibri"/>
        <scheme val="minor"/>
      </font>
      <fill>
        <patternFill patternType="none">
          <fgColor indexed="64"/>
          <bgColor indexed="65"/>
        </patternFill>
      </fill>
      <alignment horizontal="general" vertical="center" textRotation="0" wrapText="0" indent="0" justifyLastLine="0" shrinkToFit="0" readingOrder="0"/>
      <border diagonalUp="0" diagonalDown="0" outline="0">
        <left/>
        <right/>
        <top/>
        <bottom/>
      </border>
      <protection locked="1" hidden="0"/>
    </dxf>
    <dxf>
      <alignment horizontal="left" vertical="center" textRotation="0" wrapText="0" indent="0" justifyLastLine="0" shrinkToFit="0" readingOrder="0"/>
    </dxf>
    <dxf>
      <font>
        <color rgb="FFFF0000"/>
      </font>
    </dxf>
    <dxf>
      <numFmt numFmtId="0" formatCode="General"/>
      <alignment horizontal="left" vertical="center" textRotation="0" wrapText="0" indent="0" justifyLastLine="0" shrinkToFit="0" readingOrder="0"/>
    </dxf>
    <dxf>
      <numFmt numFmtId="0" formatCode="General"/>
    </dxf>
    <dxf>
      <numFmt numFmtId="171" formatCode="_)@\ \ "/>
    </dxf>
    <dxf>
      <alignment horizontal="left" vertical="center" textRotation="0" wrapText="0" indent="0" justifyLastLine="0" shrinkToFit="0" readingOrder="0"/>
    </dxf>
    <dxf>
      <font>
        <color rgb="FFFF0000"/>
      </font>
    </dxf>
    <dxf>
      <font>
        <color rgb="FFFF0000"/>
      </font>
    </dxf>
    <dxf>
      <fill>
        <patternFill patternType="solid">
          <fgColor theme="4" tint="0.79998168889431442"/>
          <bgColor theme="4" tint="0.79998168889431442"/>
        </patternFill>
      </fill>
    </dxf>
    <dxf>
      <fill>
        <patternFill patternType="solid">
          <fgColor theme="4" tint="0.79998168889431442"/>
          <bgColor theme="4" tint="0.79998168889431442"/>
        </patternFill>
      </fill>
    </dxf>
    <dxf>
      <font>
        <b/>
        <color theme="4" tint="-0.249977111117893"/>
      </font>
    </dxf>
    <dxf>
      <font>
        <b/>
        <color theme="4" tint="-0.249977111117893"/>
      </font>
    </dxf>
    <dxf>
      <font>
        <b/>
        <i val="0"/>
      </font>
      <border>
        <top style="double">
          <color theme="4"/>
        </top>
      </border>
    </dxf>
    <dxf>
      <font>
        <color theme="2" tint="-0.749961851863155"/>
      </font>
      <border>
        <left/>
        <right/>
        <vertical/>
        <horizontal/>
      </border>
    </dxf>
    <dxf>
      <font>
        <color theme="4" tint="-0.249977111117893"/>
      </font>
      <border>
        <left style="thin">
          <color theme="4" tint="0.59996337778862885"/>
        </left>
        <right style="thin">
          <color theme="4" tint="0.59996337778862885"/>
        </right>
        <top style="thin">
          <color theme="4" tint="0.59996337778862885"/>
        </top>
        <bottom style="thin">
          <color theme="4" tint="0.59996337778862885"/>
        </bottom>
        <vertical style="thin">
          <color theme="4" tint="0.59996337778862885"/>
        </vertical>
        <horizontal style="thin">
          <color theme="4" tint="0.59996337778862885"/>
        </horizontal>
      </border>
    </dxf>
  </dxfs>
  <tableStyles count="1" defaultTableStyle="Sales Invoice Table" defaultPivotStyle="PivotStyleLight16">
    <tableStyle name="Sales Invoice Table" pivot="0" count="7">
      <tableStyleElement type="wholeTable" dxfId="64"/>
      <tableStyleElement type="headerRow" dxfId="63"/>
      <tableStyleElement type="totalRow" dxfId="62"/>
      <tableStyleElement type="firstColumn" dxfId="61"/>
      <tableStyleElement type="lastColumn" dxfId="60"/>
      <tableStyleElement type="firstRowStripe" dxfId="59"/>
      <tableStyleElement type="firstColumnStripe" dxfId="58"/>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D8E4E8"/>
      <rgbColor rgb="00CC99FF"/>
      <rgbColor rgb="00EAEAEA"/>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3DAFA7"/>
      <color rgb="FFBFE9E6"/>
      <color rgb="FFC5D1D7"/>
      <color rgb="FF00A79E"/>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5.xml.rels><?xml version="1.0" encoding="UTF-8" standalone="yes"?>
<Relationships xmlns="http://schemas.openxmlformats.org/package/2006/relationships"><Relationship Id="rId1" Type="http://schemas.openxmlformats.org/officeDocument/2006/relationships/image" Target="../media/image1.jpeg"/></Relationships>
</file>

<file path=xl/drawings/_rels/drawing6.xml.rels><?xml version="1.0" encoding="UTF-8" standalone="yes"?>
<Relationships xmlns="http://schemas.openxmlformats.org/package/2006/relationships"><Relationship Id="rId3" Type="http://schemas.openxmlformats.org/officeDocument/2006/relationships/image" Target="../media/image4.png"/><Relationship Id="rId2" Type="http://schemas.openxmlformats.org/officeDocument/2006/relationships/image" Target="../media/image3.png"/><Relationship Id="rId1" Type="http://schemas.openxmlformats.org/officeDocument/2006/relationships/image" Target="../media/image2.png"/><Relationship Id="rId4" Type="http://schemas.openxmlformats.org/officeDocument/2006/relationships/image" Target="../media/image5.jpeg"/></Relationships>
</file>

<file path=xl/drawings/drawing1.xml><?xml version="1.0" encoding="utf-8"?>
<xdr:wsDr xmlns:xdr="http://schemas.openxmlformats.org/drawingml/2006/spreadsheetDrawing" xmlns:a="http://schemas.openxmlformats.org/drawingml/2006/main">
  <xdr:twoCellAnchor>
    <xdr:from>
      <xdr:col>0</xdr:col>
      <xdr:colOff>133350</xdr:colOff>
      <xdr:row>15</xdr:row>
      <xdr:rowOff>47625</xdr:rowOff>
    </xdr:from>
    <xdr:to>
      <xdr:col>7</xdr:col>
      <xdr:colOff>1314450</xdr:colOff>
      <xdr:row>16</xdr:row>
      <xdr:rowOff>21717</xdr:rowOff>
    </xdr:to>
    <xdr:grpSp>
      <xdr:nvGrpSpPr>
        <xdr:cNvPr id="16" name="Footer artwork group" descr="&quot;&quot;" title="Footer artwork"/>
        <xdr:cNvGrpSpPr/>
      </xdr:nvGrpSpPr>
      <xdr:grpSpPr>
        <a:xfrm>
          <a:off x="133350" y="7219950"/>
          <a:ext cx="8096250" cy="164592"/>
          <a:chOff x="142875" y="104775"/>
          <a:chExt cx="6914767" cy="164465"/>
        </a:xfrm>
      </xdr:grpSpPr>
      <xdr:sp macro="" textlink="">
        <xdr:nvSpPr>
          <xdr:cNvPr id="17" name="Rectangle 16" title="Short Footer Graphic"/>
          <xdr:cNvSpPr/>
        </xdr:nvSpPr>
        <xdr:spPr>
          <a:xfrm>
            <a:off x="142875" y="104775"/>
            <a:ext cx="4672306" cy="164465"/>
          </a:xfrm>
          <a:prstGeom prst="rect">
            <a:avLst/>
          </a:prstGeom>
          <a:solidFill>
            <a:schemeClr val="accent1">
              <a:lumMod val="7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457200" tIns="45720" rIns="91440" bIns="45720" numCol="1" spcCol="0" rtlCol="0" fromWordArt="0" anchor="ctr" anchorCtr="0" forceAA="0" compatLnSpc="1">
            <a:prstTxWarp prst="textNoShape">
              <a:avLst/>
            </a:prstTxWarp>
            <a:noAutofit/>
          </a:bodyPr>
          <a:lstStyle/>
          <a:p>
            <a:pPr marL="0" marR="91440">
              <a:spcBef>
                <a:spcPts val="0"/>
              </a:spcBef>
              <a:spcAft>
                <a:spcPts val="0"/>
              </a:spcAft>
            </a:pPr>
            <a:r>
              <a:rPr lang="en-US" sz="2500" b="1">
                <a:solidFill>
                  <a:srgbClr val="000000"/>
                </a:solidFill>
                <a:effectLst/>
                <a:ea typeface="Arial"/>
                <a:cs typeface="Times New Roman"/>
              </a:rPr>
              <a:t> </a:t>
            </a:r>
          </a:p>
        </xdr:txBody>
      </xdr:sp>
      <xdr:grpSp>
        <xdr:nvGrpSpPr>
          <xdr:cNvPr id="18" name="Group 17"/>
          <xdr:cNvGrpSpPr/>
        </xdr:nvGrpSpPr>
        <xdr:grpSpPr>
          <a:xfrm>
            <a:off x="4848240" y="104775"/>
            <a:ext cx="2199877" cy="164465"/>
            <a:chOff x="10584358" y="200025"/>
            <a:chExt cx="3749040" cy="164465"/>
          </a:xfrm>
        </xdr:grpSpPr>
        <xdr:sp macro="" textlink="">
          <xdr:nvSpPr>
            <xdr:cNvPr id="19" name="Rectangle 18"/>
            <xdr:cNvSpPr/>
          </xdr:nvSpPr>
          <xdr:spPr>
            <a:xfrm>
              <a:off x="11580747" y="200025"/>
              <a:ext cx="2736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20" name="Rectangle 19"/>
            <xdr:cNvSpPr/>
          </xdr:nvSpPr>
          <xdr:spPr>
            <a:xfrm>
              <a:off x="10584358" y="200025"/>
              <a:ext cx="995986"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21" name="Rectangle 20"/>
            <xdr:cNvSpPr/>
          </xdr:nvSpPr>
          <xdr:spPr>
            <a:xfrm>
              <a:off x="11852127" y="200025"/>
              <a:ext cx="10037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22" name="Rectangle 21"/>
            <xdr:cNvSpPr/>
          </xdr:nvSpPr>
          <xdr:spPr>
            <a:xfrm>
              <a:off x="12855855" y="200025"/>
              <a:ext cx="576377"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23" name="Rectangle 22"/>
            <xdr:cNvSpPr/>
          </xdr:nvSpPr>
          <xdr:spPr>
            <a:xfrm>
              <a:off x="13431724" y="200025"/>
              <a:ext cx="901674"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grpSp>
    </xdr:grp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0</xdr:colOff>
      <xdr:row>0</xdr:row>
      <xdr:rowOff>95250</xdr:rowOff>
    </xdr:from>
    <xdr:to>
      <xdr:col>11</xdr:col>
      <xdr:colOff>1008461</xdr:colOff>
      <xdr:row>0</xdr:row>
      <xdr:rowOff>259715</xdr:rowOff>
    </xdr:to>
    <xdr:grpSp>
      <xdr:nvGrpSpPr>
        <xdr:cNvPr id="48" name="Header artwork group" descr="&quot;&quot;" title="Header artwork"/>
        <xdr:cNvGrpSpPr/>
      </xdr:nvGrpSpPr>
      <xdr:grpSpPr>
        <a:xfrm>
          <a:off x="142875" y="95250"/>
          <a:ext cx="12524186" cy="164465"/>
          <a:chOff x="171449" y="152400"/>
          <a:chExt cx="13657124" cy="164465"/>
        </a:xfrm>
      </xdr:grpSpPr>
      <xdr:sp macro="" textlink="">
        <xdr:nvSpPr>
          <xdr:cNvPr id="39" name="Rectangle 38" title="Short Footer Graphic"/>
          <xdr:cNvSpPr/>
        </xdr:nvSpPr>
        <xdr:spPr>
          <a:xfrm>
            <a:off x="171449" y="152400"/>
            <a:ext cx="9875520" cy="164465"/>
          </a:xfrm>
          <a:prstGeom prst="rect">
            <a:avLst/>
          </a:prstGeom>
          <a:solidFill>
            <a:schemeClr val="accent1">
              <a:lumMod val="7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457200" tIns="45720" rIns="91440" bIns="45720" numCol="1" spcCol="0" rtlCol="0" fromWordArt="0" anchor="ctr" anchorCtr="0" forceAA="0" compatLnSpc="1">
            <a:prstTxWarp prst="textNoShape">
              <a:avLst/>
            </a:prstTxWarp>
            <a:noAutofit/>
          </a:bodyPr>
          <a:lstStyle/>
          <a:p>
            <a:pPr marL="0" marR="91440">
              <a:spcBef>
                <a:spcPts val="0"/>
              </a:spcBef>
              <a:spcAft>
                <a:spcPts val="0"/>
              </a:spcAft>
            </a:pPr>
            <a:r>
              <a:rPr lang="en-US" sz="2500" b="1">
                <a:solidFill>
                  <a:srgbClr val="000000"/>
                </a:solidFill>
                <a:effectLst/>
                <a:ea typeface="Arial"/>
                <a:cs typeface="Times New Roman"/>
              </a:rPr>
              <a:t> </a:t>
            </a:r>
          </a:p>
        </xdr:txBody>
      </xdr:sp>
      <xdr:grpSp>
        <xdr:nvGrpSpPr>
          <xdr:cNvPr id="46" name="Group 45"/>
          <xdr:cNvGrpSpPr/>
        </xdr:nvGrpSpPr>
        <xdr:grpSpPr>
          <a:xfrm>
            <a:off x="10079532" y="152400"/>
            <a:ext cx="3749041" cy="164465"/>
            <a:chOff x="10584357" y="200025"/>
            <a:chExt cx="3749041" cy="164465"/>
          </a:xfrm>
        </xdr:grpSpPr>
        <xdr:sp macro="" textlink="">
          <xdr:nvSpPr>
            <xdr:cNvPr id="40" name="Rectangle 39"/>
            <xdr:cNvSpPr/>
          </xdr:nvSpPr>
          <xdr:spPr>
            <a:xfrm>
              <a:off x="11580747" y="200025"/>
              <a:ext cx="2736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41" name="Rectangle 40"/>
            <xdr:cNvSpPr/>
          </xdr:nvSpPr>
          <xdr:spPr>
            <a:xfrm>
              <a:off x="10584357" y="200025"/>
              <a:ext cx="995986"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42" name="Rectangle 41"/>
            <xdr:cNvSpPr/>
          </xdr:nvSpPr>
          <xdr:spPr>
            <a:xfrm>
              <a:off x="11852127" y="200025"/>
              <a:ext cx="10037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43" name="Rectangle 42"/>
            <xdr:cNvSpPr/>
          </xdr:nvSpPr>
          <xdr:spPr>
            <a:xfrm>
              <a:off x="12855855" y="200025"/>
              <a:ext cx="576377"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44" name="Rectangle 43"/>
            <xdr:cNvSpPr/>
          </xdr:nvSpPr>
          <xdr:spPr>
            <a:xfrm>
              <a:off x="13431724" y="200025"/>
              <a:ext cx="901674"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grpSp>
    </xdr:grpSp>
    <xdr:clientData/>
  </xdr:twoCellAnchor>
</xdr:wsDr>
</file>

<file path=xl/drawings/drawing3.xml><?xml version="1.0" encoding="utf-8"?>
<xdr:wsDr xmlns:xdr="http://schemas.openxmlformats.org/drawingml/2006/spreadsheetDrawing" xmlns:a="http://schemas.openxmlformats.org/drawingml/2006/main">
  <xdr:twoCellAnchor>
    <xdr:from>
      <xdr:col>1</xdr:col>
      <xdr:colOff>0</xdr:colOff>
      <xdr:row>0</xdr:row>
      <xdr:rowOff>95250</xdr:rowOff>
    </xdr:from>
    <xdr:to>
      <xdr:col>11</xdr:col>
      <xdr:colOff>181</xdr:colOff>
      <xdr:row>0</xdr:row>
      <xdr:rowOff>259715</xdr:rowOff>
    </xdr:to>
    <xdr:grpSp>
      <xdr:nvGrpSpPr>
        <xdr:cNvPr id="11" name="Header artwork group" descr="&quot;&quot;" title="Header artwork"/>
        <xdr:cNvGrpSpPr/>
      </xdr:nvGrpSpPr>
      <xdr:grpSpPr>
        <a:xfrm>
          <a:off x="142875" y="95250"/>
          <a:ext cx="10972981" cy="164465"/>
          <a:chOff x="142875" y="85725"/>
          <a:chExt cx="7705905" cy="164465"/>
        </a:xfrm>
      </xdr:grpSpPr>
      <xdr:sp macro="" textlink="">
        <xdr:nvSpPr>
          <xdr:cNvPr id="4" name="Rectangle 3" title="Short Footer Graphic"/>
          <xdr:cNvSpPr/>
        </xdr:nvSpPr>
        <xdr:spPr>
          <a:xfrm>
            <a:off x="142875" y="85725"/>
            <a:ext cx="5120640" cy="164465"/>
          </a:xfrm>
          <a:prstGeom prst="rect">
            <a:avLst/>
          </a:prstGeom>
          <a:solidFill>
            <a:schemeClr val="accent1">
              <a:lumMod val="7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457200" tIns="45720" rIns="91440" bIns="45720" numCol="1" spcCol="0" rtlCol="0" fromWordArt="0" anchor="ctr" anchorCtr="0" forceAA="0" compatLnSpc="1">
            <a:prstTxWarp prst="textNoShape">
              <a:avLst/>
            </a:prstTxWarp>
            <a:noAutofit/>
          </a:bodyPr>
          <a:lstStyle/>
          <a:p>
            <a:pPr marL="0" marR="91440">
              <a:spcBef>
                <a:spcPts val="0"/>
              </a:spcBef>
              <a:spcAft>
                <a:spcPts val="0"/>
              </a:spcAft>
            </a:pPr>
            <a:r>
              <a:rPr lang="en-US" sz="2500" b="1">
                <a:solidFill>
                  <a:srgbClr val="000000"/>
                </a:solidFill>
                <a:effectLst/>
                <a:ea typeface="Arial"/>
                <a:cs typeface="Times New Roman"/>
              </a:rPr>
              <a:t> </a:t>
            </a:r>
          </a:p>
        </xdr:txBody>
      </xdr:sp>
      <xdr:grpSp>
        <xdr:nvGrpSpPr>
          <xdr:cNvPr id="5" name="Group 4"/>
          <xdr:cNvGrpSpPr/>
        </xdr:nvGrpSpPr>
        <xdr:grpSpPr>
          <a:xfrm>
            <a:off x="5288459" y="85725"/>
            <a:ext cx="2560321" cy="164465"/>
            <a:chOff x="10584357" y="200025"/>
            <a:chExt cx="3749041" cy="164465"/>
          </a:xfrm>
        </xdr:grpSpPr>
        <xdr:sp macro="" textlink="">
          <xdr:nvSpPr>
            <xdr:cNvPr id="6" name="Rectangle 5"/>
            <xdr:cNvSpPr/>
          </xdr:nvSpPr>
          <xdr:spPr>
            <a:xfrm>
              <a:off x="11580747" y="200025"/>
              <a:ext cx="2736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7" name="Rectangle 6"/>
            <xdr:cNvSpPr/>
          </xdr:nvSpPr>
          <xdr:spPr>
            <a:xfrm>
              <a:off x="10584357" y="200025"/>
              <a:ext cx="995986"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8" name="Rectangle 7"/>
            <xdr:cNvSpPr/>
          </xdr:nvSpPr>
          <xdr:spPr>
            <a:xfrm>
              <a:off x="11852127" y="200025"/>
              <a:ext cx="10037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9" name="Rectangle 8"/>
            <xdr:cNvSpPr/>
          </xdr:nvSpPr>
          <xdr:spPr>
            <a:xfrm>
              <a:off x="12855855" y="200025"/>
              <a:ext cx="576377"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10" name="Rectangle 9"/>
            <xdr:cNvSpPr/>
          </xdr:nvSpPr>
          <xdr:spPr>
            <a:xfrm>
              <a:off x="13431724" y="200025"/>
              <a:ext cx="901674"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grpSp>
    </xdr:grpSp>
    <xdr:clientData/>
  </xdr:twoCellAnchor>
</xdr:wsDr>
</file>

<file path=xl/drawings/drawing4.xml><?xml version="1.0" encoding="utf-8"?>
<xdr:wsDr xmlns:xdr="http://schemas.openxmlformats.org/drawingml/2006/spreadsheetDrawing" xmlns:a="http://schemas.openxmlformats.org/drawingml/2006/main">
  <xdr:twoCellAnchor>
    <xdr:from>
      <xdr:col>1</xdr:col>
      <xdr:colOff>0</xdr:colOff>
      <xdr:row>0</xdr:row>
      <xdr:rowOff>95251</xdr:rowOff>
    </xdr:from>
    <xdr:to>
      <xdr:col>8</xdr:col>
      <xdr:colOff>8763</xdr:colOff>
      <xdr:row>0</xdr:row>
      <xdr:rowOff>259843</xdr:rowOff>
    </xdr:to>
    <xdr:grpSp>
      <xdr:nvGrpSpPr>
        <xdr:cNvPr id="12" name="Header artwork group" descr="&quot;&quot;" title="Header artwork"/>
        <xdr:cNvGrpSpPr/>
      </xdr:nvGrpSpPr>
      <xdr:grpSpPr>
        <a:xfrm>
          <a:off x="142875" y="95251"/>
          <a:ext cx="8311388" cy="164592"/>
          <a:chOff x="142875" y="104775"/>
          <a:chExt cx="6914767" cy="164465"/>
        </a:xfrm>
      </xdr:grpSpPr>
      <xdr:sp macro="" textlink="">
        <xdr:nvSpPr>
          <xdr:cNvPr id="4" name="Rectangle 3" title="Short Footer Graphic"/>
          <xdr:cNvSpPr/>
        </xdr:nvSpPr>
        <xdr:spPr>
          <a:xfrm>
            <a:off x="142875" y="104775"/>
            <a:ext cx="4672306" cy="164465"/>
          </a:xfrm>
          <a:prstGeom prst="rect">
            <a:avLst/>
          </a:prstGeom>
          <a:solidFill>
            <a:schemeClr val="accent1">
              <a:lumMod val="7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457200" tIns="45720" rIns="91440" bIns="45720" numCol="1" spcCol="0" rtlCol="0" fromWordArt="0" anchor="ctr" anchorCtr="0" forceAA="0" compatLnSpc="1">
            <a:prstTxWarp prst="textNoShape">
              <a:avLst/>
            </a:prstTxWarp>
            <a:noAutofit/>
          </a:bodyPr>
          <a:lstStyle/>
          <a:p>
            <a:pPr marL="0" marR="91440">
              <a:spcBef>
                <a:spcPts val="0"/>
              </a:spcBef>
              <a:spcAft>
                <a:spcPts val="0"/>
              </a:spcAft>
            </a:pPr>
            <a:r>
              <a:rPr lang="en-US" sz="2500" b="1">
                <a:solidFill>
                  <a:srgbClr val="000000"/>
                </a:solidFill>
                <a:effectLst/>
                <a:ea typeface="Arial"/>
                <a:cs typeface="Times New Roman"/>
              </a:rPr>
              <a:t> </a:t>
            </a:r>
          </a:p>
        </xdr:txBody>
      </xdr:sp>
      <xdr:grpSp>
        <xdr:nvGrpSpPr>
          <xdr:cNvPr id="5" name="Group 4"/>
          <xdr:cNvGrpSpPr/>
        </xdr:nvGrpSpPr>
        <xdr:grpSpPr>
          <a:xfrm>
            <a:off x="4848240" y="104775"/>
            <a:ext cx="2199877" cy="164465"/>
            <a:chOff x="10584358" y="200025"/>
            <a:chExt cx="3749040" cy="164465"/>
          </a:xfrm>
        </xdr:grpSpPr>
        <xdr:sp macro="" textlink="">
          <xdr:nvSpPr>
            <xdr:cNvPr id="6" name="Rectangle 5"/>
            <xdr:cNvSpPr/>
          </xdr:nvSpPr>
          <xdr:spPr>
            <a:xfrm>
              <a:off x="11580747" y="200025"/>
              <a:ext cx="2736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7" name="Rectangle 6"/>
            <xdr:cNvSpPr/>
          </xdr:nvSpPr>
          <xdr:spPr>
            <a:xfrm>
              <a:off x="10584358" y="200025"/>
              <a:ext cx="995986"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8" name="Rectangle 7"/>
            <xdr:cNvSpPr/>
          </xdr:nvSpPr>
          <xdr:spPr>
            <a:xfrm>
              <a:off x="11852127" y="200025"/>
              <a:ext cx="1003728"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9" name="Rectangle 8"/>
            <xdr:cNvSpPr/>
          </xdr:nvSpPr>
          <xdr:spPr>
            <a:xfrm>
              <a:off x="12855855" y="200025"/>
              <a:ext cx="576377"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sp macro="" textlink="">
          <xdr:nvSpPr>
            <xdr:cNvPr id="10" name="Rectangle 9"/>
            <xdr:cNvSpPr/>
          </xdr:nvSpPr>
          <xdr:spPr>
            <a:xfrm>
              <a:off x="13431724" y="200025"/>
              <a:ext cx="901674" cy="164465"/>
            </a:xfrm>
            <a:prstGeom prst="rect">
              <a:avLst/>
            </a:prstGeom>
            <a:solidFill>
              <a:schemeClr val="accent1">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en-US"/>
            </a:p>
          </xdr:txBody>
        </xdr:sp>
      </xdr:grpSp>
    </xdr:grpSp>
    <xdr:clientData/>
  </xdr:twoCellAnchor>
</xdr:wsDr>
</file>

<file path=xl/drawings/drawing5.xml><?xml version="1.0" encoding="utf-8"?>
<xdr:wsDr xmlns:xdr="http://schemas.openxmlformats.org/drawingml/2006/spreadsheetDrawing" xmlns:a="http://schemas.openxmlformats.org/drawingml/2006/main">
  <xdr:twoCellAnchor editAs="oneCell">
    <xdr:from>
      <xdr:col>10</xdr:col>
      <xdr:colOff>47625</xdr:colOff>
      <xdr:row>0</xdr:row>
      <xdr:rowOff>114300</xdr:rowOff>
    </xdr:from>
    <xdr:to>
      <xdr:col>12</xdr:col>
      <xdr:colOff>153983</xdr:colOff>
      <xdr:row>0</xdr:row>
      <xdr:rowOff>615931</xdr:rowOff>
    </xdr:to>
    <xdr:grpSp>
      <xdr:nvGrpSpPr>
        <xdr:cNvPr id="4" name="Group 3" descr="&quot;&quot;" title="Tool artwork"/>
        <xdr:cNvGrpSpPr>
          <a:grpSpLocks noChangeAspect="1"/>
        </xdr:cNvGrpSpPr>
      </xdr:nvGrpSpPr>
      <xdr:grpSpPr bwMode="auto">
        <a:xfrm>
          <a:off x="5505450" y="114300"/>
          <a:ext cx="2668583" cy="501631"/>
          <a:chOff x="414" y="69"/>
          <a:chExt cx="336" cy="51"/>
        </a:xfrm>
        <a:solidFill>
          <a:schemeClr val="accent1">
            <a:lumMod val="40000"/>
            <a:lumOff val="60000"/>
          </a:schemeClr>
        </a:solidFill>
      </xdr:grpSpPr>
      <xdr:sp macro="" textlink="">
        <xdr:nvSpPr>
          <xdr:cNvPr id="5" name="Freeform 5"/>
          <xdr:cNvSpPr>
            <a:spLocks/>
          </xdr:cNvSpPr>
        </xdr:nvSpPr>
        <xdr:spPr bwMode="auto">
          <a:xfrm>
            <a:off x="510" y="83"/>
            <a:ext cx="4" cy="4"/>
          </a:xfrm>
          <a:custGeom>
            <a:avLst/>
            <a:gdLst>
              <a:gd name="T0" fmla="*/ 8 w 42"/>
              <a:gd name="T1" fmla="*/ 0 h 36"/>
              <a:gd name="T2" fmla="*/ 34 w 42"/>
              <a:gd name="T3" fmla="*/ 0 h 36"/>
              <a:gd name="T4" fmla="*/ 37 w 42"/>
              <a:gd name="T5" fmla="*/ 1 h 36"/>
              <a:gd name="T6" fmla="*/ 40 w 42"/>
              <a:gd name="T7" fmla="*/ 3 h 36"/>
              <a:gd name="T8" fmla="*/ 41 w 42"/>
              <a:gd name="T9" fmla="*/ 5 h 36"/>
              <a:gd name="T10" fmla="*/ 42 w 42"/>
              <a:gd name="T11" fmla="*/ 8 h 36"/>
              <a:gd name="T12" fmla="*/ 42 w 42"/>
              <a:gd name="T13" fmla="*/ 28 h 36"/>
              <a:gd name="T14" fmla="*/ 41 w 42"/>
              <a:gd name="T15" fmla="*/ 31 h 36"/>
              <a:gd name="T16" fmla="*/ 40 w 42"/>
              <a:gd name="T17" fmla="*/ 34 h 36"/>
              <a:gd name="T18" fmla="*/ 37 w 42"/>
              <a:gd name="T19" fmla="*/ 35 h 36"/>
              <a:gd name="T20" fmla="*/ 34 w 42"/>
              <a:gd name="T21" fmla="*/ 36 h 36"/>
              <a:gd name="T22" fmla="*/ 8 w 42"/>
              <a:gd name="T23" fmla="*/ 36 h 36"/>
              <a:gd name="T24" fmla="*/ 5 w 42"/>
              <a:gd name="T25" fmla="*/ 35 h 36"/>
              <a:gd name="T26" fmla="*/ 2 w 42"/>
              <a:gd name="T27" fmla="*/ 34 h 36"/>
              <a:gd name="T28" fmla="*/ 1 w 42"/>
              <a:gd name="T29" fmla="*/ 31 h 36"/>
              <a:gd name="T30" fmla="*/ 0 w 42"/>
              <a:gd name="T31" fmla="*/ 28 h 36"/>
              <a:gd name="T32" fmla="*/ 0 w 42"/>
              <a:gd name="T33" fmla="*/ 8 h 36"/>
              <a:gd name="T34" fmla="*/ 1 w 42"/>
              <a:gd name="T35" fmla="*/ 5 h 36"/>
              <a:gd name="T36" fmla="*/ 2 w 42"/>
              <a:gd name="T37" fmla="*/ 3 h 36"/>
              <a:gd name="T38" fmla="*/ 5 w 42"/>
              <a:gd name="T39" fmla="*/ 1 h 36"/>
              <a:gd name="T40" fmla="*/ 8 w 42"/>
              <a:gd name="T41" fmla="*/ 0 h 3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Lst>
            <a:rect l="0" t="0" r="r" b="b"/>
            <a:pathLst>
              <a:path w="42" h="36">
                <a:moveTo>
                  <a:pt x="8" y="0"/>
                </a:moveTo>
                <a:lnTo>
                  <a:pt x="34" y="0"/>
                </a:lnTo>
                <a:lnTo>
                  <a:pt x="37" y="1"/>
                </a:lnTo>
                <a:lnTo>
                  <a:pt x="40" y="3"/>
                </a:lnTo>
                <a:lnTo>
                  <a:pt x="41" y="5"/>
                </a:lnTo>
                <a:lnTo>
                  <a:pt x="42" y="8"/>
                </a:lnTo>
                <a:lnTo>
                  <a:pt x="42" y="28"/>
                </a:lnTo>
                <a:lnTo>
                  <a:pt x="41" y="31"/>
                </a:lnTo>
                <a:lnTo>
                  <a:pt x="40" y="34"/>
                </a:lnTo>
                <a:lnTo>
                  <a:pt x="37" y="35"/>
                </a:lnTo>
                <a:lnTo>
                  <a:pt x="34" y="36"/>
                </a:lnTo>
                <a:lnTo>
                  <a:pt x="8" y="36"/>
                </a:lnTo>
                <a:lnTo>
                  <a:pt x="5" y="35"/>
                </a:lnTo>
                <a:lnTo>
                  <a:pt x="2" y="34"/>
                </a:lnTo>
                <a:lnTo>
                  <a:pt x="1" y="31"/>
                </a:lnTo>
                <a:lnTo>
                  <a:pt x="0" y="28"/>
                </a:lnTo>
                <a:lnTo>
                  <a:pt x="0" y="8"/>
                </a:lnTo>
                <a:lnTo>
                  <a:pt x="1" y="5"/>
                </a:lnTo>
                <a:lnTo>
                  <a:pt x="2" y="3"/>
                </a:lnTo>
                <a:lnTo>
                  <a:pt x="5" y="1"/>
                </a:lnTo>
                <a:lnTo>
                  <a:pt x="8" y="0"/>
                </a:lnTo>
                <a:close/>
              </a:path>
            </a:pathLst>
          </a:custGeom>
          <a:grpFill/>
          <a:ln w="0">
            <a:noFill/>
            <a:prstDash val="solid"/>
            <a:round/>
            <a:headEnd/>
            <a:tailEnd/>
          </a:ln>
        </xdr:spPr>
      </xdr:sp>
      <xdr:sp macro="" textlink="">
        <xdr:nvSpPr>
          <xdr:cNvPr id="6" name="Freeform 6"/>
          <xdr:cNvSpPr>
            <a:spLocks/>
          </xdr:cNvSpPr>
        </xdr:nvSpPr>
        <xdr:spPr bwMode="auto">
          <a:xfrm>
            <a:off x="518" y="70"/>
            <a:ext cx="14" cy="5"/>
          </a:xfrm>
          <a:custGeom>
            <a:avLst/>
            <a:gdLst>
              <a:gd name="T0" fmla="*/ 33 w 140"/>
              <a:gd name="T1" fmla="*/ 0 h 48"/>
              <a:gd name="T2" fmla="*/ 107 w 140"/>
              <a:gd name="T3" fmla="*/ 0 h 48"/>
              <a:gd name="T4" fmla="*/ 120 w 140"/>
              <a:gd name="T5" fmla="*/ 3 h 48"/>
              <a:gd name="T6" fmla="*/ 130 w 140"/>
              <a:gd name="T7" fmla="*/ 11 h 48"/>
              <a:gd name="T8" fmla="*/ 137 w 140"/>
              <a:gd name="T9" fmla="*/ 21 h 48"/>
              <a:gd name="T10" fmla="*/ 140 w 140"/>
              <a:gd name="T11" fmla="*/ 33 h 48"/>
              <a:gd name="T12" fmla="*/ 140 w 140"/>
              <a:gd name="T13" fmla="*/ 48 h 48"/>
              <a:gd name="T14" fmla="*/ 120 w 140"/>
              <a:gd name="T15" fmla="*/ 48 h 48"/>
              <a:gd name="T16" fmla="*/ 120 w 140"/>
              <a:gd name="T17" fmla="*/ 33 h 48"/>
              <a:gd name="T18" fmla="*/ 119 w 140"/>
              <a:gd name="T19" fmla="*/ 29 h 48"/>
              <a:gd name="T20" fmla="*/ 117 w 140"/>
              <a:gd name="T21" fmla="*/ 26 h 48"/>
              <a:gd name="T22" fmla="*/ 115 w 140"/>
              <a:gd name="T23" fmla="*/ 23 h 48"/>
              <a:gd name="T24" fmla="*/ 111 w 140"/>
              <a:gd name="T25" fmla="*/ 22 h 48"/>
              <a:gd name="T26" fmla="*/ 107 w 140"/>
              <a:gd name="T27" fmla="*/ 21 h 48"/>
              <a:gd name="T28" fmla="*/ 33 w 140"/>
              <a:gd name="T29" fmla="*/ 21 h 48"/>
              <a:gd name="T30" fmla="*/ 29 w 140"/>
              <a:gd name="T31" fmla="*/ 22 h 48"/>
              <a:gd name="T32" fmla="*/ 25 w 140"/>
              <a:gd name="T33" fmla="*/ 23 h 48"/>
              <a:gd name="T34" fmla="*/ 23 w 140"/>
              <a:gd name="T35" fmla="*/ 26 h 48"/>
              <a:gd name="T36" fmla="*/ 21 w 140"/>
              <a:gd name="T37" fmla="*/ 29 h 48"/>
              <a:gd name="T38" fmla="*/ 20 w 140"/>
              <a:gd name="T39" fmla="*/ 33 h 48"/>
              <a:gd name="T40" fmla="*/ 20 w 140"/>
              <a:gd name="T41" fmla="*/ 48 h 48"/>
              <a:gd name="T42" fmla="*/ 0 w 140"/>
              <a:gd name="T43" fmla="*/ 48 h 48"/>
              <a:gd name="T44" fmla="*/ 0 w 140"/>
              <a:gd name="T45" fmla="*/ 33 h 48"/>
              <a:gd name="T46" fmla="*/ 3 w 140"/>
              <a:gd name="T47" fmla="*/ 21 h 48"/>
              <a:gd name="T48" fmla="*/ 10 w 140"/>
              <a:gd name="T49" fmla="*/ 11 h 48"/>
              <a:gd name="T50" fmla="*/ 20 w 140"/>
              <a:gd name="T51" fmla="*/ 3 h 48"/>
              <a:gd name="T52" fmla="*/ 33 w 140"/>
              <a:gd name="T53" fmla="*/ 0 h 4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Lst>
            <a:rect l="0" t="0" r="r" b="b"/>
            <a:pathLst>
              <a:path w="140" h="48">
                <a:moveTo>
                  <a:pt x="33" y="0"/>
                </a:moveTo>
                <a:lnTo>
                  <a:pt x="107" y="0"/>
                </a:lnTo>
                <a:lnTo>
                  <a:pt x="120" y="3"/>
                </a:lnTo>
                <a:lnTo>
                  <a:pt x="130" y="11"/>
                </a:lnTo>
                <a:lnTo>
                  <a:pt x="137" y="21"/>
                </a:lnTo>
                <a:lnTo>
                  <a:pt x="140" y="33"/>
                </a:lnTo>
                <a:lnTo>
                  <a:pt x="140" y="48"/>
                </a:lnTo>
                <a:lnTo>
                  <a:pt x="120" y="48"/>
                </a:lnTo>
                <a:lnTo>
                  <a:pt x="120" y="33"/>
                </a:lnTo>
                <a:lnTo>
                  <a:pt x="119" y="29"/>
                </a:lnTo>
                <a:lnTo>
                  <a:pt x="117" y="26"/>
                </a:lnTo>
                <a:lnTo>
                  <a:pt x="115" y="23"/>
                </a:lnTo>
                <a:lnTo>
                  <a:pt x="111" y="22"/>
                </a:lnTo>
                <a:lnTo>
                  <a:pt x="107" y="21"/>
                </a:lnTo>
                <a:lnTo>
                  <a:pt x="33" y="21"/>
                </a:lnTo>
                <a:lnTo>
                  <a:pt x="29" y="22"/>
                </a:lnTo>
                <a:lnTo>
                  <a:pt x="25" y="23"/>
                </a:lnTo>
                <a:lnTo>
                  <a:pt x="23" y="26"/>
                </a:lnTo>
                <a:lnTo>
                  <a:pt x="21" y="29"/>
                </a:lnTo>
                <a:lnTo>
                  <a:pt x="20" y="33"/>
                </a:lnTo>
                <a:lnTo>
                  <a:pt x="20" y="48"/>
                </a:lnTo>
                <a:lnTo>
                  <a:pt x="0" y="48"/>
                </a:lnTo>
                <a:lnTo>
                  <a:pt x="0" y="33"/>
                </a:lnTo>
                <a:lnTo>
                  <a:pt x="3" y="21"/>
                </a:lnTo>
                <a:lnTo>
                  <a:pt x="10" y="11"/>
                </a:lnTo>
                <a:lnTo>
                  <a:pt x="20" y="3"/>
                </a:lnTo>
                <a:lnTo>
                  <a:pt x="33" y="0"/>
                </a:lnTo>
                <a:close/>
              </a:path>
            </a:pathLst>
          </a:custGeom>
          <a:grpFill/>
          <a:ln w="0">
            <a:noFill/>
            <a:prstDash val="solid"/>
            <a:round/>
            <a:headEnd/>
            <a:tailEnd/>
          </a:ln>
        </xdr:spPr>
      </xdr:sp>
      <xdr:sp macro="" textlink="">
        <xdr:nvSpPr>
          <xdr:cNvPr id="7" name="Freeform 7"/>
          <xdr:cNvSpPr>
            <a:spLocks/>
          </xdr:cNvSpPr>
        </xdr:nvSpPr>
        <xdr:spPr bwMode="auto">
          <a:xfrm>
            <a:off x="504" y="76"/>
            <a:ext cx="41" cy="7"/>
          </a:xfrm>
          <a:custGeom>
            <a:avLst/>
            <a:gdLst>
              <a:gd name="T0" fmla="*/ 25 w 405"/>
              <a:gd name="T1" fmla="*/ 0 h 74"/>
              <a:gd name="T2" fmla="*/ 381 w 405"/>
              <a:gd name="T3" fmla="*/ 0 h 74"/>
              <a:gd name="T4" fmla="*/ 390 w 405"/>
              <a:gd name="T5" fmla="*/ 2 h 74"/>
              <a:gd name="T6" fmla="*/ 398 w 405"/>
              <a:gd name="T7" fmla="*/ 7 h 74"/>
              <a:gd name="T8" fmla="*/ 404 w 405"/>
              <a:gd name="T9" fmla="*/ 15 h 74"/>
              <a:gd name="T10" fmla="*/ 405 w 405"/>
              <a:gd name="T11" fmla="*/ 26 h 74"/>
              <a:gd name="T12" fmla="*/ 405 w 405"/>
              <a:gd name="T13" fmla="*/ 74 h 74"/>
              <a:gd name="T14" fmla="*/ 354 w 405"/>
              <a:gd name="T15" fmla="*/ 74 h 74"/>
              <a:gd name="T16" fmla="*/ 354 w 405"/>
              <a:gd name="T17" fmla="*/ 66 h 74"/>
              <a:gd name="T18" fmla="*/ 353 w 405"/>
              <a:gd name="T19" fmla="*/ 62 h 74"/>
              <a:gd name="T20" fmla="*/ 352 w 405"/>
              <a:gd name="T21" fmla="*/ 58 h 74"/>
              <a:gd name="T22" fmla="*/ 349 w 405"/>
              <a:gd name="T23" fmla="*/ 56 h 74"/>
              <a:gd name="T24" fmla="*/ 346 w 405"/>
              <a:gd name="T25" fmla="*/ 54 h 74"/>
              <a:gd name="T26" fmla="*/ 342 w 405"/>
              <a:gd name="T27" fmla="*/ 52 h 74"/>
              <a:gd name="T28" fmla="*/ 310 w 405"/>
              <a:gd name="T29" fmla="*/ 52 h 74"/>
              <a:gd name="T30" fmla="*/ 306 w 405"/>
              <a:gd name="T31" fmla="*/ 54 h 74"/>
              <a:gd name="T32" fmla="*/ 303 w 405"/>
              <a:gd name="T33" fmla="*/ 56 h 74"/>
              <a:gd name="T34" fmla="*/ 300 w 405"/>
              <a:gd name="T35" fmla="*/ 58 h 74"/>
              <a:gd name="T36" fmla="*/ 298 w 405"/>
              <a:gd name="T37" fmla="*/ 62 h 74"/>
              <a:gd name="T38" fmla="*/ 298 w 405"/>
              <a:gd name="T39" fmla="*/ 66 h 74"/>
              <a:gd name="T40" fmla="*/ 298 w 405"/>
              <a:gd name="T41" fmla="*/ 74 h 74"/>
              <a:gd name="T42" fmla="*/ 108 w 405"/>
              <a:gd name="T43" fmla="*/ 74 h 74"/>
              <a:gd name="T44" fmla="*/ 108 w 405"/>
              <a:gd name="T45" fmla="*/ 66 h 74"/>
              <a:gd name="T46" fmla="*/ 107 w 405"/>
              <a:gd name="T47" fmla="*/ 62 h 74"/>
              <a:gd name="T48" fmla="*/ 106 w 405"/>
              <a:gd name="T49" fmla="*/ 58 h 74"/>
              <a:gd name="T50" fmla="*/ 103 w 405"/>
              <a:gd name="T51" fmla="*/ 56 h 74"/>
              <a:gd name="T52" fmla="*/ 100 w 405"/>
              <a:gd name="T53" fmla="*/ 54 h 74"/>
              <a:gd name="T54" fmla="*/ 96 w 405"/>
              <a:gd name="T55" fmla="*/ 52 h 74"/>
              <a:gd name="T56" fmla="*/ 64 w 405"/>
              <a:gd name="T57" fmla="*/ 52 h 74"/>
              <a:gd name="T58" fmla="*/ 60 w 405"/>
              <a:gd name="T59" fmla="*/ 54 h 74"/>
              <a:gd name="T60" fmla="*/ 57 w 405"/>
              <a:gd name="T61" fmla="*/ 56 h 74"/>
              <a:gd name="T62" fmla="*/ 54 w 405"/>
              <a:gd name="T63" fmla="*/ 58 h 74"/>
              <a:gd name="T64" fmla="*/ 52 w 405"/>
              <a:gd name="T65" fmla="*/ 62 h 74"/>
              <a:gd name="T66" fmla="*/ 52 w 405"/>
              <a:gd name="T67" fmla="*/ 66 h 74"/>
              <a:gd name="T68" fmla="*/ 52 w 405"/>
              <a:gd name="T69" fmla="*/ 74 h 74"/>
              <a:gd name="T70" fmla="*/ 0 w 405"/>
              <a:gd name="T71" fmla="*/ 74 h 74"/>
              <a:gd name="T72" fmla="*/ 0 w 405"/>
              <a:gd name="T73" fmla="*/ 26 h 74"/>
              <a:gd name="T74" fmla="*/ 2 w 405"/>
              <a:gd name="T75" fmla="*/ 15 h 74"/>
              <a:gd name="T76" fmla="*/ 8 w 405"/>
              <a:gd name="T77" fmla="*/ 7 h 74"/>
              <a:gd name="T78" fmla="*/ 16 w 405"/>
              <a:gd name="T79" fmla="*/ 2 h 74"/>
              <a:gd name="T80" fmla="*/ 25 w 405"/>
              <a:gd name="T81" fmla="*/ 0 h 74"/>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Lst>
            <a:rect l="0" t="0" r="r" b="b"/>
            <a:pathLst>
              <a:path w="405" h="74">
                <a:moveTo>
                  <a:pt x="25" y="0"/>
                </a:moveTo>
                <a:lnTo>
                  <a:pt x="381" y="0"/>
                </a:lnTo>
                <a:lnTo>
                  <a:pt x="390" y="2"/>
                </a:lnTo>
                <a:lnTo>
                  <a:pt x="398" y="7"/>
                </a:lnTo>
                <a:lnTo>
                  <a:pt x="404" y="15"/>
                </a:lnTo>
                <a:lnTo>
                  <a:pt x="405" y="26"/>
                </a:lnTo>
                <a:lnTo>
                  <a:pt x="405" y="74"/>
                </a:lnTo>
                <a:lnTo>
                  <a:pt x="354" y="74"/>
                </a:lnTo>
                <a:lnTo>
                  <a:pt x="354" y="66"/>
                </a:lnTo>
                <a:lnTo>
                  <a:pt x="353" y="62"/>
                </a:lnTo>
                <a:lnTo>
                  <a:pt x="352" y="58"/>
                </a:lnTo>
                <a:lnTo>
                  <a:pt x="349" y="56"/>
                </a:lnTo>
                <a:lnTo>
                  <a:pt x="346" y="54"/>
                </a:lnTo>
                <a:lnTo>
                  <a:pt x="342" y="52"/>
                </a:lnTo>
                <a:lnTo>
                  <a:pt x="310" y="52"/>
                </a:lnTo>
                <a:lnTo>
                  <a:pt x="306" y="54"/>
                </a:lnTo>
                <a:lnTo>
                  <a:pt x="303" y="56"/>
                </a:lnTo>
                <a:lnTo>
                  <a:pt x="300" y="58"/>
                </a:lnTo>
                <a:lnTo>
                  <a:pt x="298" y="62"/>
                </a:lnTo>
                <a:lnTo>
                  <a:pt x="298" y="66"/>
                </a:lnTo>
                <a:lnTo>
                  <a:pt x="298" y="74"/>
                </a:lnTo>
                <a:lnTo>
                  <a:pt x="108" y="74"/>
                </a:lnTo>
                <a:lnTo>
                  <a:pt x="108" y="66"/>
                </a:lnTo>
                <a:lnTo>
                  <a:pt x="107" y="62"/>
                </a:lnTo>
                <a:lnTo>
                  <a:pt x="106" y="58"/>
                </a:lnTo>
                <a:lnTo>
                  <a:pt x="103" y="56"/>
                </a:lnTo>
                <a:lnTo>
                  <a:pt x="100" y="54"/>
                </a:lnTo>
                <a:lnTo>
                  <a:pt x="96" y="52"/>
                </a:lnTo>
                <a:lnTo>
                  <a:pt x="64" y="52"/>
                </a:lnTo>
                <a:lnTo>
                  <a:pt x="60" y="54"/>
                </a:lnTo>
                <a:lnTo>
                  <a:pt x="57" y="56"/>
                </a:lnTo>
                <a:lnTo>
                  <a:pt x="54" y="58"/>
                </a:lnTo>
                <a:lnTo>
                  <a:pt x="52" y="62"/>
                </a:lnTo>
                <a:lnTo>
                  <a:pt x="52" y="66"/>
                </a:lnTo>
                <a:lnTo>
                  <a:pt x="52" y="74"/>
                </a:lnTo>
                <a:lnTo>
                  <a:pt x="0" y="74"/>
                </a:lnTo>
                <a:lnTo>
                  <a:pt x="0" y="26"/>
                </a:lnTo>
                <a:lnTo>
                  <a:pt x="2" y="15"/>
                </a:lnTo>
                <a:lnTo>
                  <a:pt x="8" y="7"/>
                </a:lnTo>
                <a:lnTo>
                  <a:pt x="16" y="2"/>
                </a:lnTo>
                <a:lnTo>
                  <a:pt x="25" y="0"/>
                </a:lnTo>
                <a:close/>
              </a:path>
            </a:pathLst>
          </a:custGeom>
          <a:grpFill/>
          <a:ln w="0">
            <a:noFill/>
            <a:prstDash val="solid"/>
            <a:round/>
            <a:headEnd/>
            <a:tailEnd/>
          </a:ln>
        </xdr:spPr>
      </xdr:sp>
      <xdr:sp macro="" textlink="">
        <xdr:nvSpPr>
          <xdr:cNvPr id="8" name="Freeform 8"/>
          <xdr:cNvSpPr>
            <a:spLocks/>
          </xdr:cNvSpPr>
        </xdr:nvSpPr>
        <xdr:spPr bwMode="auto">
          <a:xfrm>
            <a:off x="504" y="84"/>
            <a:ext cx="41" cy="13"/>
          </a:xfrm>
          <a:custGeom>
            <a:avLst/>
            <a:gdLst>
              <a:gd name="T0" fmla="*/ 0 w 405"/>
              <a:gd name="T1" fmla="*/ 0 h 130"/>
              <a:gd name="T2" fmla="*/ 52 w 405"/>
              <a:gd name="T3" fmla="*/ 0 h 130"/>
              <a:gd name="T4" fmla="*/ 52 w 405"/>
              <a:gd name="T5" fmla="*/ 32 h 130"/>
              <a:gd name="T6" fmla="*/ 52 w 405"/>
              <a:gd name="T7" fmla="*/ 36 h 130"/>
              <a:gd name="T8" fmla="*/ 54 w 405"/>
              <a:gd name="T9" fmla="*/ 40 h 130"/>
              <a:gd name="T10" fmla="*/ 57 w 405"/>
              <a:gd name="T11" fmla="*/ 43 h 130"/>
              <a:gd name="T12" fmla="*/ 60 w 405"/>
              <a:gd name="T13" fmla="*/ 45 h 130"/>
              <a:gd name="T14" fmla="*/ 64 w 405"/>
              <a:gd name="T15" fmla="*/ 46 h 130"/>
              <a:gd name="T16" fmla="*/ 96 w 405"/>
              <a:gd name="T17" fmla="*/ 46 h 130"/>
              <a:gd name="T18" fmla="*/ 100 w 405"/>
              <a:gd name="T19" fmla="*/ 45 h 130"/>
              <a:gd name="T20" fmla="*/ 103 w 405"/>
              <a:gd name="T21" fmla="*/ 43 h 130"/>
              <a:gd name="T22" fmla="*/ 106 w 405"/>
              <a:gd name="T23" fmla="*/ 40 h 130"/>
              <a:gd name="T24" fmla="*/ 107 w 405"/>
              <a:gd name="T25" fmla="*/ 36 h 130"/>
              <a:gd name="T26" fmla="*/ 108 w 405"/>
              <a:gd name="T27" fmla="*/ 32 h 130"/>
              <a:gd name="T28" fmla="*/ 108 w 405"/>
              <a:gd name="T29" fmla="*/ 0 h 130"/>
              <a:gd name="T30" fmla="*/ 298 w 405"/>
              <a:gd name="T31" fmla="*/ 0 h 130"/>
              <a:gd name="T32" fmla="*/ 298 w 405"/>
              <a:gd name="T33" fmla="*/ 32 h 130"/>
              <a:gd name="T34" fmla="*/ 298 w 405"/>
              <a:gd name="T35" fmla="*/ 36 h 130"/>
              <a:gd name="T36" fmla="*/ 300 w 405"/>
              <a:gd name="T37" fmla="*/ 40 h 130"/>
              <a:gd name="T38" fmla="*/ 303 w 405"/>
              <a:gd name="T39" fmla="*/ 43 h 130"/>
              <a:gd name="T40" fmla="*/ 306 w 405"/>
              <a:gd name="T41" fmla="*/ 45 h 130"/>
              <a:gd name="T42" fmla="*/ 310 w 405"/>
              <a:gd name="T43" fmla="*/ 46 h 130"/>
              <a:gd name="T44" fmla="*/ 342 w 405"/>
              <a:gd name="T45" fmla="*/ 46 h 130"/>
              <a:gd name="T46" fmla="*/ 346 w 405"/>
              <a:gd name="T47" fmla="*/ 45 h 130"/>
              <a:gd name="T48" fmla="*/ 349 w 405"/>
              <a:gd name="T49" fmla="*/ 43 h 130"/>
              <a:gd name="T50" fmla="*/ 352 w 405"/>
              <a:gd name="T51" fmla="*/ 40 h 130"/>
              <a:gd name="T52" fmla="*/ 353 w 405"/>
              <a:gd name="T53" fmla="*/ 36 h 130"/>
              <a:gd name="T54" fmla="*/ 354 w 405"/>
              <a:gd name="T55" fmla="*/ 32 h 130"/>
              <a:gd name="T56" fmla="*/ 354 w 405"/>
              <a:gd name="T57" fmla="*/ 0 h 130"/>
              <a:gd name="T58" fmla="*/ 405 w 405"/>
              <a:gd name="T59" fmla="*/ 0 h 130"/>
              <a:gd name="T60" fmla="*/ 405 w 405"/>
              <a:gd name="T61" fmla="*/ 106 h 130"/>
              <a:gd name="T62" fmla="*/ 404 w 405"/>
              <a:gd name="T63" fmla="*/ 115 h 130"/>
              <a:gd name="T64" fmla="*/ 398 w 405"/>
              <a:gd name="T65" fmla="*/ 123 h 130"/>
              <a:gd name="T66" fmla="*/ 390 w 405"/>
              <a:gd name="T67" fmla="*/ 128 h 130"/>
              <a:gd name="T68" fmla="*/ 381 w 405"/>
              <a:gd name="T69" fmla="*/ 130 h 130"/>
              <a:gd name="T70" fmla="*/ 25 w 405"/>
              <a:gd name="T71" fmla="*/ 130 h 130"/>
              <a:gd name="T72" fmla="*/ 16 w 405"/>
              <a:gd name="T73" fmla="*/ 128 h 130"/>
              <a:gd name="T74" fmla="*/ 8 w 405"/>
              <a:gd name="T75" fmla="*/ 123 h 130"/>
              <a:gd name="T76" fmla="*/ 2 w 405"/>
              <a:gd name="T77" fmla="*/ 115 h 130"/>
              <a:gd name="T78" fmla="*/ 0 w 405"/>
              <a:gd name="T79" fmla="*/ 106 h 130"/>
              <a:gd name="T80" fmla="*/ 0 w 405"/>
              <a:gd name="T81" fmla="*/ 0 h 13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Lst>
            <a:rect l="0" t="0" r="r" b="b"/>
            <a:pathLst>
              <a:path w="405" h="130">
                <a:moveTo>
                  <a:pt x="0" y="0"/>
                </a:moveTo>
                <a:lnTo>
                  <a:pt x="52" y="0"/>
                </a:lnTo>
                <a:lnTo>
                  <a:pt x="52" y="32"/>
                </a:lnTo>
                <a:lnTo>
                  <a:pt x="52" y="36"/>
                </a:lnTo>
                <a:lnTo>
                  <a:pt x="54" y="40"/>
                </a:lnTo>
                <a:lnTo>
                  <a:pt x="57" y="43"/>
                </a:lnTo>
                <a:lnTo>
                  <a:pt x="60" y="45"/>
                </a:lnTo>
                <a:lnTo>
                  <a:pt x="64" y="46"/>
                </a:lnTo>
                <a:lnTo>
                  <a:pt x="96" y="46"/>
                </a:lnTo>
                <a:lnTo>
                  <a:pt x="100" y="45"/>
                </a:lnTo>
                <a:lnTo>
                  <a:pt x="103" y="43"/>
                </a:lnTo>
                <a:lnTo>
                  <a:pt x="106" y="40"/>
                </a:lnTo>
                <a:lnTo>
                  <a:pt x="107" y="36"/>
                </a:lnTo>
                <a:lnTo>
                  <a:pt x="108" y="32"/>
                </a:lnTo>
                <a:lnTo>
                  <a:pt x="108" y="0"/>
                </a:lnTo>
                <a:lnTo>
                  <a:pt x="298" y="0"/>
                </a:lnTo>
                <a:lnTo>
                  <a:pt x="298" y="32"/>
                </a:lnTo>
                <a:lnTo>
                  <a:pt x="298" y="36"/>
                </a:lnTo>
                <a:lnTo>
                  <a:pt x="300" y="40"/>
                </a:lnTo>
                <a:lnTo>
                  <a:pt x="303" y="43"/>
                </a:lnTo>
                <a:lnTo>
                  <a:pt x="306" y="45"/>
                </a:lnTo>
                <a:lnTo>
                  <a:pt x="310" y="46"/>
                </a:lnTo>
                <a:lnTo>
                  <a:pt x="342" y="46"/>
                </a:lnTo>
                <a:lnTo>
                  <a:pt x="346" y="45"/>
                </a:lnTo>
                <a:lnTo>
                  <a:pt x="349" y="43"/>
                </a:lnTo>
                <a:lnTo>
                  <a:pt x="352" y="40"/>
                </a:lnTo>
                <a:lnTo>
                  <a:pt x="353" y="36"/>
                </a:lnTo>
                <a:lnTo>
                  <a:pt x="354" y="32"/>
                </a:lnTo>
                <a:lnTo>
                  <a:pt x="354" y="0"/>
                </a:lnTo>
                <a:lnTo>
                  <a:pt x="405" y="0"/>
                </a:lnTo>
                <a:lnTo>
                  <a:pt x="405" y="106"/>
                </a:lnTo>
                <a:lnTo>
                  <a:pt x="404" y="115"/>
                </a:lnTo>
                <a:lnTo>
                  <a:pt x="398" y="123"/>
                </a:lnTo>
                <a:lnTo>
                  <a:pt x="390" y="128"/>
                </a:lnTo>
                <a:lnTo>
                  <a:pt x="381" y="130"/>
                </a:lnTo>
                <a:lnTo>
                  <a:pt x="25" y="130"/>
                </a:lnTo>
                <a:lnTo>
                  <a:pt x="16" y="128"/>
                </a:lnTo>
                <a:lnTo>
                  <a:pt x="8" y="123"/>
                </a:lnTo>
                <a:lnTo>
                  <a:pt x="2" y="115"/>
                </a:lnTo>
                <a:lnTo>
                  <a:pt x="0" y="106"/>
                </a:lnTo>
                <a:lnTo>
                  <a:pt x="0" y="0"/>
                </a:lnTo>
                <a:close/>
              </a:path>
            </a:pathLst>
          </a:custGeom>
          <a:grpFill/>
          <a:ln w="0">
            <a:noFill/>
            <a:prstDash val="solid"/>
            <a:round/>
            <a:headEnd/>
            <a:tailEnd/>
          </a:ln>
        </xdr:spPr>
      </xdr:sp>
      <xdr:sp macro="" textlink="">
        <xdr:nvSpPr>
          <xdr:cNvPr id="10" name="Freeform 9"/>
          <xdr:cNvSpPr>
            <a:spLocks/>
          </xdr:cNvSpPr>
        </xdr:nvSpPr>
        <xdr:spPr bwMode="auto">
          <a:xfrm>
            <a:off x="535" y="83"/>
            <a:ext cx="4" cy="4"/>
          </a:xfrm>
          <a:custGeom>
            <a:avLst/>
            <a:gdLst>
              <a:gd name="T0" fmla="*/ 7 w 42"/>
              <a:gd name="T1" fmla="*/ 0 h 36"/>
              <a:gd name="T2" fmla="*/ 34 w 42"/>
              <a:gd name="T3" fmla="*/ 0 h 36"/>
              <a:gd name="T4" fmla="*/ 37 w 42"/>
              <a:gd name="T5" fmla="*/ 1 h 36"/>
              <a:gd name="T6" fmla="*/ 40 w 42"/>
              <a:gd name="T7" fmla="*/ 3 h 36"/>
              <a:gd name="T8" fmla="*/ 41 w 42"/>
              <a:gd name="T9" fmla="*/ 5 h 36"/>
              <a:gd name="T10" fmla="*/ 42 w 42"/>
              <a:gd name="T11" fmla="*/ 8 h 36"/>
              <a:gd name="T12" fmla="*/ 42 w 42"/>
              <a:gd name="T13" fmla="*/ 28 h 36"/>
              <a:gd name="T14" fmla="*/ 41 w 42"/>
              <a:gd name="T15" fmla="*/ 31 h 36"/>
              <a:gd name="T16" fmla="*/ 40 w 42"/>
              <a:gd name="T17" fmla="*/ 34 h 36"/>
              <a:gd name="T18" fmla="*/ 37 w 42"/>
              <a:gd name="T19" fmla="*/ 35 h 36"/>
              <a:gd name="T20" fmla="*/ 34 w 42"/>
              <a:gd name="T21" fmla="*/ 36 h 36"/>
              <a:gd name="T22" fmla="*/ 7 w 42"/>
              <a:gd name="T23" fmla="*/ 36 h 36"/>
              <a:gd name="T24" fmla="*/ 5 w 42"/>
              <a:gd name="T25" fmla="*/ 35 h 36"/>
              <a:gd name="T26" fmla="*/ 2 w 42"/>
              <a:gd name="T27" fmla="*/ 34 h 36"/>
              <a:gd name="T28" fmla="*/ 1 w 42"/>
              <a:gd name="T29" fmla="*/ 31 h 36"/>
              <a:gd name="T30" fmla="*/ 0 w 42"/>
              <a:gd name="T31" fmla="*/ 28 h 36"/>
              <a:gd name="T32" fmla="*/ 0 w 42"/>
              <a:gd name="T33" fmla="*/ 8 h 36"/>
              <a:gd name="T34" fmla="*/ 1 w 42"/>
              <a:gd name="T35" fmla="*/ 5 h 36"/>
              <a:gd name="T36" fmla="*/ 2 w 42"/>
              <a:gd name="T37" fmla="*/ 3 h 36"/>
              <a:gd name="T38" fmla="*/ 5 w 42"/>
              <a:gd name="T39" fmla="*/ 1 h 36"/>
              <a:gd name="T40" fmla="*/ 7 w 42"/>
              <a:gd name="T41" fmla="*/ 0 h 3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Lst>
            <a:rect l="0" t="0" r="r" b="b"/>
            <a:pathLst>
              <a:path w="42" h="36">
                <a:moveTo>
                  <a:pt x="7" y="0"/>
                </a:moveTo>
                <a:lnTo>
                  <a:pt x="34" y="0"/>
                </a:lnTo>
                <a:lnTo>
                  <a:pt x="37" y="1"/>
                </a:lnTo>
                <a:lnTo>
                  <a:pt x="40" y="3"/>
                </a:lnTo>
                <a:lnTo>
                  <a:pt x="41" y="5"/>
                </a:lnTo>
                <a:lnTo>
                  <a:pt x="42" y="8"/>
                </a:lnTo>
                <a:lnTo>
                  <a:pt x="42" y="28"/>
                </a:lnTo>
                <a:lnTo>
                  <a:pt x="41" y="31"/>
                </a:lnTo>
                <a:lnTo>
                  <a:pt x="40" y="34"/>
                </a:lnTo>
                <a:lnTo>
                  <a:pt x="37" y="35"/>
                </a:lnTo>
                <a:lnTo>
                  <a:pt x="34" y="36"/>
                </a:lnTo>
                <a:lnTo>
                  <a:pt x="7" y="36"/>
                </a:lnTo>
                <a:lnTo>
                  <a:pt x="5" y="35"/>
                </a:lnTo>
                <a:lnTo>
                  <a:pt x="2" y="34"/>
                </a:lnTo>
                <a:lnTo>
                  <a:pt x="1" y="31"/>
                </a:lnTo>
                <a:lnTo>
                  <a:pt x="0" y="28"/>
                </a:lnTo>
                <a:lnTo>
                  <a:pt x="0" y="8"/>
                </a:lnTo>
                <a:lnTo>
                  <a:pt x="1" y="5"/>
                </a:lnTo>
                <a:lnTo>
                  <a:pt x="2" y="3"/>
                </a:lnTo>
                <a:lnTo>
                  <a:pt x="5" y="1"/>
                </a:lnTo>
                <a:lnTo>
                  <a:pt x="7" y="0"/>
                </a:lnTo>
                <a:close/>
              </a:path>
            </a:pathLst>
          </a:custGeom>
          <a:grpFill/>
          <a:ln w="0">
            <a:noFill/>
            <a:prstDash val="solid"/>
            <a:round/>
            <a:headEnd/>
            <a:tailEnd/>
          </a:ln>
        </xdr:spPr>
      </xdr:sp>
      <xdr:sp macro="" textlink="">
        <xdr:nvSpPr>
          <xdr:cNvPr id="11" name="Freeform 10"/>
          <xdr:cNvSpPr>
            <a:spLocks noEditPoints="1"/>
          </xdr:cNvSpPr>
        </xdr:nvSpPr>
        <xdr:spPr bwMode="auto">
          <a:xfrm>
            <a:off x="447" y="97"/>
            <a:ext cx="31" cy="23"/>
          </a:xfrm>
          <a:custGeom>
            <a:avLst/>
            <a:gdLst>
              <a:gd name="T0" fmla="*/ 126 w 303"/>
              <a:gd name="T1" fmla="*/ 125 h 306"/>
              <a:gd name="T2" fmla="*/ 117 w 303"/>
              <a:gd name="T3" fmla="*/ 166 h 306"/>
              <a:gd name="T4" fmla="*/ 152 w 303"/>
              <a:gd name="T5" fmla="*/ 189 h 306"/>
              <a:gd name="T6" fmla="*/ 186 w 303"/>
              <a:gd name="T7" fmla="*/ 166 h 306"/>
              <a:gd name="T8" fmla="*/ 178 w 303"/>
              <a:gd name="T9" fmla="*/ 125 h 306"/>
              <a:gd name="T10" fmla="*/ 144 w 303"/>
              <a:gd name="T11" fmla="*/ 0 h 306"/>
              <a:gd name="T12" fmla="*/ 166 w 303"/>
              <a:gd name="T13" fmla="*/ 7 h 306"/>
              <a:gd name="T14" fmla="*/ 190 w 303"/>
              <a:gd name="T15" fmla="*/ 5 h 306"/>
              <a:gd name="T16" fmla="*/ 209 w 303"/>
              <a:gd name="T17" fmla="*/ 19 h 306"/>
              <a:gd name="T18" fmla="*/ 232 w 303"/>
              <a:gd name="T19" fmla="*/ 23 h 306"/>
              <a:gd name="T20" fmla="*/ 246 w 303"/>
              <a:gd name="T21" fmla="*/ 42 h 306"/>
              <a:gd name="T22" fmla="*/ 267 w 303"/>
              <a:gd name="T23" fmla="*/ 54 h 306"/>
              <a:gd name="T24" fmla="*/ 275 w 303"/>
              <a:gd name="T25" fmla="*/ 75 h 306"/>
              <a:gd name="T26" fmla="*/ 291 w 303"/>
              <a:gd name="T27" fmla="*/ 93 h 306"/>
              <a:gd name="T28" fmla="*/ 292 w 303"/>
              <a:gd name="T29" fmla="*/ 116 h 306"/>
              <a:gd name="T30" fmla="*/ 303 w 303"/>
              <a:gd name="T31" fmla="*/ 137 h 306"/>
              <a:gd name="T32" fmla="*/ 296 w 303"/>
              <a:gd name="T33" fmla="*/ 161 h 306"/>
              <a:gd name="T34" fmla="*/ 300 w 303"/>
              <a:gd name="T35" fmla="*/ 183 h 306"/>
              <a:gd name="T36" fmla="*/ 288 w 303"/>
              <a:gd name="T37" fmla="*/ 204 h 306"/>
              <a:gd name="T38" fmla="*/ 285 w 303"/>
              <a:gd name="T39" fmla="*/ 228 h 306"/>
              <a:gd name="T40" fmla="*/ 266 w 303"/>
              <a:gd name="T41" fmla="*/ 242 h 306"/>
              <a:gd name="T42" fmla="*/ 256 w 303"/>
              <a:gd name="T43" fmla="*/ 264 h 306"/>
              <a:gd name="T44" fmla="*/ 235 w 303"/>
              <a:gd name="T45" fmla="*/ 273 h 306"/>
              <a:gd name="T46" fmla="*/ 218 w 303"/>
              <a:gd name="T47" fmla="*/ 291 h 306"/>
              <a:gd name="T48" fmla="*/ 195 w 303"/>
              <a:gd name="T49" fmla="*/ 293 h 306"/>
              <a:gd name="T50" fmla="*/ 175 w 303"/>
              <a:gd name="T51" fmla="*/ 304 h 306"/>
              <a:gd name="T52" fmla="*/ 152 w 303"/>
              <a:gd name="T53" fmla="*/ 299 h 306"/>
              <a:gd name="T54" fmla="*/ 129 w 303"/>
              <a:gd name="T55" fmla="*/ 304 h 306"/>
              <a:gd name="T56" fmla="*/ 108 w 303"/>
              <a:gd name="T57" fmla="*/ 293 h 306"/>
              <a:gd name="T58" fmla="*/ 85 w 303"/>
              <a:gd name="T59" fmla="*/ 291 h 306"/>
              <a:gd name="T60" fmla="*/ 69 w 303"/>
              <a:gd name="T61" fmla="*/ 273 h 306"/>
              <a:gd name="T62" fmla="*/ 47 w 303"/>
              <a:gd name="T63" fmla="*/ 264 h 306"/>
              <a:gd name="T64" fmla="*/ 38 w 303"/>
              <a:gd name="T65" fmla="*/ 242 h 306"/>
              <a:gd name="T66" fmla="*/ 19 w 303"/>
              <a:gd name="T67" fmla="*/ 228 h 306"/>
              <a:gd name="T68" fmla="*/ 16 w 303"/>
              <a:gd name="T69" fmla="*/ 204 h 306"/>
              <a:gd name="T70" fmla="*/ 3 w 303"/>
              <a:gd name="T71" fmla="*/ 183 h 306"/>
              <a:gd name="T72" fmla="*/ 7 w 303"/>
              <a:gd name="T73" fmla="*/ 161 h 306"/>
              <a:gd name="T74" fmla="*/ 1 w 303"/>
              <a:gd name="T75" fmla="*/ 137 h 306"/>
              <a:gd name="T76" fmla="*/ 12 w 303"/>
              <a:gd name="T77" fmla="*/ 116 h 306"/>
              <a:gd name="T78" fmla="*/ 12 w 303"/>
              <a:gd name="T79" fmla="*/ 93 h 306"/>
              <a:gd name="T80" fmla="*/ 30 w 303"/>
              <a:gd name="T81" fmla="*/ 75 h 306"/>
              <a:gd name="T82" fmla="*/ 37 w 303"/>
              <a:gd name="T83" fmla="*/ 54 h 306"/>
              <a:gd name="T84" fmla="*/ 58 w 303"/>
              <a:gd name="T85" fmla="*/ 42 h 306"/>
              <a:gd name="T86" fmla="*/ 71 w 303"/>
              <a:gd name="T87" fmla="*/ 23 h 306"/>
              <a:gd name="T88" fmla="*/ 95 w 303"/>
              <a:gd name="T89" fmla="*/ 19 h 306"/>
              <a:gd name="T90" fmla="*/ 114 w 303"/>
              <a:gd name="T91" fmla="*/ 5 h 306"/>
              <a:gd name="T92" fmla="*/ 137 w 303"/>
              <a:gd name="T93" fmla="*/ 7 h 30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Lst>
            <a:rect l="0" t="0" r="r" b="b"/>
            <a:pathLst>
              <a:path w="303" h="306">
                <a:moveTo>
                  <a:pt x="152" y="113"/>
                </a:moveTo>
                <a:lnTo>
                  <a:pt x="138" y="116"/>
                </a:lnTo>
                <a:lnTo>
                  <a:pt x="126" y="125"/>
                </a:lnTo>
                <a:lnTo>
                  <a:pt x="117" y="137"/>
                </a:lnTo>
                <a:lnTo>
                  <a:pt x="115" y="151"/>
                </a:lnTo>
                <a:lnTo>
                  <a:pt x="117" y="166"/>
                </a:lnTo>
                <a:lnTo>
                  <a:pt x="126" y="177"/>
                </a:lnTo>
                <a:lnTo>
                  <a:pt x="138" y="185"/>
                </a:lnTo>
                <a:lnTo>
                  <a:pt x="152" y="189"/>
                </a:lnTo>
                <a:lnTo>
                  <a:pt x="166" y="185"/>
                </a:lnTo>
                <a:lnTo>
                  <a:pt x="178" y="177"/>
                </a:lnTo>
                <a:lnTo>
                  <a:pt x="186" y="166"/>
                </a:lnTo>
                <a:lnTo>
                  <a:pt x="189" y="151"/>
                </a:lnTo>
                <a:lnTo>
                  <a:pt x="186" y="137"/>
                </a:lnTo>
                <a:lnTo>
                  <a:pt x="178" y="125"/>
                </a:lnTo>
                <a:lnTo>
                  <a:pt x="166" y="116"/>
                </a:lnTo>
                <a:lnTo>
                  <a:pt x="152" y="113"/>
                </a:lnTo>
                <a:close/>
                <a:moveTo>
                  <a:pt x="144" y="0"/>
                </a:moveTo>
                <a:lnTo>
                  <a:pt x="152" y="7"/>
                </a:lnTo>
                <a:lnTo>
                  <a:pt x="159" y="0"/>
                </a:lnTo>
                <a:lnTo>
                  <a:pt x="166" y="7"/>
                </a:lnTo>
                <a:lnTo>
                  <a:pt x="175" y="2"/>
                </a:lnTo>
                <a:lnTo>
                  <a:pt x="181" y="10"/>
                </a:lnTo>
                <a:lnTo>
                  <a:pt x="190" y="5"/>
                </a:lnTo>
                <a:lnTo>
                  <a:pt x="195" y="13"/>
                </a:lnTo>
                <a:lnTo>
                  <a:pt x="204" y="9"/>
                </a:lnTo>
                <a:lnTo>
                  <a:pt x="209" y="19"/>
                </a:lnTo>
                <a:lnTo>
                  <a:pt x="218" y="15"/>
                </a:lnTo>
                <a:lnTo>
                  <a:pt x="223" y="26"/>
                </a:lnTo>
                <a:lnTo>
                  <a:pt x="232" y="23"/>
                </a:lnTo>
                <a:lnTo>
                  <a:pt x="235" y="33"/>
                </a:lnTo>
                <a:lnTo>
                  <a:pt x="245" y="32"/>
                </a:lnTo>
                <a:lnTo>
                  <a:pt x="246" y="42"/>
                </a:lnTo>
                <a:lnTo>
                  <a:pt x="256" y="42"/>
                </a:lnTo>
                <a:lnTo>
                  <a:pt x="257" y="53"/>
                </a:lnTo>
                <a:lnTo>
                  <a:pt x="267" y="54"/>
                </a:lnTo>
                <a:lnTo>
                  <a:pt x="266" y="64"/>
                </a:lnTo>
                <a:lnTo>
                  <a:pt x="277" y="66"/>
                </a:lnTo>
                <a:lnTo>
                  <a:pt x="275" y="75"/>
                </a:lnTo>
                <a:lnTo>
                  <a:pt x="285" y="78"/>
                </a:lnTo>
                <a:lnTo>
                  <a:pt x="282" y="89"/>
                </a:lnTo>
                <a:lnTo>
                  <a:pt x="291" y="93"/>
                </a:lnTo>
                <a:lnTo>
                  <a:pt x="288" y="102"/>
                </a:lnTo>
                <a:lnTo>
                  <a:pt x="297" y="107"/>
                </a:lnTo>
                <a:lnTo>
                  <a:pt x="292" y="116"/>
                </a:lnTo>
                <a:lnTo>
                  <a:pt x="300" y="123"/>
                </a:lnTo>
                <a:lnTo>
                  <a:pt x="295" y="131"/>
                </a:lnTo>
                <a:lnTo>
                  <a:pt x="303" y="137"/>
                </a:lnTo>
                <a:lnTo>
                  <a:pt x="296" y="145"/>
                </a:lnTo>
                <a:lnTo>
                  <a:pt x="303" y="152"/>
                </a:lnTo>
                <a:lnTo>
                  <a:pt x="296" y="161"/>
                </a:lnTo>
                <a:lnTo>
                  <a:pt x="303" y="168"/>
                </a:lnTo>
                <a:lnTo>
                  <a:pt x="295" y="175"/>
                </a:lnTo>
                <a:lnTo>
                  <a:pt x="300" y="183"/>
                </a:lnTo>
                <a:lnTo>
                  <a:pt x="292" y="190"/>
                </a:lnTo>
                <a:lnTo>
                  <a:pt x="297" y="199"/>
                </a:lnTo>
                <a:lnTo>
                  <a:pt x="288" y="204"/>
                </a:lnTo>
                <a:lnTo>
                  <a:pt x="291" y="213"/>
                </a:lnTo>
                <a:lnTo>
                  <a:pt x="282" y="217"/>
                </a:lnTo>
                <a:lnTo>
                  <a:pt x="285" y="228"/>
                </a:lnTo>
                <a:lnTo>
                  <a:pt x="275" y="230"/>
                </a:lnTo>
                <a:lnTo>
                  <a:pt x="277" y="240"/>
                </a:lnTo>
                <a:lnTo>
                  <a:pt x="266" y="242"/>
                </a:lnTo>
                <a:lnTo>
                  <a:pt x="267" y="252"/>
                </a:lnTo>
                <a:lnTo>
                  <a:pt x="256" y="253"/>
                </a:lnTo>
                <a:lnTo>
                  <a:pt x="256" y="264"/>
                </a:lnTo>
                <a:lnTo>
                  <a:pt x="246" y="264"/>
                </a:lnTo>
                <a:lnTo>
                  <a:pt x="245" y="274"/>
                </a:lnTo>
                <a:lnTo>
                  <a:pt x="235" y="273"/>
                </a:lnTo>
                <a:lnTo>
                  <a:pt x="232" y="283"/>
                </a:lnTo>
                <a:lnTo>
                  <a:pt x="223" y="280"/>
                </a:lnTo>
                <a:lnTo>
                  <a:pt x="218" y="291"/>
                </a:lnTo>
                <a:lnTo>
                  <a:pt x="209" y="287"/>
                </a:lnTo>
                <a:lnTo>
                  <a:pt x="204" y="297"/>
                </a:lnTo>
                <a:lnTo>
                  <a:pt x="195" y="293"/>
                </a:lnTo>
                <a:lnTo>
                  <a:pt x="190" y="301"/>
                </a:lnTo>
                <a:lnTo>
                  <a:pt x="181" y="296"/>
                </a:lnTo>
                <a:lnTo>
                  <a:pt x="175" y="304"/>
                </a:lnTo>
                <a:lnTo>
                  <a:pt x="166" y="298"/>
                </a:lnTo>
                <a:lnTo>
                  <a:pt x="159" y="306"/>
                </a:lnTo>
                <a:lnTo>
                  <a:pt x="152" y="299"/>
                </a:lnTo>
                <a:lnTo>
                  <a:pt x="144" y="306"/>
                </a:lnTo>
                <a:lnTo>
                  <a:pt x="137" y="298"/>
                </a:lnTo>
                <a:lnTo>
                  <a:pt x="129" y="304"/>
                </a:lnTo>
                <a:lnTo>
                  <a:pt x="122" y="296"/>
                </a:lnTo>
                <a:lnTo>
                  <a:pt x="114" y="301"/>
                </a:lnTo>
                <a:lnTo>
                  <a:pt x="108" y="293"/>
                </a:lnTo>
                <a:lnTo>
                  <a:pt x="99" y="297"/>
                </a:lnTo>
                <a:lnTo>
                  <a:pt x="95" y="287"/>
                </a:lnTo>
                <a:lnTo>
                  <a:pt x="85" y="291"/>
                </a:lnTo>
                <a:lnTo>
                  <a:pt x="82" y="280"/>
                </a:lnTo>
                <a:lnTo>
                  <a:pt x="71" y="283"/>
                </a:lnTo>
                <a:lnTo>
                  <a:pt x="69" y="273"/>
                </a:lnTo>
                <a:lnTo>
                  <a:pt x="59" y="274"/>
                </a:lnTo>
                <a:lnTo>
                  <a:pt x="58" y="264"/>
                </a:lnTo>
                <a:lnTo>
                  <a:pt x="47" y="264"/>
                </a:lnTo>
                <a:lnTo>
                  <a:pt x="47" y="253"/>
                </a:lnTo>
                <a:lnTo>
                  <a:pt x="37" y="252"/>
                </a:lnTo>
                <a:lnTo>
                  <a:pt x="38" y="242"/>
                </a:lnTo>
                <a:lnTo>
                  <a:pt x="28" y="240"/>
                </a:lnTo>
                <a:lnTo>
                  <a:pt x="30" y="230"/>
                </a:lnTo>
                <a:lnTo>
                  <a:pt x="19" y="228"/>
                </a:lnTo>
                <a:lnTo>
                  <a:pt x="22" y="217"/>
                </a:lnTo>
                <a:lnTo>
                  <a:pt x="12" y="213"/>
                </a:lnTo>
                <a:lnTo>
                  <a:pt x="16" y="204"/>
                </a:lnTo>
                <a:lnTo>
                  <a:pt x="7" y="199"/>
                </a:lnTo>
                <a:lnTo>
                  <a:pt x="12" y="190"/>
                </a:lnTo>
                <a:lnTo>
                  <a:pt x="3" y="183"/>
                </a:lnTo>
                <a:lnTo>
                  <a:pt x="9" y="175"/>
                </a:lnTo>
                <a:lnTo>
                  <a:pt x="1" y="168"/>
                </a:lnTo>
                <a:lnTo>
                  <a:pt x="7" y="161"/>
                </a:lnTo>
                <a:lnTo>
                  <a:pt x="0" y="152"/>
                </a:lnTo>
                <a:lnTo>
                  <a:pt x="7" y="145"/>
                </a:lnTo>
                <a:lnTo>
                  <a:pt x="1" y="137"/>
                </a:lnTo>
                <a:lnTo>
                  <a:pt x="9" y="131"/>
                </a:lnTo>
                <a:lnTo>
                  <a:pt x="3" y="123"/>
                </a:lnTo>
                <a:lnTo>
                  <a:pt x="12" y="116"/>
                </a:lnTo>
                <a:lnTo>
                  <a:pt x="7" y="107"/>
                </a:lnTo>
                <a:lnTo>
                  <a:pt x="16" y="102"/>
                </a:lnTo>
                <a:lnTo>
                  <a:pt x="12" y="93"/>
                </a:lnTo>
                <a:lnTo>
                  <a:pt x="22" y="89"/>
                </a:lnTo>
                <a:lnTo>
                  <a:pt x="19" y="78"/>
                </a:lnTo>
                <a:lnTo>
                  <a:pt x="30" y="75"/>
                </a:lnTo>
                <a:lnTo>
                  <a:pt x="28" y="66"/>
                </a:lnTo>
                <a:lnTo>
                  <a:pt x="38" y="64"/>
                </a:lnTo>
                <a:lnTo>
                  <a:pt x="37" y="54"/>
                </a:lnTo>
                <a:lnTo>
                  <a:pt x="47" y="53"/>
                </a:lnTo>
                <a:lnTo>
                  <a:pt x="47" y="42"/>
                </a:lnTo>
                <a:lnTo>
                  <a:pt x="58" y="42"/>
                </a:lnTo>
                <a:lnTo>
                  <a:pt x="59" y="32"/>
                </a:lnTo>
                <a:lnTo>
                  <a:pt x="69" y="33"/>
                </a:lnTo>
                <a:lnTo>
                  <a:pt x="71" y="23"/>
                </a:lnTo>
                <a:lnTo>
                  <a:pt x="82" y="26"/>
                </a:lnTo>
                <a:lnTo>
                  <a:pt x="85" y="15"/>
                </a:lnTo>
                <a:lnTo>
                  <a:pt x="95" y="19"/>
                </a:lnTo>
                <a:lnTo>
                  <a:pt x="99" y="9"/>
                </a:lnTo>
                <a:lnTo>
                  <a:pt x="108" y="13"/>
                </a:lnTo>
                <a:lnTo>
                  <a:pt x="114" y="5"/>
                </a:lnTo>
                <a:lnTo>
                  <a:pt x="122" y="10"/>
                </a:lnTo>
                <a:lnTo>
                  <a:pt x="129" y="2"/>
                </a:lnTo>
                <a:lnTo>
                  <a:pt x="137" y="7"/>
                </a:lnTo>
                <a:lnTo>
                  <a:pt x="144" y="0"/>
                </a:lnTo>
                <a:close/>
              </a:path>
            </a:pathLst>
          </a:custGeom>
          <a:grpFill/>
          <a:ln w="0">
            <a:noFill/>
            <a:prstDash val="solid"/>
            <a:round/>
            <a:headEnd/>
            <a:tailEnd/>
          </a:ln>
        </xdr:spPr>
      </xdr:sp>
      <xdr:sp macro="" textlink="">
        <xdr:nvSpPr>
          <xdr:cNvPr id="12" name="Freeform 11"/>
          <xdr:cNvSpPr>
            <a:spLocks/>
          </xdr:cNvSpPr>
        </xdr:nvSpPr>
        <xdr:spPr bwMode="auto">
          <a:xfrm>
            <a:off x="487" y="92"/>
            <a:ext cx="35" cy="28"/>
          </a:xfrm>
          <a:custGeom>
            <a:avLst/>
            <a:gdLst>
              <a:gd name="T0" fmla="*/ 10 w 350"/>
              <a:gd name="T1" fmla="*/ 0 h 278"/>
              <a:gd name="T2" fmla="*/ 69 w 350"/>
              <a:gd name="T3" fmla="*/ 0 h 278"/>
              <a:gd name="T4" fmla="*/ 72 w 350"/>
              <a:gd name="T5" fmla="*/ 0 h 278"/>
              <a:gd name="T6" fmla="*/ 75 w 350"/>
              <a:gd name="T7" fmla="*/ 2 h 278"/>
              <a:gd name="T8" fmla="*/ 77 w 350"/>
              <a:gd name="T9" fmla="*/ 4 h 278"/>
              <a:gd name="T10" fmla="*/ 79 w 350"/>
              <a:gd name="T11" fmla="*/ 7 h 278"/>
              <a:gd name="T12" fmla="*/ 79 w 350"/>
              <a:gd name="T13" fmla="*/ 10 h 278"/>
              <a:gd name="T14" fmla="*/ 79 w 350"/>
              <a:gd name="T15" fmla="*/ 229 h 278"/>
              <a:gd name="T16" fmla="*/ 79 w 350"/>
              <a:gd name="T17" fmla="*/ 232 h 278"/>
              <a:gd name="T18" fmla="*/ 77 w 350"/>
              <a:gd name="T19" fmla="*/ 235 h 278"/>
              <a:gd name="T20" fmla="*/ 75 w 350"/>
              <a:gd name="T21" fmla="*/ 237 h 278"/>
              <a:gd name="T22" fmla="*/ 72 w 350"/>
              <a:gd name="T23" fmla="*/ 239 h 278"/>
              <a:gd name="T24" fmla="*/ 69 w 350"/>
              <a:gd name="T25" fmla="*/ 239 h 278"/>
              <a:gd name="T26" fmla="*/ 49 w 350"/>
              <a:gd name="T27" fmla="*/ 239 h 278"/>
              <a:gd name="T28" fmla="*/ 49 w 350"/>
              <a:gd name="T29" fmla="*/ 254 h 278"/>
              <a:gd name="T30" fmla="*/ 117 w 350"/>
              <a:gd name="T31" fmla="*/ 254 h 278"/>
              <a:gd name="T32" fmla="*/ 175 w 350"/>
              <a:gd name="T33" fmla="*/ 126 h 278"/>
              <a:gd name="T34" fmla="*/ 177 w 350"/>
              <a:gd name="T35" fmla="*/ 122 h 278"/>
              <a:gd name="T36" fmla="*/ 180 w 350"/>
              <a:gd name="T37" fmla="*/ 120 h 278"/>
              <a:gd name="T38" fmla="*/ 182 w 350"/>
              <a:gd name="T39" fmla="*/ 119 h 278"/>
              <a:gd name="T40" fmla="*/ 186 w 350"/>
              <a:gd name="T41" fmla="*/ 118 h 278"/>
              <a:gd name="T42" fmla="*/ 218 w 350"/>
              <a:gd name="T43" fmla="*/ 118 h 278"/>
              <a:gd name="T44" fmla="*/ 218 w 350"/>
              <a:gd name="T45" fmla="*/ 105 h 278"/>
              <a:gd name="T46" fmla="*/ 229 w 350"/>
              <a:gd name="T47" fmla="*/ 105 h 278"/>
              <a:gd name="T48" fmla="*/ 229 w 350"/>
              <a:gd name="T49" fmla="*/ 111 h 278"/>
              <a:gd name="T50" fmla="*/ 331 w 350"/>
              <a:gd name="T51" fmla="*/ 111 h 278"/>
              <a:gd name="T52" fmla="*/ 341 w 350"/>
              <a:gd name="T53" fmla="*/ 114 h 278"/>
              <a:gd name="T54" fmla="*/ 347 w 350"/>
              <a:gd name="T55" fmla="*/ 120 h 278"/>
              <a:gd name="T56" fmla="*/ 350 w 350"/>
              <a:gd name="T57" fmla="*/ 131 h 278"/>
              <a:gd name="T58" fmla="*/ 347 w 350"/>
              <a:gd name="T59" fmla="*/ 140 h 278"/>
              <a:gd name="T60" fmla="*/ 341 w 350"/>
              <a:gd name="T61" fmla="*/ 146 h 278"/>
              <a:gd name="T62" fmla="*/ 331 w 350"/>
              <a:gd name="T63" fmla="*/ 149 h 278"/>
              <a:gd name="T64" fmla="*/ 229 w 350"/>
              <a:gd name="T65" fmla="*/ 149 h 278"/>
              <a:gd name="T66" fmla="*/ 229 w 350"/>
              <a:gd name="T67" fmla="*/ 155 h 278"/>
              <a:gd name="T68" fmla="*/ 218 w 350"/>
              <a:gd name="T69" fmla="*/ 155 h 278"/>
              <a:gd name="T70" fmla="*/ 218 w 350"/>
              <a:gd name="T71" fmla="*/ 142 h 278"/>
              <a:gd name="T72" fmla="*/ 193 w 350"/>
              <a:gd name="T73" fmla="*/ 142 h 278"/>
              <a:gd name="T74" fmla="*/ 135 w 350"/>
              <a:gd name="T75" fmla="*/ 271 h 278"/>
              <a:gd name="T76" fmla="*/ 133 w 350"/>
              <a:gd name="T77" fmla="*/ 274 h 278"/>
              <a:gd name="T78" fmla="*/ 131 w 350"/>
              <a:gd name="T79" fmla="*/ 276 h 278"/>
              <a:gd name="T80" fmla="*/ 128 w 350"/>
              <a:gd name="T81" fmla="*/ 277 h 278"/>
              <a:gd name="T82" fmla="*/ 125 w 350"/>
              <a:gd name="T83" fmla="*/ 278 h 278"/>
              <a:gd name="T84" fmla="*/ 37 w 350"/>
              <a:gd name="T85" fmla="*/ 278 h 278"/>
              <a:gd name="T86" fmla="*/ 34 w 350"/>
              <a:gd name="T87" fmla="*/ 277 h 278"/>
              <a:gd name="T88" fmla="*/ 31 w 350"/>
              <a:gd name="T89" fmla="*/ 276 h 278"/>
              <a:gd name="T90" fmla="*/ 28 w 350"/>
              <a:gd name="T91" fmla="*/ 273 h 278"/>
              <a:gd name="T92" fmla="*/ 27 w 350"/>
              <a:gd name="T93" fmla="*/ 270 h 278"/>
              <a:gd name="T94" fmla="*/ 26 w 350"/>
              <a:gd name="T95" fmla="*/ 266 h 278"/>
              <a:gd name="T96" fmla="*/ 26 w 350"/>
              <a:gd name="T97" fmla="*/ 239 h 278"/>
              <a:gd name="T98" fmla="*/ 10 w 350"/>
              <a:gd name="T99" fmla="*/ 239 h 278"/>
              <a:gd name="T100" fmla="*/ 7 w 350"/>
              <a:gd name="T101" fmla="*/ 239 h 278"/>
              <a:gd name="T102" fmla="*/ 4 w 350"/>
              <a:gd name="T103" fmla="*/ 237 h 278"/>
              <a:gd name="T104" fmla="*/ 2 w 350"/>
              <a:gd name="T105" fmla="*/ 235 h 278"/>
              <a:gd name="T106" fmla="*/ 1 w 350"/>
              <a:gd name="T107" fmla="*/ 232 h 278"/>
              <a:gd name="T108" fmla="*/ 0 w 350"/>
              <a:gd name="T109" fmla="*/ 229 h 278"/>
              <a:gd name="T110" fmla="*/ 0 w 350"/>
              <a:gd name="T111" fmla="*/ 10 h 278"/>
              <a:gd name="T112" fmla="*/ 1 w 350"/>
              <a:gd name="T113" fmla="*/ 7 h 278"/>
              <a:gd name="T114" fmla="*/ 2 w 350"/>
              <a:gd name="T115" fmla="*/ 4 h 278"/>
              <a:gd name="T116" fmla="*/ 4 w 350"/>
              <a:gd name="T117" fmla="*/ 2 h 278"/>
              <a:gd name="T118" fmla="*/ 7 w 350"/>
              <a:gd name="T119" fmla="*/ 0 h 278"/>
              <a:gd name="T120" fmla="*/ 10 w 350"/>
              <a:gd name="T121" fmla="*/ 0 h 27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Lst>
            <a:rect l="0" t="0" r="r" b="b"/>
            <a:pathLst>
              <a:path w="350" h="278">
                <a:moveTo>
                  <a:pt x="10" y="0"/>
                </a:moveTo>
                <a:lnTo>
                  <a:pt x="69" y="0"/>
                </a:lnTo>
                <a:lnTo>
                  <a:pt x="72" y="0"/>
                </a:lnTo>
                <a:lnTo>
                  <a:pt x="75" y="2"/>
                </a:lnTo>
                <a:lnTo>
                  <a:pt x="77" y="4"/>
                </a:lnTo>
                <a:lnTo>
                  <a:pt x="79" y="7"/>
                </a:lnTo>
                <a:lnTo>
                  <a:pt x="79" y="10"/>
                </a:lnTo>
                <a:lnTo>
                  <a:pt x="79" y="229"/>
                </a:lnTo>
                <a:lnTo>
                  <a:pt x="79" y="232"/>
                </a:lnTo>
                <a:lnTo>
                  <a:pt x="77" y="235"/>
                </a:lnTo>
                <a:lnTo>
                  <a:pt x="75" y="237"/>
                </a:lnTo>
                <a:lnTo>
                  <a:pt x="72" y="239"/>
                </a:lnTo>
                <a:lnTo>
                  <a:pt x="69" y="239"/>
                </a:lnTo>
                <a:lnTo>
                  <a:pt x="49" y="239"/>
                </a:lnTo>
                <a:lnTo>
                  <a:pt x="49" y="254"/>
                </a:lnTo>
                <a:lnTo>
                  <a:pt x="117" y="254"/>
                </a:lnTo>
                <a:lnTo>
                  <a:pt x="175" y="126"/>
                </a:lnTo>
                <a:lnTo>
                  <a:pt x="177" y="122"/>
                </a:lnTo>
                <a:lnTo>
                  <a:pt x="180" y="120"/>
                </a:lnTo>
                <a:lnTo>
                  <a:pt x="182" y="119"/>
                </a:lnTo>
                <a:lnTo>
                  <a:pt x="186" y="118"/>
                </a:lnTo>
                <a:lnTo>
                  <a:pt x="218" y="118"/>
                </a:lnTo>
                <a:lnTo>
                  <a:pt x="218" y="105"/>
                </a:lnTo>
                <a:lnTo>
                  <a:pt x="229" y="105"/>
                </a:lnTo>
                <a:lnTo>
                  <a:pt x="229" y="111"/>
                </a:lnTo>
                <a:lnTo>
                  <a:pt x="331" y="111"/>
                </a:lnTo>
                <a:lnTo>
                  <a:pt x="341" y="114"/>
                </a:lnTo>
                <a:lnTo>
                  <a:pt x="347" y="120"/>
                </a:lnTo>
                <a:lnTo>
                  <a:pt x="350" y="131"/>
                </a:lnTo>
                <a:lnTo>
                  <a:pt x="347" y="140"/>
                </a:lnTo>
                <a:lnTo>
                  <a:pt x="341" y="146"/>
                </a:lnTo>
                <a:lnTo>
                  <a:pt x="331" y="149"/>
                </a:lnTo>
                <a:lnTo>
                  <a:pt x="229" y="149"/>
                </a:lnTo>
                <a:lnTo>
                  <a:pt x="229" y="155"/>
                </a:lnTo>
                <a:lnTo>
                  <a:pt x="218" y="155"/>
                </a:lnTo>
                <a:lnTo>
                  <a:pt x="218" y="142"/>
                </a:lnTo>
                <a:lnTo>
                  <a:pt x="193" y="142"/>
                </a:lnTo>
                <a:lnTo>
                  <a:pt x="135" y="271"/>
                </a:lnTo>
                <a:lnTo>
                  <a:pt x="133" y="274"/>
                </a:lnTo>
                <a:lnTo>
                  <a:pt x="131" y="276"/>
                </a:lnTo>
                <a:lnTo>
                  <a:pt x="128" y="277"/>
                </a:lnTo>
                <a:lnTo>
                  <a:pt x="125" y="278"/>
                </a:lnTo>
                <a:lnTo>
                  <a:pt x="37" y="278"/>
                </a:lnTo>
                <a:lnTo>
                  <a:pt x="34" y="277"/>
                </a:lnTo>
                <a:lnTo>
                  <a:pt x="31" y="276"/>
                </a:lnTo>
                <a:lnTo>
                  <a:pt x="28" y="273"/>
                </a:lnTo>
                <a:lnTo>
                  <a:pt x="27" y="270"/>
                </a:lnTo>
                <a:lnTo>
                  <a:pt x="26" y="266"/>
                </a:lnTo>
                <a:lnTo>
                  <a:pt x="26" y="239"/>
                </a:lnTo>
                <a:lnTo>
                  <a:pt x="10" y="239"/>
                </a:lnTo>
                <a:lnTo>
                  <a:pt x="7" y="239"/>
                </a:lnTo>
                <a:lnTo>
                  <a:pt x="4" y="237"/>
                </a:lnTo>
                <a:lnTo>
                  <a:pt x="2" y="235"/>
                </a:lnTo>
                <a:lnTo>
                  <a:pt x="1" y="232"/>
                </a:lnTo>
                <a:lnTo>
                  <a:pt x="0" y="229"/>
                </a:lnTo>
                <a:lnTo>
                  <a:pt x="0" y="10"/>
                </a:lnTo>
                <a:lnTo>
                  <a:pt x="1" y="7"/>
                </a:lnTo>
                <a:lnTo>
                  <a:pt x="2" y="4"/>
                </a:lnTo>
                <a:lnTo>
                  <a:pt x="4" y="2"/>
                </a:lnTo>
                <a:lnTo>
                  <a:pt x="7" y="0"/>
                </a:lnTo>
                <a:lnTo>
                  <a:pt x="10" y="0"/>
                </a:lnTo>
                <a:close/>
              </a:path>
            </a:pathLst>
          </a:custGeom>
          <a:grpFill/>
          <a:ln w="0">
            <a:noFill/>
            <a:prstDash val="solid"/>
            <a:round/>
            <a:headEnd/>
            <a:tailEnd/>
          </a:ln>
        </xdr:spPr>
      </xdr:sp>
      <xdr:sp macro="" textlink="">
        <xdr:nvSpPr>
          <xdr:cNvPr id="13" name="Freeform 12"/>
          <xdr:cNvSpPr>
            <a:spLocks noEditPoints="1"/>
          </xdr:cNvSpPr>
        </xdr:nvSpPr>
        <xdr:spPr bwMode="auto">
          <a:xfrm>
            <a:off x="689" y="70"/>
            <a:ext cx="26" cy="22"/>
          </a:xfrm>
          <a:custGeom>
            <a:avLst/>
            <a:gdLst>
              <a:gd name="T0" fmla="*/ 96 w 269"/>
              <a:gd name="T1" fmla="*/ 51 h 226"/>
              <a:gd name="T2" fmla="*/ 66 w 269"/>
              <a:gd name="T3" fmla="*/ 67 h 226"/>
              <a:gd name="T4" fmla="*/ 50 w 269"/>
              <a:gd name="T5" fmla="*/ 97 h 226"/>
              <a:gd name="T6" fmla="*/ 50 w 269"/>
              <a:gd name="T7" fmla="*/ 130 h 226"/>
              <a:gd name="T8" fmla="*/ 66 w 269"/>
              <a:gd name="T9" fmla="*/ 159 h 226"/>
              <a:gd name="T10" fmla="*/ 96 w 269"/>
              <a:gd name="T11" fmla="*/ 176 h 226"/>
              <a:gd name="T12" fmla="*/ 129 w 269"/>
              <a:gd name="T13" fmla="*/ 176 h 226"/>
              <a:gd name="T14" fmla="*/ 157 w 269"/>
              <a:gd name="T15" fmla="*/ 159 h 226"/>
              <a:gd name="T16" fmla="*/ 174 w 269"/>
              <a:gd name="T17" fmla="*/ 130 h 226"/>
              <a:gd name="T18" fmla="*/ 174 w 269"/>
              <a:gd name="T19" fmla="*/ 97 h 226"/>
              <a:gd name="T20" fmla="*/ 157 w 269"/>
              <a:gd name="T21" fmla="*/ 67 h 226"/>
              <a:gd name="T22" fmla="*/ 129 w 269"/>
              <a:gd name="T23" fmla="*/ 51 h 226"/>
              <a:gd name="T24" fmla="*/ 112 w 269"/>
              <a:gd name="T25" fmla="*/ 0 h 226"/>
              <a:gd name="T26" fmla="*/ 154 w 269"/>
              <a:gd name="T27" fmla="*/ 9 h 226"/>
              <a:gd name="T28" fmla="*/ 191 w 269"/>
              <a:gd name="T29" fmla="*/ 33 h 226"/>
              <a:gd name="T30" fmla="*/ 202 w 269"/>
              <a:gd name="T31" fmla="*/ 44 h 226"/>
              <a:gd name="T32" fmla="*/ 226 w 269"/>
              <a:gd name="T33" fmla="*/ 54 h 226"/>
              <a:gd name="T34" fmla="*/ 261 w 269"/>
              <a:gd name="T35" fmla="*/ 58 h 226"/>
              <a:gd name="T36" fmla="*/ 267 w 269"/>
              <a:gd name="T37" fmla="*/ 60 h 226"/>
              <a:gd name="T38" fmla="*/ 269 w 269"/>
              <a:gd name="T39" fmla="*/ 65 h 226"/>
              <a:gd name="T40" fmla="*/ 267 w 269"/>
              <a:gd name="T41" fmla="*/ 70 h 226"/>
              <a:gd name="T42" fmla="*/ 261 w 269"/>
              <a:gd name="T43" fmla="*/ 72 h 226"/>
              <a:gd name="T44" fmla="*/ 227 w 269"/>
              <a:gd name="T45" fmla="*/ 69 h 226"/>
              <a:gd name="T46" fmla="*/ 221 w 269"/>
              <a:gd name="T47" fmla="*/ 87 h 226"/>
              <a:gd name="T48" fmla="*/ 223 w 269"/>
              <a:gd name="T49" fmla="*/ 132 h 226"/>
              <a:gd name="T50" fmla="*/ 206 w 269"/>
              <a:gd name="T51" fmla="*/ 174 h 226"/>
              <a:gd name="T52" fmla="*/ 174 w 269"/>
              <a:gd name="T53" fmla="*/ 207 h 226"/>
              <a:gd name="T54" fmla="*/ 134 w 269"/>
              <a:gd name="T55" fmla="*/ 224 h 226"/>
              <a:gd name="T56" fmla="*/ 91 w 269"/>
              <a:gd name="T57" fmla="*/ 224 h 226"/>
              <a:gd name="T58" fmla="*/ 50 w 269"/>
              <a:gd name="T59" fmla="*/ 207 h 226"/>
              <a:gd name="T60" fmla="*/ 18 w 269"/>
              <a:gd name="T61" fmla="*/ 175 h 226"/>
              <a:gd name="T62" fmla="*/ 2 w 269"/>
              <a:gd name="T63" fmla="*/ 135 h 226"/>
              <a:gd name="T64" fmla="*/ 2 w 269"/>
              <a:gd name="T65" fmla="*/ 92 h 226"/>
              <a:gd name="T66" fmla="*/ 18 w 269"/>
              <a:gd name="T67" fmla="*/ 51 h 226"/>
              <a:gd name="T68" fmla="*/ 50 w 269"/>
              <a:gd name="T69" fmla="*/ 19 h 226"/>
              <a:gd name="T70" fmla="*/ 91 w 269"/>
              <a:gd name="T71" fmla="*/ 2 h 22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Lst>
            <a:rect l="0" t="0" r="r" b="b"/>
            <a:pathLst>
              <a:path w="269" h="226">
                <a:moveTo>
                  <a:pt x="112" y="49"/>
                </a:moveTo>
                <a:lnTo>
                  <a:pt x="96" y="51"/>
                </a:lnTo>
                <a:lnTo>
                  <a:pt x="80" y="57"/>
                </a:lnTo>
                <a:lnTo>
                  <a:pt x="66" y="67"/>
                </a:lnTo>
                <a:lnTo>
                  <a:pt x="56" y="82"/>
                </a:lnTo>
                <a:lnTo>
                  <a:pt x="50" y="97"/>
                </a:lnTo>
                <a:lnTo>
                  <a:pt x="48" y="114"/>
                </a:lnTo>
                <a:lnTo>
                  <a:pt x="50" y="130"/>
                </a:lnTo>
                <a:lnTo>
                  <a:pt x="56" y="146"/>
                </a:lnTo>
                <a:lnTo>
                  <a:pt x="66" y="159"/>
                </a:lnTo>
                <a:lnTo>
                  <a:pt x="80" y="170"/>
                </a:lnTo>
                <a:lnTo>
                  <a:pt x="96" y="176"/>
                </a:lnTo>
                <a:lnTo>
                  <a:pt x="112" y="179"/>
                </a:lnTo>
                <a:lnTo>
                  <a:pt x="129" y="176"/>
                </a:lnTo>
                <a:lnTo>
                  <a:pt x="144" y="170"/>
                </a:lnTo>
                <a:lnTo>
                  <a:pt x="157" y="159"/>
                </a:lnTo>
                <a:lnTo>
                  <a:pt x="167" y="146"/>
                </a:lnTo>
                <a:lnTo>
                  <a:pt x="174" y="130"/>
                </a:lnTo>
                <a:lnTo>
                  <a:pt x="177" y="114"/>
                </a:lnTo>
                <a:lnTo>
                  <a:pt x="174" y="97"/>
                </a:lnTo>
                <a:lnTo>
                  <a:pt x="167" y="82"/>
                </a:lnTo>
                <a:lnTo>
                  <a:pt x="157" y="67"/>
                </a:lnTo>
                <a:lnTo>
                  <a:pt x="144" y="57"/>
                </a:lnTo>
                <a:lnTo>
                  <a:pt x="129" y="51"/>
                </a:lnTo>
                <a:lnTo>
                  <a:pt x="112" y="49"/>
                </a:lnTo>
                <a:close/>
                <a:moveTo>
                  <a:pt x="112" y="0"/>
                </a:moveTo>
                <a:lnTo>
                  <a:pt x="134" y="2"/>
                </a:lnTo>
                <a:lnTo>
                  <a:pt x="154" y="9"/>
                </a:lnTo>
                <a:lnTo>
                  <a:pt x="174" y="19"/>
                </a:lnTo>
                <a:lnTo>
                  <a:pt x="191" y="33"/>
                </a:lnTo>
                <a:lnTo>
                  <a:pt x="195" y="37"/>
                </a:lnTo>
                <a:lnTo>
                  <a:pt x="202" y="44"/>
                </a:lnTo>
                <a:lnTo>
                  <a:pt x="212" y="49"/>
                </a:lnTo>
                <a:lnTo>
                  <a:pt x="226" y="54"/>
                </a:lnTo>
                <a:lnTo>
                  <a:pt x="242" y="57"/>
                </a:lnTo>
                <a:lnTo>
                  <a:pt x="261" y="58"/>
                </a:lnTo>
                <a:lnTo>
                  <a:pt x="263" y="59"/>
                </a:lnTo>
                <a:lnTo>
                  <a:pt x="267" y="60"/>
                </a:lnTo>
                <a:lnTo>
                  <a:pt x="268" y="62"/>
                </a:lnTo>
                <a:lnTo>
                  <a:pt x="269" y="65"/>
                </a:lnTo>
                <a:lnTo>
                  <a:pt x="269" y="68"/>
                </a:lnTo>
                <a:lnTo>
                  <a:pt x="267" y="70"/>
                </a:lnTo>
                <a:lnTo>
                  <a:pt x="265" y="72"/>
                </a:lnTo>
                <a:lnTo>
                  <a:pt x="261" y="72"/>
                </a:lnTo>
                <a:lnTo>
                  <a:pt x="243" y="72"/>
                </a:lnTo>
                <a:lnTo>
                  <a:pt x="227" y="69"/>
                </a:lnTo>
                <a:lnTo>
                  <a:pt x="213" y="65"/>
                </a:lnTo>
                <a:lnTo>
                  <a:pt x="221" y="87"/>
                </a:lnTo>
                <a:lnTo>
                  <a:pt x="224" y="109"/>
                </a:lnTo>
                <a:lnTo>
                  <a:pt x="223" y="132"/>
                </a:lnTo>
                <a:lnTo>
                  <a:pt x="217" y="154"/>
                </a:lnTo>
                <a:lnTo>
                  <a:pt x="206" y="174"/>
                </a:lnTo>
                <a:lnTo>
                  <a:pt x="191" y="193"/>
                </a:lnTo>
                <a:lnTo>
                  <a:pt x="174" y="207"/>
                </a:lnTo>
                <a:lnTo>
                  <a:pt x="154" y="218"/>
                </a:lnTo>
                <a:lnTo>
                  <a:pt x="134" y="224"/>
                </a:lnTo>
                <a:lnTo>
                  <a:pt x="112" y="226"/>
                </a:lnTo>
                <a:lnTo>
                  <a:pt x="91" y="224"/>
                </a:lnTo>
                <a:lnTo>
                  <a:pt x="69" y="218"/>
                </a:lnTo>
                <a:lnTo>
                  <a:pt x="50" y="207"/>
                </a:lnTo>
                <a:lnTo>
                  <a:pt x="33" y="193"/>
                </a:lnTo>
                <a:lnTo>
                  <a:pt x="18" y="175"/>
                </a:lnTo>
                <a:lnTo>
                  <a:pt x="8" y="156"/>
                </a:lnTo>
                <a:lnTo>
                  <a:pt x="2" y="135"/>
                </a:lnTo>
                <a:lnTo>
                  <a:pt x="0" y="114"/>
                </a:lnTo>
                <a:lnTo>
                  <a:pt x="2" y="92"/>
                </a:lnTo>
                <a:lnTo>
                  <a:pt x="8" y="70"/>
                </a:lnTo>
                <a:lnTo>
                  <a:pt x="18" y="51"/>
                </a:lnTo>
                <a:lnTo>
                  <a:pt x="33" y="33"/>
                </a:lnTo>
                <a:lnTo>
                  <a:pt x="50" y="19"/>
                </a:lnTo>
                <a:lnTo>
                  <a:pt x="69" y="9"/>
                </a:lnTo>
                <a:lnTo>
                  <a:pt x="91" y="2"/>
                </a:lnTo>
                <a:lnTo>
                  <a:pt x="112" y="0"/>
                </a:lnTo>
                <a:close/>
              </a:path>
            </a:pathLst>
          </a:custGeom>
          <a:grpFill/>
          <a:ln w="0">
            <a:noFill/>
            <a:prstDash val="solid"/>
            <a:round/>
            <a:headEnd/>
            <a:tailEnd/>
          </a:ln>
        </xdr:spPr>
      </xdr:sp>
      <xdr:sp macro="" textlink="">
        <xdr:nvSpPr>
          <xdr:cNvPr id="14" name="Freeform 13"/>
          <xdr:cNvSpPr>
            <a:spLocks/>
          </xdr:cNvSpPr>
        </xdr:nvSpPr>
        <xdr:spPr bwMode="auto">
          <a:xfrm>
            <a:off x="601" y="104"/>
            <a:ext cx="11" cy="16"/>
          </a:xfrm>
          <a:custGeom>
            <a:avLst/>
            <a:gdLst>
              <a:gd name="T0" fmla="*/ 110 w 113"/>
              <a:gd name="T1" fmla="*/ 0 h 163"/>
              <a:gd name="T2" fmla="*/ 102 w 113"/>
              <a:gd name="T3" fmla="*/ 7 h 163"/>
              <a:gd name="T4" fmla="*/ 92 w 113"/>
              <a:gd name="T5" fmla="*/ 14 h 163"/>
              <a:gd name="T6" fmla="*/ 81 w 113"/>
              <a:gd name="T7" fmla="*/ 19 h 163"/>
              <a:gd name="T8" fmla="*/ 71 w 113"/>
              <a:gd name="T9" fmla="*/ 22 h 163"/>
              <a:gd name="T10" fmla="*/ 64 w 113"/>
              <a:gd name="T11" fmla="*/ 25 h 163"/>
              <a:gd name="T12" fmla="*/ 61 w 113"/>
              <a:gd name="T13" fmla="*/ 26 h 163"/>
              <a:gd name="T14" fmla="*/ 70 w 113"/>
              <a:gd name="T15" fmla="*/ 26 h 163"/>
              <a:gd name="T16" fmla="*/ 82 w 113"/>
              <a:gd name="T17" fmla="*/ 27 h 163"/>
              <a:gd name="T18" fmla="*/ 93 w 113"/>
              <a:gd name="T19" fmla="*/ 27 h 163"/>
              <a:gd name="T20" fmla="*/ 103 w 113"/>
              <a:gd name="T21" fmla="*/ 27 h 163"/>
              <a:gd name="T22" fmla="*/ 110 w 113"/>
              <a:gd name="T23" fmla="*/ 26 h 163"/>
              <a:gd name="T24" fmla="*/ 113 w 113"/>
              <a:gd name="T25" fmla="*/ 26 h 163"/>
              <a:gd name="T26" fmla="*/ 113 w 113"/>
              <a:gd name="T27" fmla="*/ 163 h 163"/>
              <a:gd name="T28" fmla="*/ 88 w 113"/>
              <a:gd name="T29" fmla="*/ 161 h 163"/>
              <a:gd name="T30" fmla="*/ 64 w 113"/>
              <a:gd name="T31" fmla="*/ 159 h 163"/>
              <a:gd name="T32" fmla="*/ 43 w 113"/>
              <a:gd name="T33" fmla="*/ 158 h 163"/>
              <a:gd name="T34" fmla="*/ 25 w 113"/>
              <a:gd name="T35" fmla="*/ 158 h 163"/>
              <a:gd name="T36" fmla="*/ 12 w 113"/>
              <a:gd name="T37" fmla="*/ 158 h 163"/>
              <a:gd name="T38" fmla="*/ 3 w 113"/>
              <a:gd name="T39" fmla="*/ 157 h 163"/>
              <a:gd name="T40" fmla="*/ 0 w 113"/>
              <a:gd name="T41" fmla="*/ 157 h 163"/>
              <a:gd name="T42" fmla="*/ 0 w 113"/>
              <a:gd name="T43" fmla="*/ 7 h 163"/>
              <a:gd name="T44" fmla="*/ 26 w 113"/>
              <a:gd name="T45" fmla="*/ 8 h 163"/>
              <a:gd name="T46" fmla="*/ 51 w 113"/>
              <a:gd name="T47" fmla="*/ 7 h 163"/>
              <a:gd name="T48" fmla="*/ 70 w 113"/>
              <a:gd name="T49" fmla="*/ 6 h 163"/>
              <a:gd name="T50" fmla="*/ 88 w 113"/>
              <a:gd name="T51" fmla="*/ 4 h 163"/>
              <a:gd name="T52" fmla="*/ 100 w 113"/>
              <a:gd name="T53" fmla="*/ 2 h 163"/>
              <a:gd name="T54" fmla="*/ 107 w 113"/>
              <a:gd name="T55" fmla="*/ 1 h 163"/>
              <a:gd name="T56" fmla="*/ 110 w 113"/>
              <a:gd name="T57" fmla="*/ 0 h 163"/>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Lst>
            <a:rect l="0" t="0" r="r" b="b"/>
            <a:pathLst>
              <a:path w="113" h="163">
                <a:moveTo>
                  <a:pt x="110" y="0"/>
                </a:moveTo>
                <a:lnTo>
                  <a:pt x="102" y="7"/>
                </a:lnTo>
                <a:lnTo>
                  <a:pt x="92" y="14"/>
                </a:lnTo>
                <a:lnTo>
                  <a:pt x="81" y="19"/>
                </a:lnTo>
                <a:lnTo>
                  <a:pt x="71" y="22"/>
                </a:lnTo>
                <a:lnTo>
                  <a:pt x="64" y="25"/>
                </a:lnTo>
                <a:lnTo>
                  <a:pt x="61" y="26"/>
                </a:lnTo>
                <a:lnTo>
                  <a:pt x="70" y="26"/>
                </a:lnTo>
                <a:lnTo>
                  <a:pt x="82" y="27"/>
                </a:lnTo>
                <a:lnTo>
                  <a:pt x="93" y="27"/>
                </a:lnTo>
                <a:lnTo>
                  <a:pt x="103" y="27"/>
                </a:lnTo>
                <a:lnTo>
                  <a:pt x="110" y="26"/>
                </a:lnTo>
                <a:lnTo>
                  <a:pt x="113" y="26"/>
                </a:lnTo>
                <a:lnTo>
                  <a:pt x="113" y="163"/>
                </a:lnTo>
                <a:lnTo>
                  <a:pt x="88" y="161"/>
                </a:lnTo>
                <a:lnTo>
                  <a:pt x="64" y="159"/>
                </a:lnTo>
                <a:lnTo>
                  <a:pt x="43" y="158"/>
                </a:lnTo>
                <a:lnTo>
                  <a:pt x="25" y="158"/>
                </a:lnTo>
                <a:lnTo>
                  <a:pt x="12" y="158"/>
                </a:lnTo>
                <a:lnTo>
                  <a:pt x="3" y="157"/>
                </a:lnTo>
                <a:lnTo>
                  <a:pt x="0" y="157"/>
                </a:lnTo>
                <a:lnTo>
                  <a:pt x="0" y="7"/>
                </a:lnTo>
                <a:lnTo>
                  <a:pt x="26" y="8"/>
                </a:lnTo>
                <a:lnTo>
                  <a:pt x="51" y="7"/>
                </a:lnTo>
                <a:lnTo>
                  <a:pt x="70" y="6"/>
                </a:lnTo>
                <a:lnTo>
                  <a:pt x="88" y="4"/>
                </a:lnTo>
                <a:lnTo>
                  <a:pt x="100" y="2"/>
                </a:lnTo>
                <a:lnTo>
                  <a:pt x="107" y="1"/>
                </a:lnTo>
                <a:lnTo>
                  <a:pt x="110" y="0"/>
                </a:lnTo>
                <a:close/>
              </a:path>
            </a:pathLst>
          </a:custGeom>
          <a:grpFill/>
          <a:ln w="0">
            <a:noFill/>
            <a:prstDash val="solid"/>
            <a:round/>
            <a:headEnd/>
            <a:tailEnd/>
          </a:ln>
        </xdr:spPr>
      </xdr:sp>
      <xdr:sp macro="" textlink="">
        <xdr:nvSpPr>
          <xdr:cNvPr id="15" name="Freeform 14"/>
          <xdr:cNvSpPr>
            <a:spLocks noEditPoints="1"/>
          </xdr:cNvSpPr>
        </xdr:nvSpPr>
        <xdr:spPr bwMode="auto">
          <a:xfrm>
            <a:off x="573" y="104"/>
            <a:ext cx="27" cy="15"/>
          </a:xfrm>
          <a:custGeom>
            <a:avLst/>
            <a:gdLst>
              <a:gd name="T0" fmla="*/ 28 w 272"/>
              <a:gd name="T1" fmla="*/ 67 h 151"/>
              <a:gd name="T2" fmla="*/ 22 w 272"/>
              <a:gd name="T3" fmla="*/ 73 h 151"/>
              <a:gd name="T4" fmla="*/ 22 w 272"/>
              <a:gd name="T5" fmla="*/ 80 h 151"/>
              <a:gd name="T6" fmla="*/ 26 w 272"/>
              <a:gd name="T7" fmla="*/ 84 h 151"/>
              <a:gd name="T8" fmla="*/ 32 w 272"/>
              <a:gd name="T9" fmla="*/ 86 h 151"/>
              <a:gd name="T10" fmla="*/ 38 w 272"/>
              <a:gd name="T11" fmla="*/ 84 h 151"/>
              <a:gd name="T12" fmla="*/ 41 w 272"/>
              <a:gd name="T13" fmla="*/ 80 h 151"/>
              <a:gd name="T14" fmla="*/ 41 w 272"/>
              <a:gd name="T15" fmla="*/ 73 h 151"/>
              <a:gd name="T16" fmla="*/ 36 w 272"/>
              <a:gd name="T17" fmla="*/ 67 h 151"/>
              <a:gd name="T18" fmla="*/ 201 w 272"/>
              <a:gd name="T19" fmla="*/ 0 h 151"/>
              <a:gd name="T20" fmla="*/ 272 w 272"/>
              <a:gd name="T21" fmla="*/ 151 h 151"/>
              <a:gd name="T22" fmla="*/ 197 w 272"/>
              <a:gd name="T23" fmla="*/ 150 h 151"/>
              <a:gd name="T24" fmla="*/ 192 w 272"/>
              <a:gd name="T25" fmla="*/ 146 h 151"/>
              <a:gd name="T26" fmla="*/ 190 w 272"/>
              <a:gd name="T27" fmla="*/ 140 h 151"/>
              <a:gd name="T28" fmla="*/ 189 w 272"/>
              <a:gd name="T29" fmla="*/ 112 h 151"/>
              <a:gd name="T30" fmla="*/ 167 w 272"/>
              <a:gd name="T31" fmla="*/ 97 h 151"/>
              <a:gd name="T32" fmla="*/ 136 w 272"/>
              <a:gd name="T33" fmla="*/ 93 h 151"/>
              <a:gd name="T34" fmla="*/ 101 w 272"/>
              <a:gd name="T35" fmla="*/ 96 h 151"/>
              <a:gd name="T36" fmla="*/ 69 w 272"/>
              <a:gd name="T37" fmla="*/ 102 h 151"/>
              <a:gd name="T38" fmla="*/ 35 w 272"/>
              <a:gd name="T39" fmla="*/ 112 h 151"/>
              <a:gd name="T40" fmla="*/ 10 w 272"/>
              <a:gd name="T41" fmla="*/ 101 h 151"/>
              <a:gd name="T42" fmla="*/ 0 w 272"/>
              <a:gd name="T43" fmla="*/ 77 h 151"/>
              <a:gd name="T44" fmla="*/ 10 w 272"/>
              <a:gd name="T45" fmla="*/ 52 h 151"/>
              <a:gd name="T46" fmla="*/ 35 w 272"/>
              <a:gd name="T47" fmla="*/ 42 h 151"/>
              <a:gd name="T48" fmla="*/ 69 w 272"/>
              <a:gd name="T49" fmla="*/ 50 h 151"/>
              <a:gd name="T50" fmla="*/ 101 w 272"/>
              <a:gd name="T51" fmla="*/ 56 h 151"/>
              <a:gd name="T52" fmla="*/ 136 w 272"/>
              <a:gd name="T53" fmla="*/ 59 h 151"/>
              <a:gd name="T54" fmla="*/ 167 w 272"/>
              <a:gd name="T55" fmla="*/ 55 h 151"/>
              <a:gd name="T56" fmla="*/ 189 w 272"/>
              <a:gd name="T57" fmla="*/ 42 h 151"/>
              <a:gd name="T58" fmla="*/ 190 w 272"/>
              <a:gd name="T59" fmla="*/ 12 h 151"/>
              <a:gd name="T60" fmla="*/ 192 w 272"/>
              <a:gd name="T61" fmla="*/ 5 h 151"/>
              <a:gd name="T62" fmla="*/ 197 w 272"/>
              <a:gd name="T63" fmla="*/ 1 h 15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Lst>
            <a:rect l="0" t="0" r="r" b="b"/>
            <a:pathLst>
              <a:path w="272" h="151">
                <a:moveTo>
                  <a:pt x="32" y="66"/>
                </a:moveTo>
                <a:lnTo>
                  <a:pt x="28" y="67"/>
                </a:lnTo>
                <a:lnTo>
                  <a:pt x="24" y="69"/>
                </a:lnTo>
                <a:lnTo>
                  <a:pt x="22" y="73"/>
                </a:lnTo>
                <a:lnTo>
                  <a:pt x="21" y="77"/>
                </a:lnTo>
                <a:lnTo>
                  <a:pt x="22" y="80"/>
                </a:lnTo>
                <a:lnTo>
                  <a:pt x="23" y="82"/>
                </a:lnTo>
                <a:lnTo>
                  <a:pt x="26" y="84"/>
                </a:lnTo>
                <a:lnTo>
                  <a:pt x="29" y="86"/>
                </a:lnTo>
                <a:lnTo>
                  <a:pt x="32" y="86"/>
                </a:lnTo>
                <a:lnTo>
                  <a:pt x="35" y="86"/>
                </a:lnTo>
                <a:lnTo>
                  <a:pt x="38" y="84"/>
                </a:lnTo>
                <a:lnTo>
                  <a:pt x="40" y="82"/>
                </a:lnTo>
                <a:lnTo>
                  <a:pt x="41" y="80"/>
                </a:lnTo>
                <a:lnTo>
                  <a:pt x="42" y="77"/>
                </a:lnTo>
                <a:lnTo>
                  <a:pt x="41" y="73"/>
                </a:lnTo>
                <a:lnTo>
                  <a:pt x="39" y="69"/>
                </a:lnTo>
                <a:lnTo>
                  <a:pt x="36" y="67"/>
                </a:lnTo>
                <a:lnTo>
                  <a:pt x="32" y="66"/>
                </a:lnTo>
                <a:close/>
                <a:moveTo>
                  <a:pt x="201" y="0"/>
                </a:moveTo>
                <a:lnTo>
                  <a:pt x="272" y="0"/>
                </a:lnTo>
                <a:lnTo>
                  <a:pt x="272" y="151"/>
                </a:lnTo>
                <a:lnTo>
                  <a:pt x="201" y="151"/>
                </a:lnTo>
                <a:lnTo>
                  <a:pt x="197" y="150"/>
                </a:lnTo>
                <a:lnTo>
                  <a:pt x="195" y="148"/>
                </a:lnTo>
                <a:lnTo>
                  <a:pt x="192" y="146"/>
                </a:lnTo>
                <a:lnTo>
                  <a:pt x="191" y="143"/>
                </a:lnTo>
                <a:lnTo>
                  <a:pt x="190" y="140"/>
                </a:lnTo>
                <a:lnTo>
                  <a:pt x="190" y="112"/>
                </a:lnTo>
                <a:lnTo>
                  <a:pt x="189" y="112"/>
                </a:lnTo>
                <a:lnTo>
                  <a:pt x="180" y="103"/>
                </a:lnTo>
                <a:lnTo>
                  <a:pt x="167" y="97"/>
                </a:lnTo>
                <a:lnTo>
                  <a:pt x="152" y="94"/>
                </a:lnTo>
                <a:lnTo>
                  <a:pt x="136" y="93"/>
                </a:lnTo>
                <a:lnTo>
                  <a:pt x="118" y="94"/>
                </a:lnTo>
                <a:lnTo>
                  <a:pt x="101" y="96"/>
                </a:lnTo>
                <a:lnTo>
                  <a:pt x="85" y="99"/>
                </a:lnTo>
                <a:lnTo>
                  <a:pt x="69" y="102"/>
                </a:lnTo>
                <a:lnTo>
                  <a:pt x="55" y="106"/>
                </a:lnTo>
                <a:lnTo>
                  <a:pt x="35" y="112"/>
                </a:lnTo>
                <a:lnTo>
                  <a:pt x="21" y="109"/>
                </a:lnTo>
                <a:lnTo>
                  <a:pt x="10" y="101"/>
                </a:lnTo>
                <a:lnTo>
                  <a:pt x="3" y="90"/>
                </a:lnTo>
                <a:lnTo>
                  <a:pt x="0" y="77"/>
                </a:lnTo>
                <a:lnTo>
                  <a:pt x="3" y="62"/>
                </a:lnTo>
                <a:lnTo>
                  <a:pt x="10" y="52"/>
                </a:lnTo>
                <a:lnTo>
                  <a:pt x="21" y="44"/>
                </a:lnTo>
                <a:lnTo>
                  <a:pt x="35" y="42"/>
                </a:lnTo>
                <a:lnTo>
                  <a:pt x="55" y="47"/>
                </a:lnTo>
                <a:lnTo>
                  <a:pt x="69" y="50"/>
                </a:lnTo>
                <a:lnTo>
                  <a:pt x="85" y="53"/>
                </a:lnTo>
                <a:lnTo>
                  <a:pt x="101" y="56"/>
                </a:lnTo>
                <a:lnTo>
                  <a:pt x="118" y="58"/>
                </a:lnTo>
                <a:lnTo>
                  <a:pt x="136" y="59"/>
                </a:lnTo>
                <a:lnTo>
                  <a:pt x="152" y="58"/>
                </a:lnTo>
                <a:lnTo>
                  <a:pt x="167" y="55"/>
                </a:lnTo>
                <a:lnTo>
                  <a:pt x="180" y="50"/>
                </a:lnTo>
                <a:lnTo>
                  <a:pt x="189" y="42"/>
                </a:lnTo>
                <a:lnTo>
                  <a:pt x="190" y="41"/>
                </a:lnTo>
                <a:lnTo>
                  <a:pt x="190" y="12"/>
                </a:lnTo>
                <a:lnTo>
                  <a:pt x="191" y="8"/>
                </a:lnTo>
                <a:lnTo>
                  <a:pt x="192" y="5"/>
                </a:lnTo>
                <a:lnTo>
                  <a:pt x="195" y="2"/>
                </a:lnTo>
                <a:lnTo>
                  <a:pt x="197" y="1"/>
                </a:lnTo>
                <a:lnTo>
                  <a:pt x="201" y="0"/>
                </a:lnTo>
                <a:close/>
              </a:path>
            </a:pathLst>
          </a:custGeom>
          <a:grpFill/>
          <a:ln w="0">
            <a:noFill/>
            <a:prstDash val="solid"/>
            <a:round/>
            <a:headEnd/>
            <a:tailEnd/>
          </a:ln>
        </xdr:spPr>
      </xdr:sp>
      <xdr:sp macro="" textlink="">
        <xdr:nvSpPr>
          <xdr:cNvPr id="16" name="Freeform 15"/>
          <xdr:cNvSpPr>
            <a:spLocks noEditPoints="1"/>
          </xdr:cNvSpPr>
        </xdr:nvSpPr>
        <xdr:spPr bwMode="auto">
          <a:xfrm>
            <a:off x="656" y="74"/>
            <a:ext cx="24" cy="10"/>
          </a:xfrm>
          <a:custGeom>
            <a:avLst/>
            <a:gdLst>
              <a:gd name="T0" fmla="*/ 194 w 232"/>
              <a:gd name="T1" fmla="*/ 41 h 100"/>
              <a:gd name="T2" fmla="*/ 189 w 232"/>
              <a:gd name="T3" fmla="*/ 45 h 100"/>
              <a:gd name="T4" fmla="*/ 187 w 232"/>
              <a:gd name="T5" fmla="*/ 51 h 100"/>
              <a:gd name="T6" fmla="*/ 189 w 232"/>
              <a:gd name="T7" fmla="*/ 57 h 100"/>
              <a:gd name="T8" fmla="*/ 194 w 232"/>
              <a:gd name="T9" fmla="*/ 60 h 100"/>
              <a:gd name="T10" fmla="*/ 202 w 232"/>
              <a:gd name="T11" fmla="*/ 60 h 100"/>
              <a:gd name="T12" fmla="*/ 207 w 232"/>
              <a:gd name="T13" fmla="*/ 57 h 100"/>
              <a:gd name="T14" fmla="*/ 209 w 232"/>
              <a:gd name="T15" fmla="*/ 51 h 100"/>
              <a:gd name="T16" fmla="*/ 207 w 232"/>
              <a:gd name="T17" fmla="*/ 45 h 100"/>
              <a:gd name="T18" fmla="*/ 202 w 232"/>
              <a:gd name="T19" fmla="*/ 41 h 100"/>
              <a:gd name="T20" fmla="*/ 0 w 232"/>
              <a:gd name="T21" fmla="*/ 0 h 100"/>
              <a:gd name="T22" fmla="*/ 21 w 232"/>
              <a:gd name="T23" fmla="*/ 1 h 100"/>
              <a:gd name="T24" fmla="*/ 27 w 232"/>
              <a:gd name="T25" fmla="*/ 6 h 100"/>
              <a:gd name="T26" fmla="*/ 29 w 232"/>
              <a:gd name="T27" fmla="*/ 13 h 100"/>
              <a:gd name="T28" fmla="*/ 30 w 232"/>
              <a:gd name="T29" fmla="*/ 13 h 100"/>
              <a:gd name="T30" fmla="*/ 53 w 232"/>
              <a:gd name="T31" fmla="*/ 28 h 100"/>
              <a:gd name="T32" fmla="*/ 86 w 232"/>
              <a:gd name="T33" fmla="*/ 32 h 100"/>
              <a:gd name="T34" fmla="*/ 124 w 232"/>
              <a:gd name="T35" fmla="*/ 29 h 100"/>
              <a:gd name="T36" fmla="*/ 159 w 232"/>
              <a:gd name="T37" fmla="*/ 23 h 100"/>
              <a:gd name="T38" fmla="*/ 194 w 232"/>
              <a:gd name="T39" fmla="*/ 13 h 100"/>
              <a:gd name="T40" fmla="*/ 221 w 232"/>
              <a:gd name="T41" fmla="*/ 24 h 100"/>
              <a:gd name="T42" fmla="*/ 232 w 232"/>
              <a:gd name="T43" fmla="*/ 51 h 100"/>
              <a:gd name="T44" fmla="*/ 221 w 232"/>
              <a:gd name="T45" fmla="*/ 77 h 100"/>
              <a:gd name="T46" fmla="*/ 194 w 232"/>
              <a:gd name="T47" fmla="*/ 88 h 100"/>
              <a:gd name="T48" fmla="*/ 159 w 232"/>
              <a:gd name="T49" fmla="*/ 79 h 100"/>
              <a:gd name="T50" fmla="*/ 124 w 232"/>
              <a:gd name="T51" fmla="*/ 71 h 100"/>
              <a:gd name="T52" fmla="*/ 86 w 232"/>
              <a:gd name="T53" fmla="*/ 69 h 100"/>
              <a:gd name="T54" fmla="*/ 53 w 232"/>
              <a:gd name="T55" fmla="*/ 74 h 100"/>
              <a:gd name="T56" fmla="*/ 30 w 232"/>
              <a:gd name="T57" fmla="*/ 88 h 100"/>
              <a:gd name="T58" fmla="*/ 29 w 232"/>
              <a:gd name="T59" fmla="*/ 89 h 100"/>
              <a:gd name="T60" fmla="*/ 27 w 232"/>
              <a:gd name="T61" fmla="*/ 96 h 100"/>
              <a:gd name="T62" fmla="*/ 21 w 232"/>
              <a:gd name="T63" fmla="*/ 100 h 100"/>
              <a:gd name="T64" fmla="*/ 0 w 232"/>
              <a:gd name="T65" fmla="*/ 100 h 10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Lst>
            <a:rect l="0" t="0" r="r" b="b"/>
            <a:pathLst>
              <a:path w="232" h="100">
                <a:moveTo>
                  <a:pt x="198" y="40"/>
                </a:moveTo>
                <a:lnTo>
                  <a:pt x="194" y="41"/>
                </a:lnTo>
                <a:lnTo>
                  <a:pt x="191" y="42"/>
                </a:lnTo>
                <a:lnTo>
                  <a:pt x="189" y="45"/>
                </a:lnTo>
                <a:lnTo>
                  <a:pt x="188" y="47"/>
                </a:lnTo>
                <a:lnTo>
                  <a:pt x="187" y="51"/>
                </a:lnTo>
                <a:lnTo>
                  <a:pt x="188" y="54"/>
                </a:lnTo>
                <a:lnTo>
                  <a:pt x="189" y="57"/>
                </a:lnTo>
                <a:lnTo>
                  <a:pt x="191" y="59"/>
                </a:lnTo>
                <a:lnTo>
                  <a:pt x="194" y="60"/>
                </a:lnTo>
                <a:lnTo>
                  <a:pt x="198" y="61"/>
                </a:lnTo>
                <a:lnTo>
                  <a:pt x="202" y="60"/>
                </a:lnTo>
                <a:lnTo>
                  <a:pt x="205" y="59"/>
                </a:lnTo>
                <a:lnTo>
                  <a:pt x="207" y="57"/>
                </a:lnTo>
                <a:lnTo>
                  <a:pt x="208" y="54"/>
                </a:lnTo>
                <a:lnTo>
                  <a:pt x="209" y="51"/>
                </a:lnTo>
                <a:lnTo>
                  <a:pt x="208" y="47"/>
                </a:lnTo>
                <a:lnTo>
                  <a:pt x="207" y="45"/>
                </a:lnTo>
                <a:lnTo>
                  <a:pt x="205" y="42"/>
                </a:lnTo>
                <a:lnTo>
                  <a:pt x="202" y="41"/>
                </a:lnTo>
                <a:lnTo>
                  <a:pt x="198" y="40"/>
                </a:lnTo>
                <a:close/>
                <a:moveTo>
                  <a:pt x="0" y="0"/>
                </a:moveTo>
                <a:lnTo>
                  <a:pt x="17" y="0"/>
                </a:lnTo>
                <a:lnTo>
                  <a:pt x="21" y="1"/>
                </a:lnTo>
                <a:lnTo>
                  <a:pt x="24" y="3"/>
                </a:lnTo>
                <a:lnTo>
                  <a:pt x="27" y="6"/>
                </a:lnTo>
                <a:lnTo>
                  <a:pt x="28" y="9"/>
                </a:lnTo>
                <a:lnTo>
                  <a:pt x="29" y="13"/>
                </a:lnTo>
                <a:lnTo>
                  <a:pt x="29" y="12"/>
                </a:lnTo>
                <a:lnTo>
                  <a:pt x="30" y="13"/>
                </a:lnTo>
                <a:lnTo>
                  <a:pt x="39" y="22"/>
                </a:lnTo>
                <a:lnTo>
                  <a:pt x="53" y="28"/>
                </a:lnTo>
                <a:lnTo>
                  <a:pt x="69" y="31"/>
                </a:lnTo>
                <a:lnTo>
                  <a:pt x="86" y="32"/>
                </a:lnTo>
                <a:lnTo>
                  <a:pt x="106" y="31"/>
                </a:lnTo>
                <a:lnTo>
                  <a:pt x="124" y="29"/>
                </a:lnTo>
                <a:lnTo>
                  <a:pt x="141" y="26"/>
                </a:lnTo>
                <a:lnTo>
                  <a:pt x="159" y="23"/>
                </a:lnTo>
                <a:lnTo>
                  <a:pt x="173" y="19"/>
                </a:lnTo>
                <a:lnTo>
                  <a:pt x="194" y="13"/>
                </a:lnTo>
                <a:lnTo>
                  <a:pt x="210" y="16"/>
                </a:lnTo>
                <a:lnTo>
                  <a:pt x="221" y="24"/>
                </a:lnTo>
                <a:lnTo>
                  <a:pt x="229" y="36"/>
                </a:lnTo>
                <a:lnTo>
                  <a:pt x="232" y="51"/>
                </a:lnTo>
                <a:lnTo>
                  <a:pt x="229" y="65"/>
                </a:lnTo>
                <a:lnTo>
                  <a:pt x="221" y="77"/>
                </a:lnTo>
                <a:lnTo>
                  <a:pt x="210" y="85"/>
                </a:lnTo>
                <a:lnTo>
                  <a:pt x="194" y="88"/>
                </a:lnTo>
                <a:lnTo>
                  <a:pt x="173" y="82"/>
                </a:lnTo>
                <a:lnTo>
                  <a:pt x="159" y="79"/>
                </a:lnTo>
                <a:lnTo>
                  <a:pt x="141" y="75"/>
                </a:lnTo>
                <a:lnTo>
                  <a:pt x="124" y="71"/>
                </a:lnTo>
                <a:lnTo>
                  <a:pt x="106" y="69"/>
                </a:lnTo>
                <a:lnTo>
                  <a:pt x="86" y="69"/>
                </a:lnTo>
                <a:lnTo>
                  <a:pt x="69" y="70"/>
                </a:lnTo>
                <a:lnTo>
                  <a:pt x="53" y="74"/>
                </a:lnTo>
                <a:lnTo>
                  <a:pt x="39" y="79"/>
                </a:lnTo>
                <a:lnTo>
                  <a:pt x="30" y="88"/>
                </a:lnTo>
                <a:lnTo>
                  <a:pt x="29" y="89"/>
                </a:lnTo>
                <a:lnTo>
                  <a:pt x="29" y="89"/>
                </a:lnTo>
                <a:lnTo>
                  <a:pt x="28" y="93"/>
                </a:lnTo>
                <a:lnTo>
                  <a:pt x="27" y="96"/>
                </a:lnTo>
                <a:lnTo>
                  <a:pt x="24" y="98"/>
                </a:lnTo>
                <a:lnTo>
                  <a:pt x="21" y="100"/>
                </a:lnTo>
                <a:lnTo>
                  <a:pt x="17" y="100"/>
                </a:lnTo>
                <a:lnTo>
                  <a:pt x="0" y="100"/>
                </a:lnTo>
                <a:lnTo>
                  <a:pt x="0" y="0"/>
                </a:lnTo>
                <a:close/>
              </a:path>
            </a:pathLst>
          </a:custGeom>
          <a:grpFill/>
          <a:ln w="0">
            <a:noFill/>
            <a:prstDash val="solid"/>
            <a:round/>
            <a:headEnd/>
            <a:tailEnd/>
          </a:ln>
        </xdr:spPr>
      </xdr:sp>
      <xdr:sp macro="" textlink="">
        <xdr:nvSpPr>
          <xdr:cNvPr id="17" name="Freeform 16"/>
          <xdr:cNvSpPr>
            <a:spLocks/>
          </xdr:cNvSpPr>
        </xdr:nvSpPr>
        <xdr:spPr bwMode="auto">
          <a:xfrm>
            <a:off x="639" y="70"/>
            <a:ext cx="16" cy="18"/>
          </a:xfrm>
          <a:custGeom>
            <a:avLst/>
            <a:gdLst>
              <a:gd name="T0" fmla="*/ 0 w 167"/>
              <a:gd name="T1" fmla="*/ 0 h 177"/>
              <a:gd name="T2" fmla="*/ 47 w 167"/>
              <a:gd name="T3" fmla="*/ 0 h 177"/>
              <a:gd name="T4" fmla="*/ 74 w 167"/>
              <a:gd name="T5" fmla="*/ 3 h 177"/>
              <a:gd name="T6" fmla="*/ 99 w 167"/>
              <a:gd name="T7" fmla="*/ 9 h 177"/>
              <a:gd name="T8" fmla="*/ 120 w 167"/>
              <a:gd name="T9" fmla="*/ 15 h 177"/>
              <a:gd name="T10" fmla="*/ 137 w 167"/>
              <a:gd name="T11" fmla="*/ 22 h 177"/>
              <a:gd name="T12" fmla="*/ 150 w 167"/>
              <a:gd name="T13" fmla="*/ 28 h 177"/>
              <a:gd name="T14" fmla="*/ 160 w 167"/>
              <a:gd name="T15" fmla="*/ 34 h 177"/>
              <a:gd name="T16" fmla="*/ 165 w 167"/>
              <a:gd name="T17" fmla="*/ 37 h 177"/>
              <a:gd name="T18" fmla="*/ 167 w 167"/>
              <a:gd name="T19" fmla="*/ 39 h 177"/>
              <a:gd name="T20" fmla="*/ 167 w 167"/>
              <a:gd name="T21" fmla="*/ 138 h 177"/>
              <a:gd name="T22" fmla="*/ 165 w 167"/>
              <a:gd name="T23" fmla="*/ 140 h 177"/>
              <a:gd name="T24" fmla="*/ 160 w 167"/>
              <a:gd name="T25" fmla="*/ 143 h 177"/>
              <a:gd name="T26" fmla="*/ 150 w 167"/>
              <a:gd name="T27" fmla="*/ 150 h 177"/>
              <a:gd name="T28" fmla="*/ 137 w 167"/>
              <a:gd name="T29" fmla="*/ 156 h 177"/>
              <a:gd name="T30" fmla="*/ 120 w 167"/>
              <a:gd name="T31" fmla="*/ 162 h 177"/>
              <a:gd name="T32" fmla="*/ 99 w 167"/>
              <a:gd name="T33" fmla="*/ 169 h 177"/>
              <a:gd name="T34" fmla="*/ 74 w 167"/>
              <a:gd name="T35" fmla="*/ 174 h 177"/>
              <a:gd name="T36" fmla="*/ 47 w 167"/>
              <a:gd name="T37" fmla="*/ 177 h 177"/>
              <a:gd name="T38" fmla="*/ 0 w 167"/>
              <a:gd name="T39" fmla="*/ 177 h 177"/>
              <a:gd name="T40" fmla="*/ 0 w 167"/>
              <a:gd name="T41" fmla="*/ 0 h 177"/>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Lst>
            <a:rect l="0" t="0" r="r" b="b"/>
            <a:pathLst>
              <a:path w="167" h="177">
                <a:moveTo>
                  <a:pt x="0" y="0"/>
                </a:moveTo>
                <a:lnTo>
                  <a:pt x="47" y="0"/>
                </a:lnTo>
                <a:lnTo>
                  <a:pt x="74" y="3"/>
                </a:lnTo>
                <a:lnTo>
                  <a:pt x="99" y="9"/>
                </a:lnTo>
                <a:lnTo>
                  <a:pt x="120" y="15"/>
                </a:lnTo>
                <a:lnTo>
                  <a:pt x="137" y="22"/>
                </a:lnTo>
                <a:lnTo>
                  <a:pt x="150" y="28"/>
                </a:lnTo>
                <a:lnTo>
                  <a:pt x="160" y="34"/>
                </a:lnTo>
                <a:lnTo>
                  <a:pt x="165" y="37"/>
                </a:lnTo>
                <a:lnTo>
                  <a:pt x="167" y="39"/>
                </a:lnTo>
                <a:lnTo>
                  <a:pt x="167" y="138"/>
                </a:lnTo>
                <a:lnTo>
                  <a:pt x="165" y="140"/>
                </a:lnTo>
                <a:lnTo>
                  <a:pt x="160" y="143"/>
                </a:lnTo>
                <a:lnTo>
                  <a:pt x="150" y="150"/>
                </a:lnTo>
                <a:lnTo>
                  <a:pt x="137" y="156"/>
                </a:lnTo>
                <a:lnTo>
                  <a:pt x="120" y="162"/>
                </a:lnTo>
                <a:lnTo>
                  <a:pt x="99" y="169"/>
                </a:lnTo>
                <a:lnTo>
                  <a:pt x="74" y="174"/>
                </a:lnTo>
                <a:lnTo>
                  <a:pt x="47" y="177"/>
                </a:lnTo>
                <a:lnTo>
                  <a:pt x="0" y="177"/>
                </a:lnTo>
                <a:lnTo>
                  <a:pt x="0" y="0"/>
                </a:lnTo>
                <a:close/>
              </a:path>
            </a:pathLst>
          </a:custGeom>
          <a:grpFill/>
          <a:ln w="0">
            <a:noFill/>
            <a:prstDash val="solid"/>
            <a:round/>
            <a:headEnd/>
            <a:tailEnd/>
          </a:ln>
        </xdr:spPr>
      </xdr:sp>
      <xdr:sp macro="" textlink="">
        <xdr:nvSpPr>
          <xdr:cNvPr id="18" name="Freeform 17"/>
          <xdr:cNvSpPr>
            <a:spLocks/>
          </xdr:cNvSpPr>
        </xdr:nvSpPr>
        <xdr:spPr bwMode="auto">
          <a:xfrm>
            <a:off x="619" y="73"/>
            <a:ext cx="12" cy="26"/>
          </a:xfrm>
          <a:custGeom>
            <a:avLst/>
            <a:gdLst>
              <a:gd name="T0" fmla="*/ 57 w 115"/>
              <a:gd name="T1" fmla="*/ 0 h 259"/>
              <a:gd name="T2" fmla="*/ 72 w 115"/>
              <a:gd name="T3" fmla="*/ 3 h 259"/>
              <a:gd name="T4" fmla="*/ 84 w 115"/>
              <a:gd name="T5" fmla="*/ 12 h 259"/>
              <a:gd name="T6" fmla="*/ 93 w 115"/>
              <a:gd name="T7" fmla="*/ 24 h 259"/>
              <a:gd name="T8" fmla="*/ 96 w 115"/>
              <a:gd name="T9" fmla="*/ 38 h 259"/>
              <a:gd name="T10" fmla="*/ 94 w 115"/>
              <a:gd name="T11" fmla="*/ 50 h 259"/>
              <a:gd name="T12" fmla="*/ 90 w 115"/>
              <a:gd name="T13" fmla="*/ 59 h 259"/>
              <a:gd name="T14" fmla="*/ 83 w 115"/>
              <a:gd name="T15" fmla="*/ 67 h 259"/>
              <a:gd name="T16" fmla="*/ 83 w 115"/>
              <a:gd name="T17" fmla="*/ 74 h 259"/>
              <a:gd name="T18" fmla="*/ 97 w 115"/>
              <a:gd name="T19" fmla="*/ 84 h 259"/>
              <a:gd name="T20" fmla="*/ 106 w 115"/>
              <a:gd name="T21" fmla="*/ 96 h 259"/>
              <a:gd name="T22" fmla="*/ 113 w 115"/>
              <a:gd name="T23" fmla="*/ 110 h 259"/>
              <a:gd name="T24" fmla="*/ 115 w 115"/>
              <a:gd name="T25" fmla="*/ 127 h 259"/>
              <a:gd name="T26" fmla="*/ 113 w 115"/>
              <a:gd name="T27" fmla="*/ 142 h 259"/>
              <a:gd name="T28" fmla="*/ 106 w 115"/>
              <a:gd name="T29" fmla="*/ 158 h 259"/>
              <a:gd name="T30" fmla="*/ 97 w 115"/>
              <a:gd name="T31" fmla="*/ 169 h 259"/>
              <a:gd name="T32" fmla="*/ 83 w 115"/>
              <a:gd name="T33" fmla="*/ 178 h 259"/>
              <a:gd name="T34" fmla="*/ 83 w 115"/>
              <a:gd name="T35" fmla="*/ 196 h 259"/>
              <a:gd name="T36" fmla="*/ 91 w 115"/>
              <a:gd name="T37" fmla="*/ 196 h 259"/>
              <a:gd name="T38" fmla="*/ 94 w 115"/>
              <a:gd name="T39" fmla="*/ 196 h 259"/>
              <a:gd name="T40" fmla="*/ 97 w 115"/>
              <a:gd name="T41" fmla="*/ 198 h 259"/>
              <a:gd name="T42" fmla="*/ 99 w 115"/>
              <a:gd name="T43" fmla="*/ 200 h 259"/>
              <a:gd name="T44" fmla="*/ 101 w 115"/>
              <a:gd name="T45" fmla="*/ 203 h 259"/>
              <a:gd name="T46" fmla="*/ 102 w 115"/>
              <a:gd name="T47" fmla="*/ 206 h 259"/>
              <a:gd name="T48" fmla="*/ 102 w 115"/>
              <a:gd name="T49" fmla="*/ 247 h 259"/>
              <a:gd name="T50" fmla="*/ 101 w 115"/>
              <a:gd name="T51" fmla="*/ 252 h 259"/>
              <a:gd name="T52" fmla="*/ 99 w 115"/>
              <a:gd name="T53" fmla="*/ 255 h 259"/>
              <a:gd name="T54" fmla="*/ 97 w 115"/>
              <a:gd name="T55" fmla="*/ 257 h 259"/>
              <a:gd name="T56" fmla="*/ 94 w 115"/>
              <a:gd name="T57" fmla="*/ 258 h 259"/>
              <a:gd name="T58" fmla="*/ 91 w 115"/>
              <a:gd name="T59" fmla="*/ 259 h 259"/>
              <a:gd name="T60" fmla="*/ 24 w 115"/>
              <a:gd name="T61" fmla="*/ 259 h 259"/>
              <a:gd name="T62" fmla="*/ 20 w 115"/>
              <a:gd name="T63" fmla="*/ 258 h 259"/>
              <a:gd name="T64" fmla="*/ 17 w 115"/>
              <a:gd name="T65" fmla="*/ 257 h 259"/>
              <a:gd name="T66" fmla="*/ 15 w 115"/>
              <a:gd name="T67" fmla="*/ 255 h 259"/>
              <a:gd name="T68" fmla="*/ 14 w 115"/>
              <a:gd name="T69" fmla="*/ 252 h 259"/>
              <a:gd name="T70" fmla="*/ 13 w 115"/>
              <a:gd name="T71" fmla="*/ 247 h 259"/>
              <a:gd name="T72" fmla="*/ 13 w 115"/>
              <a:gd name="T73" fmla="*/ 206 h 259"/>
              <a:gd name="T74" fmla="*/ 14 w 115"/>
              <a:gd name="T75" fmla="*/ 203 h 259"/>
              <a:gd name="T76" fmla="*/ 15 w 115"/>
              <a:gd name="T77" fmla="*/ 200 h 259"/>
              <a:gd name="T78" fmla="*/ 17 w 115"/>
              <a:gd name="T79" fmla="*/ 198 h 259"/>
              <a:gd name="T80" fmla="*/ 20 w 115"/>
              <a:gd name="T81" fmla="*/ 196 h 259"/>
              <a:gd name="T82" fmla="*/ 24 w 115"/>
              <a:gd name="T83" fmla="*/ 196 h 259"/>
              <a:gd name="T84" fmla="*/ 31 w 115"/>
              <a:gd name="T85" fmla="*/ 196 h 259"/>
              <a:gd name="T86" fmla="*/ 31 w 115"/>
              <a:gd name="T87" fmla="*/ 178 h 259"/>
              <a:gd name="T88" fmla="*/ 18 w 115"/>
              <a:gd name="T89" fmla="*/ 169 h 259"/>
              <a:gd name="T90" fmla="*/ 8 w 115"/>
              <a:gd name="T91" fmla="*/ 158 h 259"/>
              <a:gd name="T92" fmla="*/ 2 w 115"/>
              <a:gd name="T93" fmla="*/ 142 h 259"/>
              <a:gd name="T94" fmla="*/ 0 w 115"/>
              <a:gd name="T95" fmla="*/ 127 h 259"/>
              <a:gd name="T96" fmla="*/ 2 w 115"/>
              <a:gd name="T97" fmla="*/ 110 h 259"/>
              <a:gd name="T98" fmla="*/ 8 w 115"/>
              <a:gd name="T99" fmla="*/ 96 h 259"/>
              <a:gd name="T100" fmla="*/ 18 w 115"/>
              <a:gd name="T101" fmla="*/ 84 h 259"/>
              <a:gd name="T102" fmla="*/ 31 w 115"/>
              <a:gd name="T103" fmla="*/ 74 h 259"/>
              <a:gd name="T104" fmla="*/ 31 w 115"/>
              <a:gd name="T105" fmla="*/ 67 h 259"/>
              <a:gd name="T106" fmla="*/ 24 w 115"/>
              <a:gd name="T107" fmla="*/ 59 h 259"/>
              <a:gd name="T108" fmla="*/ 20 w 115"/>
              <a:gd name="T109" fmla="*/ 50 h 259"/>
              <a:gd name="T110" fmla="*/ 19 w 115"/>
              <a:gd name="T111" fmla="*/ 38 h 259"/>
              <a:gd name="T112" fmla="*/ 22 w 115"/>
              <a:gd name="T113" fmla="*/ 24 h 259"/>
              <a:gd name="T114" fmla="*/ 30 w 115"/>
              <a:gd name="T115" fmla="*/ 12 h 259"/>
              <a:gd name="T116" fmla="*/ 43 w 115"/>
              <a:gd name="T117" fmla="*/ 3 h 259"/>
              <a:gd name="T118" fmla="*/ 57 w 115"/>
              <a:gd name="T119" fmla="*/ 0 h 259"/>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Lst>
            <a:rect l="0" t="0" r="r" b="b"/>
            <a:pathLst>
              <a:path w="115" h="259">
                <a:moveTo>
                  <a:pt x="57" y="0"/>
                </a:moveTo>
                <a:lnTo>
                  <a:pt x="72" y="3"/>
                </a:lnTo>
                <a:lnTo>
                  <a:pt x="84" y="12"/>
                </a:lnTo>
                <a:lnTo>
                  <a:pt x="93" y="24"/>
                </a:lnTo>
                <a:lnTo>
                  <a:pt x="96" y="38"/>
                </a:lnTo>
                <a:lnTo>
                  <a:pt x="94" y="50"/>
                </a:lnTo>
                <a:lnTo>
                  <a:pt x="90" y="59"/>
                </a:lnTo>
                <a:lnTo>
                  <a:pt x="83" y="67"/>
                </a:lnTo>
                <a:lnTo>
                  <a:pt x="83" y="74"/>
                </a:lnTo>
                <a:lnTo>
                  <a:pt x="97" y="84"/>
                </a:lnTo>
                <a:lnTo>
                  <a:pt x="106" y="96"/>
                </a:lnTo>
                <a:lnTo>
                  <a:pt x="113" y="110"/>
                </a:lnTo>
                <a:lnTo>
                  <a:pt x="115" y="127"/>
                </a:lnTo>
                <a:lnTo>
                  <a:pt x="113" y="142"/>
                </a:lnTo>
                <a:lnTo>
                  <a:pt x="106" y="158"/>
                </a:lnTo>
                <a:lnTo>
                  <a:pt x="97" y="169"/>
                </a:lnTo>
                <a:lnTo>
                  <a:pt x="83" y="178"/>
                </a:lnTo>
                <a:lnTo>
                  <a:pt x="83" y="196"/>
                </a:lnTo>
                <a:lnTo>
                  <a:pt x="91" y="196"/>
                </a:lnTo>
                <a:lnTo>
                  <a:pt x="94" y="196"/>
                </a:lnTo>
                <a:lnTo>
                  <a:pt x="97" y="198"/>
                </a:lnTo>
                <a:lnTo>
                  <a:pt x="99" y="200"/>
                </a:lnTo>
                <a:lnTo>
                  <a:pt x="101" y="203"/>
                </a:lnTo>
                <a:lnTo>
                  <a:pt x="102" y="206"/>
                </a:lnTo>
                <a:lnTo>
                  <a:pt x="102" y="247"/>
                </a:lnTo>
                <a:lnTo>
                  <a:pt x="101" y="252"/>
                </a:lnTo>
                <a:lnTo>
                  <a:pt x="99" y="255"/>
                </a:lnTo>
                <a:lnTo>
                  <a:pt x="97" y="257"/>
                </a:lnTo>
                <a:lnTo>
                  <a:pt x="94" y="258"/>
                </a:lnTo>
                <a:lnTo>
                  <a:pt x="91" y="259"/>
                </a:lnTo>
                <a:lnTo>
                  <a:pt x="24" y="259"/>
                </a:lnTo>
                <a:lnTo>
                  <a:pt x="20" y="258"/>
                </a:lnTo>
                <a:lnTo>
                  <a:pt x="17" y="257"/>
                </a:lnTo>
                <a:lnTo>
                  <a:pt x="15" y="255"/>
                </a:lnTo>
                <a:lnTo>
                  <a:pt x="14" y="252"/>
                </a:lnTo>
                <a:lnTo>
                  <a:pt x="13" y="247"/>
                </a:lnTo>
                <a:lnTo>
                  <a:pt x="13" y="206"/>
                </a:lnTo>
                <a:lnTo>
                  <a:pt x="14" y="203"/>
                </a:lnTo>
                <a:lnTo>
                  <a:pt x="15" y="200"/>
                </a:lnTo>
                <a:lnTo>
                  <a:pt x="17" y="198"/>
                </a:lnTo>
                <a:lnTo>
                  <a:pt x="20" y="196"/>
                </a:lnTo>
                <a:lnTo>
                  <a:pt x="24" y="196"/>
                </a:lnTo>
                <a:lnTo>
                  <a:pt x="31" y="196"/>
                </a:lnTo>
                <a:lnTo>
                  <a:pt x="31" y="178"/>
                </a:lnTo>
                <a:lnTo>
                  <a:pt x="18" y="169"/>
                </a:lnTo>
                <a:lnTo>
                  <a:pt x="8" y="158"/>
                </a:lnTo>
                <a:lnTo>
                  <a:pt x="2" y="142"/>
                </a:lnTo>
                <a:lnTo>
                  <a:pt x="0" y="127"/>
                </a:lnTo>
                <a:lnTo>
                  <a:pt x="2" y="110"/>
                </a:lnTo>
                <a:lnTo>
                  <a:pt x="8" y="96"/>
                </a:lnTo>
                <a:lnTo>
                  <a:pt x="18" y="84"/>
                </a:lnTo>
                <a:lnTo>
                  <a:pt x="31" y="74"/>
                </a:lnTo>
                <a:lnTo>
                  <a:pt x="31" y="67"/>
                </a:lnTo>
                <a:lnTo>
                  <a:pt x="24" y="59"/>
                </a:lnTo>
                <a:lnTo>
                  <a:pt x="20" y="50"/>
                </a:lnTo>
                <a:lnTo>
                  <a:pt x="19" y="38"/>
                </a:lnTo>
                <a:lnTo>
                  <a:pt x="22" y="24"/>
                </a:lnTo>
                <a:lnTo>
                  <a:pt x="30" y="12"/>
                </a:lnTo>
                <a:lnTo>
                  <a:pt x="43" y="3"/>
                </a:lnTo>
                <a:lnTo>
                  <a:pt x="57" y="0"/>
                </a:lnTo>
                <a:close/>
              </a:path>
            </a:pathLst>
          </a:custGeom>
          <a:grpFill/>
          <a:ln w="0">
            <a:noFill/>
            <a:prstDash val="solid"/>
            <a:round/>
            <a:headEnd/>
            <a:tailEnd/>
          </a:ln>
        </xdr:spPr>
      </xdr:sp>
      <xdr:sp macro="" textlink="">
        <xdr:nvSpPr>
          <xdr:cNvPr id="19" name="Freeform 18"/>
          <xdr:cNvSpPr>
            <a:spLocks/>
          </xdr:cNvSpPr>
        </xdr:nvSpPr>
        <xdr:spPr bwMode="auto">
          <a:xfrm>
            <a:off x="586" y="82"/>
            <a:ext cx="33" cy="8"/>
          </a:xfrm>
          <a:custGeom>
            <a:avLst/>
            <a:gdLst>
              <a:gd name="T0" fmla="*/ 11 w 326"/>
              <a:gd name="T1" fmla="*/ 0 h 83"/>
              <a:gd name="T2" fmla="*/ 316 w 326"/>
              <a:gd name="T3" fmla="*/ 4 h 83"/>
              <a:gd name="T4" fmla="*/ 319 w 326"/>
              <a:gd name="T5" fmla="*/ 5 h 83"/>
              <a:gd name="T6" fmla="*/ 322 w 326"/>
              <a:gd name="T7" fmla="*/ 6 h 83"/>
              <a:gd name="T8" fmla="*/ 323 w 326"/>
              <a:gd name="T9" fmla="*/ 8 h 83"/>
              <a:gd name="T10" fmla="*/ 325 w 326"/>
              <a:gd name="T11" fmla="*/ 11 h 83"/>
              <a:gd name="T12" fmla="*/ 323 w 326"/>
              <a:gd name="T13" fmla="*/ 14 h 83"/>
              <a:gd name="T14" fmla="*/ 322 w 326"/>
              <a:gd name="T15" fmla="*/ 16 h 83"/>
              <a:gd name="T16" fmla="*/ 321 w 326"/>
              <a:gd name="T17" fmla="*/ 22 h 83"/>
              <a:gd name="T18" fmla="*/ 319 w 326"/>
              <a:gd name="T19" fmla="*/ 31 h 83"/>
              <a:gd name="T20" fmla="*/ 318 w 326"/>
              <a:gd name="T21" fmla="*/ 40 h 83"/>
              <a:gd name="T22" fmla="*/ 319 w 326"/>
              <a:gd name="T23" fmla="*/ 50 h 83"/>
              <a:gd name="T24" fmla="*/ 321 w 326"/>
              <a:gd name="T25" fmla="*/ 60 h 83"/>
              <a:gd name="T26" fmla="*/ 323 w 326"/>
              <a:gd name="T27" fmla="*/ 66 h 83"/>
              <a:gd name="T28" fmla="*/ 325 w 326"/>
              <a:gd name="T29" fmla="*/ 68 h 83"/>
              <a:gd name="T30" fmla="*/ 326 w 326"/>
              <a:gd name="T31" fmla="*/ 71 h 83"/>
              <a:gd name="T32" fmla="*/ 326 w 326"/>
              <a:gd name="T33" fmla="*/ 74 h 83"/>
              <a:gd name="T34" fmla="*/ 325 w 326"/>
              <a:gd name="T35" fmla="*/ 76 h 83"/>
              <a:gd name="T36" fmla="*/ 321 w 326"/>
              <a:gd name="T37" fmla="*/ 78 h 83"/>
              <a:gd name="T38" fmla="*/ 318 w 326"/>
              <a:gd name="T39" fmla="*/ 78 h 83"/>
              <a:gd name="T40" fmla="*/ 11 w 326"/>
              <a:gd name="T41" fmla="*/ 83 h 83"/>
              <a:gd name="T42" fmla="*/ 8 w 326"/>
              <a:gd name="T43" fmla="*/ 83 h 83"/>
              <a:gd name="T44" fmla="*/ 5 w 326"/>
              <a:gd name="T45" fmla="*/ 81 h 83"/>
              <a:gd name="T46" fmla="*/ 2 w 326"/>
              <a:gd name="T47" fmla="*/ 79 h 83"/>
              <a:gd name="T48" fmla="*/ 1 w 326"/>
              <a:gd name="T49" fmla="*/ 76 h 83"/>
              <a:gd name="T50" fmla="*/ 0 w 326"/>
              <a:gd name="T51" fmla="*/ 73 h 83"/>
              <a:gd name="T52" fmla="*/ 0 w 326"/>
              <a:gd name="T53" fmla="*/ 10 h 83"/>
              <a:gd name="T54" fmla="*/ 1 w 326"/>
              <a:gd name="T55" fmla="*/ 7 h 83"/>
              <a:gd name="T56" fmla="*/ 2 w 326"/>
              <a:gd name="T57" fmla="*/ 4 h 83"/>
              <a:gd name="T58" fmla="*/ 5 w 326"/>
              <a:gd name="T59" fmla="*/ 2 h 83"/>
              <a:gd name="T60" fmla="*/ 8 w 326"/>
              <a:gd name="T61" fmla="*/ 0 h 83"/>
              <a:gd name="T62" fmla="*/ 11 w 326"/>
              <a:gd name="T63" fmla="*/ 0 h 83"/>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Lst>
            <a:rect l="0" t="0" r="r" b="b"/>
            <a:pathLst>
              <a:path w="326" h="83">
                <a:moveTo>
                  <a:pt x="11" y="0"/>
                </a:moveTo>
                <a:lnTo>
                  <a:pt x="316" y="4"/>
                </a:lnTo>
                <a:lnTo>
                  <a:pt x="319" y="5"/>
                </a:lnTo>
                <a:lnTo>
                  <a:pt x="322" y="6"/>
                </a:lnTo>
                <a:lnTo>
                  <a:pt x="323" y="8"/>
                </a:lnTo>
                <a:lnTo>
                  <a:pt x="325" y="11"/>
                </a:lnTo>
                <a:lnTo>
                  <a:pt x="323" y="14"/>
                </a:lnTo>
                <a:lnTo>
                  <a:pt x="322" y="16"/>
                </a:lnTo>
                <a:lnTo>
                  <a:pt x="321" y="22"/>
                </a:lnTo>
                <a:lnTo>
                  <a:pt x="319" y="31"/>
                </a:lnTo>
                <a:lnTo>
                  <a:pt x="318" y="40"/>
                </a:lnTo>
                <a:lnTo>
                  <a:pt x="319" y="50"/>
                </a:lnTo>
                <a:lnTo>
                  <a:pt x="321" y="60"/>
                </a:lnTo>
                <a:lnTo>
                  <a:pt x="323" y="66"/>
                </a:lnTo>
                <a:lnTo>
                  <a:pt x="325" y="68"/>
                </a:lnTo>
                <a:lnTo>
                  <a:pt x="326" y="71"/>
                </a:lnTo>
                <a:lnTo>
                  <a:pt x="326" y="74"/>
                </a:lnTo>
                <a:lnTo>
                  <a:pt x="325" y="76"/>
                </a:lnTo>
                <a:lnTo>
                  <a:pt x="321" y="78"/>
                </a:lnTo>
                <a:lnTo>
                  <a:pt x="318" y="78"/>
                </a:lnTo>
                <a:lnTo>
                  <a:pt x="11" y="83"/>
                </a:lnTo>
                <a:lnTo>
                  <a:pt x="8" y="83"/>
                </a:lnTo>
                <a:lnTo>
                  <a:pt x="5" y="81"/>
                </a:lnTo>
                <a:lnTo>
                  <a:pt x="2" y="79"/>
                </a:lnTo>
                <a:lnTo>
                  <a:pt x="1" y="76"/>
                </a:lnTo>
                <a:lnTo>
                  <a:pt x="0" y="73"/>
                </a:lnTo>
                <a:lnTo>
                  <a:pt x="0" y="10"/>
                </a:lnTo>
                <a:lnTo>
                  <a:pt x="1" y="7"/>
                </a:lnTo>
                <a:lnTo>
                  <a:pt x="2" y="4"/>
                </a:lnTo>
                <a:lnTo>
                  <a:pt x="5" y="2"/>
                </a:lnTo>
                <a:lnTo>
                  <a:pt x="8" y="0"/>
                </a:lnTo>
                <a:lnTo>
                  <a:pt x="11" y="0"/>
                </a:lnTo>
                <a:close/>
              </a:path>
            </a:pathLst>
          </a:custGeom>
          <a:grpFill/>
          <a:ln w="0">
            <a:noFill/>
            <a:prstDash val="solid"/>
            <a:round/>
            <a:headEnd/>
            <a:tailEnd/>
          </a:ln>
        </xdr:spPr>
      </xdr:sp>
      <xdr:sp macro="" textlink="">
        <xdr:nvSpPr>
          <xdr:cNvPr id="20" name="Freeform 19"/>
          <xdr:cNvSpPr>
            <a:spLocks/>
          </xdr:cNvSpPr>
        </xdr:nvSpPr>
        <xdr:spPr bwMode="auto">
          <a:xfrm>
            <a:off x="675" y="90"/>
            <a:ext cx="14" cy="30"/>
          </a:xfrm>
          <a:custGeom>
            <a:avLst/>
            <a:gdLst>
              <a:gd name="T0" fmla="*/ 75 w 133"/>
              <a:gd name="T1" fmla="*/ 0 h 302"/>
              <a:gd name="T2" fmla="*/ 82 w 133"/>
              <a:gd name="T3" fmla="*/ 2 h 302"/>
              <a:gd name="T4" fmla="*/ 86 w 133"/>
              <a:gd name="T5" fmla="*/ 8 h 302"/>
              <a:gd name="T6" fmla="*/ 86 w 133"/>
              <a:gd name="T7" fmla="*/ 26 h 302"/>
              <a:gd name="T8" fmla="*/ 84 w 133"/>
              <a:gd name="T9" fmla="*/ 32 h 302"/>
              <a:gd name="T10" fmla="*/ 79 w 133"/>
              <a:gd name="T11" fmla="*/ 37 h 302"/>
              <a:gd name="T12" fmla="*/ 68 w 133"/>
              <a:gd name="T13" fmla="*/ 37 h 302"/>
              <a:gd name="T14" fmla="*/ 72 w 133"/>
              <a:gd name="T15" fmla="*/ 75 h 302"/>
              <a:gd name="T16" fmla="*/ 84 w 133"/>
              <a:gd name="T17" fmla="*/ 91 h 302"/>
              <a:gd name="T18" fmla="*/ 98 w 133"/>
              <a:gd name="T19" fmla="*/ 97 h 302"/>
              <a:gd name="T20" fmla="*/ 133 w 133"/>
              <a:gd name="T21" fmla="*/ 98 h 302"/>
              <a:gd name="T22" fmla="*/ 119 w 133"/>
              <a:gd name="T23" fmla="*/ 172 h 302"/>
              <a:gd name="T24" fmla="*/ 94 w 133"/>
              <a:gd name="T25" fmla="*/ 182 h 302"/>
              <a:gd name="T26" fmla="*/ 82 w 133"/>
              <a:gd name="T27" fmla="*/ 201 h 302"/>
              <a:gd name="T28" fmla="*/ 79 w 133"/>
              <a:gd name="T29" fmla="*/ 226 h 302"/>
              <a:gd name="T30" fmla="*/ 83 w 133"/>
              <a:gd name="T31" fmla="*/ 250 h 302"/>
              <a:gd name="T32" fmla="*/ 90 w 133"/>
              <a:gd name="T33" fmla="*/ 273 h 302"/>
              <a:gd name="T34" fmla="*/ 96 w 133"/>
              <a:gd name="T35" fmla="*/ 287 h 302"/>
              <a:gd name="T36" fmla="*/ 99 w 133"/>
              <a:gd name="T37" fmla="*/ 295 h 302"/>
              <a:gd name="T38" fmla="*/ 98 w 133"/>
              <a:gd name="T39" fmla="*/ 299 h 302"/>
              <a:gd name="T40" fmla="*/ 96 w 133"/>
              <a:gd name="T41" fmla="*/ 301 h 302"/>
              <a:gd name="T42" fmla="*/ 92 w 133"/>
              <a:gd name="T43" fmla="*/ 302 h 302"/>
              <a:gd name="T44" fmla="*/ 88 w 133"/>
              <a:gd name="T45" fmla="*/ 300 h 302"/>
              <a:gd name="T46" fmla="*/ 84 w 133"/>
              <a:gd name="T47" fmla="*/ 298 h 302"/>
              <a:gd name="T48" fmla="*/ 80 w 133"/>
              <a:gd name="T49" fmla="*/ 296 h 302"/>
              <a:gd name="T50" fmla="*/ 42 w 133"/>
              <a:gd name="T51" fmla="*/ 244 h 302"/>
              <a:gd name="T52" fmla="*/ 21 w 133"/>
              <a:gd name="T53" fmla="*/ 190 h 302"/>
              <a:gd name="T54" fmla="*/ 11 w 133"/>
              <a:gd name="T55" fmla="*/ 135 h 302"/>
              <a:gd name="T56" fmla="*/ 10 w 133"/>
              <a:gd name="T57" fmla="*/ 87 h 302"/>
              <a:gd name="T58" fmla="*/ 14 w 133"/>
              <a:gd name="T59" fmla="*/ 50 h 302"/>
              <a:gd name="T60" fmla="*/ 13 w 133"/>
              <a:gd name="T61" fmla="*/ 37 h 302"/>
              <a:gd name="T62" fmla="*/ 5 w 133"/>
              <a:gd name="T63" fmla="*/ 35 h 302"/>
              <a:gd name="T64" fmla="*/ 1 w 133"/>
              <a:gd name="T65" fmla="*/ 29 h 302"/>
              <a:gd name="T66" fmla="*/ 0 w 133"/>
              <a:gd name="T67" fmla="*/ 11 h 302"/>
              <a:gd name="T68" fmla="*/ 3 w 133"/>
              <a:gd name="T69" fmla="*/ 5 h 302"/>
              <a:gd name="T70" fmla="*/ 8 w 133"/>
              <a:gd name="T71" fmla="*/ 0 h 302"/>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Lst>
            <a:rect l="0" t="0" r="r" b="b"/>
            <a:pathLst>
              <a:path w="133" h="302">
                <a:moveTo>
                  <a:pt x="13" y="0"/>
                </a:moveTo>
                <a:lnTo>
                  <a:pt x="75" y="0"/>
                </a:lnTo>
                <a:lnTo>
                  <a:pt x="79" y="0"/>
                </a:lnTo>
                <a:lnTo>
                  <a:pt x="82" y="2"/>
                </a:lnTo>
                <a:lnTo>
                  <a:pt x="84" y="5"/>
                </a:lnTo>
                <a:lnTo>
                  <a:pt x="86" y="8"/>
                </a:lnTo>
                <a:lnTo>
                  <a:pt x="86" y="11"/>
                </a:lnTo>
                <a:lnTo>
                  <a:pt x="86" y="26"/>
                </a:lnTo>
                <a:lnTo>
                  <a:pt x="86" y="29"/>
                </a:lnTo>
                <a:lnTo>
                  <a:pt x="84" y="32"/>
                </a:lnTo>
                <a:lnTo>
                  <a:pt x="82" y="35"/>
                </a:lnTo>
                <a:lnTo>
                  <a:pt x="79" y="37"/>
                </a:lnTo>
                <a:lnTo>
                  <a:pt x="75" y="37"/>
                </a:lnTo>
                <a:lnTo>
                  <a:pt x="68" y="37"/>
                </a:lnTo>
                <a:lnTo>
                  <a:pt x="68" y="64"/>
                </a:lnTo>
                <a:lnTo>
                  <a:pt x="72" y="75"/>
                </a:lnTo>
                <a:lnTo>
                  <a:pt x="77" y="85"/>
                </a:lnTo>
                <a:lnTo>
                  <a:pt x="84" y="91"/>
                </a:lnTo>
                <a:lnTo>
                  <a:pt x="91" y="95"/>
                </a:lnTo>
                <a:lnTo>
                  <a:pt x="98" y="97"/>
                </a:lnTo>
                <a:lnTo>
                  <a:pt x="104" y="98"/>
                </a:lnTo>
                <a:lnTo>
                  <a:pt x="133" y="98"/>
                </a:lnTo>
                <a:lnTo>
                  <a:pt x="133" y="172"/>
                </a:lnTo>
                <a:lnTo>
                  <a:pt x="119" y="172"/>
                </a:lnTo>
                <a:lnTo>
                  <a:pt x="104" y="176"/>
                </a:lnTo>
                <a:lnTo>
                  <a:pt x="94" y="182"/>
                </a:lnTo>
                <a:lnTo>
                  <a:pt x="86" y="191"/>
                </a:lnTo>
                <a:lnTo>
                  <a:pt x="82" y="201"/>
                </a:lnTo>
                <a:lnTo>
                  <a:pt x="79" y="213"/>
                </a:lnTo>
                <a:lnTo>
                  <a:pt x="79" y="226"/>
                </a:lnTo>
                <a:lnTo>
                  <a:pt x="80" y="238"/>
                </a:lnTo>
                <a:lnTo>
                  <a:pt x="83" y="250"/>
                </a:lnTo>
                <a:lnTo>
                  <a:pt x="86" y="263"/>
                </a:lnTo>
                <a:lnTo>
                  <a:pt x="90" y="273"/>
                </a:lnTo>
                <a:lnTo>
                  <a:pt x="94" y="281"/>
                </a:lnTo>
                <a:lnTo>
                  <a:pt x="96" y="287"/>
                </a:lnTo>
                <a:lnTo>
                  <a:pt x="98" y="291"/>
                </a:lnTo>
                <a:lnTo>
                  <a:pt x="99" y="295"/>
                </a:lnTo>
                <a:lnTo>
                  <a:pt x="99" y="297"/>
                </a:lnTo>
                <a:lnTo>
                  <a:pt x="98" y="299"/>
                </a:lnTo>
                <a:lnTo>
                  <a:pt x="97" y="301"/>
                </a:lnTo>
                <a:lnTo>
                  <a:pt x="96" y="301"/>
                </a:lnTo>
                <a:lnTo>
                  <a:pt x="94" y="302"/>
                </a:lnTo>
                <a:lnTo>
                  <a:pt x="92" y="302"/>
                </a:lnTo>
                <a:lnTo>
                  <a:pt x="90" y="301"/>
                </a:lnTo>
                <a:lnTo>
                  <a:pt x="88" y="300"/>
                </a:lnTo>
                <a:lnTo>
                  <a:pt x="86" y="299"/>
                </a:lnTo>
                <a:lnTo>
                  <a:pt x="84" y="298"/>
                </a:lnTo>
                <a:lnTo>
                  <a:pt x="82" y="297"/>
                </a:lnTo>
                <a:lnTo>
                  <a:pt x="80" y="296"/>
                </a:lnTo>
                <a:lnTo>
                  <a:pt x="58" y="271"/>
                </a:lnTo>
                <a:lnTo>
                  <a:pt x="42" y="244"/>
                </a:lnTo>
                <a:lnTo>
                  <a:pt x="30" y="218"/>
                </a:lnTo>
                <a:lnTo>
                  <a:pt x="21" y="190"/>
                </a:lnTo>
                <a:lnTo>
                  <a:pt x="15" y="162"/>
                </a:lnTo>
                <a:lnTo>
                  <a:pt x="11" y="135"/>
                </a:lnTo>
                <a:lnTo>
                  <a:pt x="10" y="109"/>
                </a:lnTo>
                <a:lnTo>
                  <a:pt x="10" y="87"/>
                </a:lnTo>
                <a:lnTo>
                  <a:pt x="11" y="66"/>
                </a:lnTo>
                <a:lnTo>
                  <a:pt x="14" y="50"/>
                </a:lnTo>
                <a:lnTo>
                  <a:pt x="16" y="37"/>
                </a:lnTo>
                <a:lnTo>
                  <a:pt x="13" y="37"/>
                </a:lnTo>
                <a:lnTo>
                  <a:pt x="8" y="37"/>
                </a:lnTo>
                <a:lnTo>
                  <a:pt x="5" y="35"/>
                </a:lnTo>
                <a:lnTo>
                  <a:pt x="3" y="32"/>
                </a:lnTo>
                <a:lnTo>
                  <a:pt x="1" y="29"/>
                </a:lnTo>
                <a:lnTo>
                  <a:pt x="0" y="26"/>
                </a:lnTo>
                <a:lnTo>
                  <a:pt x="0" y="11"/>
                </a:lnTo>
                <a:lnTo>
                  <a:pt x="1" y="8"/>
                </a:lnTo>
                <a:lnTo>
                  <a:pt x="3" y="5"/>
                </a:lnTo>
                <a:lnTo>
                  <a:pt x="5" y="2"/>
                </a:lnTo>
                <a:lnTo>
                  <a:pt x="8" y="0"/>
                </a:lnTo>
                <a:lnTo>
                  <a:pt x="13" y="0"/>
                </a:lnTo>
                <a:close/>
              </a:path>
            </a:pathLst>
          </a:custGeom>
          <a:grpFill/>
          <a:ln w="0">
            <a:noFill/>
            <a:prstDash val="solid"/>
            <a:round/>
            <a:headEnd/>
            <a:tailEnd/>
          </a:ln>
        </xdr:spPr>
      </xdr:sp>
      <xdr:sp macro="" textlink="">
        <xdr:nvSpPr>
          <xdr:cNvPr id="21" name="Freeform 20"/>
          <xdr:cNvSpPr>
            <a:spLocks/>
          </xdr:cNvSpPr>
        </xdr:nvSpPr>
        <xdr:spPr bwMode="auto">
          <a:xfrm>
            <a:off x="689" y="99"/>
            <a:ext cx="27" cy="8"/>
          </a:xfrm>
          <a:custGeom>
            <a:avLst/>
            <a:gdLst>
              <a:gd name="T0" fmla="*/ 260 w 271"/>
              <a:gd name="T1" fmla="*/ 0 h 83"/>
              <a:gd name="T2" fmla="*/ 264 w 271"/>
              <a:gd name="T3" fmla="*/ 0 h 83"/>
              <a:gd name="T4" fmla="*/ 267 w 271"/>
              <a:gd name="T5" fmla="*/ 2 h 83"/>
              <a:gd name="T6" fmla="*/ 269 w 271"/>
              <a:gd name="T7" fmla="*/ 4 h 83"/>
              <a:gd name="T8" fmla="*/ 270 w 271"/>
              <a:gd name="T9" fmla="*/ 7 h 83"/>
              <a:gd name="T10" fmla="*/ 271 w 271"/>
              <a:gd name="T11" fmla="*/ 10 h 83"/>
              <a:gd name="T12" fmla="*/ 271 w 271"/>
              <a:gd name="T13" fmla="*/ 73 h 83"/>
              <a:gd name="T14" fmla="*/ 270 w 271"/>
              <a:gd name="T15" fmla="*/ 76 h 83"/>
              <a:gd name="T16" fmla="*/ 269 w 271"/>
              <a:gd name="T17" fmla="*/ 79 h 83"/>
              <a:gd name="T18" fmla="*/ 267 w 271"/>
              <a:gd name="T19" fmla="*/ 81 h 83"/>
              <a:gd name="T20" fmla="*/ 264 w 271"/>
              <a:gd name="T21" fmla="*/ 83 h 83"/>
              <a:gd name="T22" fmla="*/ 260 w 271"/>
              <a:gd name="T23" fmla="*/ 83 h 83"/>
              <a:gd name="T24" fmla="*/ 0 w 271"/>
              <a:gd name="T25" fmla="*/ 79 h 83"/>
              <a:gd name="T26" fmla="*/ 0 w 271"/>
              <a:gd name="T27" fmla="*/ 5 h 83"/>
              <a:gd name="T28" fmla="*/ 260 w 271"/>
              <a:gd name="T29" fmla="*/ 0 h 83"/>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Lst>
            <a:rect l="0" t="0" r="r" b="b"/>
            <a:pathLst>
              <a:path w="271" h="83">
                <a:moveTo>
                  <a:pt x="260" y="0"/>
                </a:moveTo>
                <a:lnTo>
                  <a:pt x="264" y="0"/>
                </a:lnTo>
                <a:lnTo>
                  <a:pt x="267" y="2"/>
                </a:lnTo>
                <a:lnTo>
                  <a:pt x="269" y="4"/>
                </a:lnTo>
                <a:lnTo>
                  <a:pt x="270" y="7"/>
                </a:lnTo>
                <a:lnTo>
                  <a:pt x="271" y="10"/>
                </a:lnTo>
                <a:lnTo>
                  <a:pt x="271" y="73"/>
                </a:lnTo>
                <a:lnTo>
                  <a:pt x="270" y="76"/>
                </a:lnTo>
                <a:lnTo>
                  <a:pt x="269" y="79"/>
                </a:lnTo>
                <a:lnTo>
                  <a:pt x="267" y="81"/>
                </a:lnTo>
                <a:lnTo>
                  <a:pt x="264" y="83"/>
                </a:lnTo>
                <a:lnTo>
                  <a:pt x="260" y="83"/>
                </a:lnTo>
                <a:lnTo>
                  <a:pt x="0" y="79"/>
                </a:lnTo>
                <a:lnTo>
                  <a:pt x="0" y="5"/>
                </a:lnTo>
                <a:lnTo>
                  <a:pt x="260" y="0"/>
                </a:lnTo>
                <a:close/>
              </a:path>
            </a:pathLst>
          </a:custGeom>
          <a:grpFill/>
          <a:ln w="0">
            <a:noFill/>
            <a:prstDash val="solid"/>
            <a:round/>
            <a:headEnd/>
            <a:tailEnd/>
          </a:ln>
        </xdr:spPr>
      </xdr:sp>
      <xdr:sp macro="" textlink="">
        <xdr:nvSpPr>
          <xdr:cNvPr id="22" name="Freeform 21"/>
          <xdr:cNvSpPr>
            <a:spLocks/>
          </xdr:cNvSpPr>
        </xdr:nvSpPr>
        <xdr:spPr bwMode="auto">
          <a:xfrm>
            <a:off x="521" y="109"/>
            <a:ext cx="44" cy="11"/>
          </a:xfrm>
          <a:custGeom>
            <a:avLst/>
            <a:gdLst>
              <a:gd name="T0" fmla="*/ 399 w 440"/>
              <a:gd name="T1" fmla="*/ 0 h 114"/>
              <a:gd name="T2" fmla="*/ 423 w 440"/>
              <a:gd name="T3" fmla="*/ 7 h 114"/>
              <a:gd name="T4" fmla="*/ 438 w 440"/>
              <a:gd name="T5" fmla="*/ 26 h 114"/>
              <a:gd name="T6" fmla="*/ 440 w 440"/>
              <a:gd name="T7" fmla="*/ 74 h 114"/>
              <a:gd name="T8" fmla="*/ 432 w 440"/>
              <a:gd name="T9" fmla="*/ 98 h 114"/>
              <a:gd name="T10" fmla="*/ 413 w 440"/>
              <a:gd name="T11" fmla="*/ 112 h 114"/>
              <a:gd name="T12" fmla="*/ 292 w 440"/>
              <a:gd name="T13" fmla="*/ 114 h 114"/>
              <a:gd name="T14" fmla="*/ 269 w 440"/>
              <a:gd name="T15" fmla="*/ 107 h 114"/>
              <a:gd name="T16" fmla="*/ 254 w 440"/>
              <a:gd name="T17" fmla="*/ 87 h 114"/>
              <a:gd name="T18" fmla="*/ 216 w 440"/>
              <a:gd name="T19" fmla="*/ 90 h 114"/>
              <a:gd name="T20" fmla="*/ 212 w 440"/>
              <a:gd name="T21" fmla="*/ 95 h 114"/>
              <a:gd name="T22" fmla="*/ 205 w 440"/>
              <a:gd name="T23" fmla="*/ 98 h 114"/>
              <a:gd name="T24" fmla="*/ 189 w 440"/>
              <a:gd name="T25" fmla="*/ 96 h 114"/>
              <a:gd name="T26" fmla="*/ 183 w 440"/>
              <a:gd name="T27" fmla="*/ 93 h 114"/>
              <a:gd name="T28" fmla="*/ 181 w 440"/>
              <a:gd name="T29" fmla="*/ 86 h 114"/>
              <a:gd name="T30" fmla="*/ 54 w 440"/>
              <a:gd name="T31" fmla="*/ 69 h 114"/>
              <a:gd name="T32" fmla="*/ 53 w 440"/>
              <a:gd name="T33" fmla="*/ 74 h 114"/>
              <a:gd name="T34" fmla="*/ 51 w 440"/>
              <a:gd name="T35" fmla="*/ 76 h 114"/>
              <a:gd name="T36" fmla="*/ 5 w 440"/>
              <a:gd name="T37" fmla="*/ 68 h 114"/>
              <a:gd name="T38" fmla="*/ 1 w 440"/>
              <a:gd name="T39" fmla="*/ 65 h 114"/>
              <a:gd name="T40" fmla="*/ 0 w 440"/>
              <a:gd name="T41" fmla="*/ 52 h 114"/>
              <a:gd name="T42" fmla="*/ 2 w 440"/>
              <a:gd name="T43" fmla="*/ 47 h 114"/>
              <a:gd name="T44" fmla="*/ 49 w 440"/>
              <a:gd name="T45" fmla="*/ 37 h 114"/>
              <a:gd name="T46" fmla="*/ 52 w 440"/>
              <a:gd name="T47" fmla="*/ 38 h 114"/>
              <a:gd name="T48" fmla="*/ 54 w 440"/>
              <a:gd name="T49" fmla="*/ 41 h 114"/>
              <a:gd name="T50" fmla="*/ 181 w 440"/>
              <a:gd name="T51" fmla="*/ 45 h 114"/>
              <a:gd name="T52" fmla="*/ 182 w 440"/>
              <a:gd name="T53" fmla="*/ 23 h 114"/>
              <a:gd name="T54" fmla="*/ 186 w 440"/>
              <a:gd name="T55" fmla="*/ 17 h 114"/>
              <a:gd name="T56" fmla="*/ 192 w 440"/>
              <a:gd name="T57" fmla="*/ 15 h 114"/>
              <a:gd name="T58" fmla="*/ 208 w 440"/>
              <a:gd name="T59" fmla="*/ 16 h 114"/>
              <a:gd name="T60" fmla="*/ 214 w 440"/>
              <a:gd name="T61" fmla="*/ 19 h 114"/>
              <a:gd name="T62" fmla="*/ 216 w 440"/>
              <a:gd name="T63" fmla="*/ 25 h 114"/>
              <a:gd name="T64" fmla="*/ 261 w 440"/>
              <a:gd name="T65" fmla="*/ 15 h 114"/>
              <a:gd name="T66" fmla="*/ 280 w 440"/>
              <a:gd name="T67" fmla="*/ 1 h 114"/>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Lst>
            <a:rect l="0" t="0" r="r" b="b"/>
            <a:pathLst>
              <a:path w="440" h="114">
                <a:moveTo>
                  <a:pt x="292" y="0"/>
                </a:moveTo>
                <a:lnTo>
                  <a:pt x="399" y="0"/>
                </a:lnTo>
                <a:lnTo>
                  <a:pt x="413" y="2"/>
                </a:lnTo>
                <a:lnTo>
                  <a:pt x="423" y="7"/>
                </a:lnTo>
                <a:lnTo>
                  <a:pt x="432" y="16"/>
                </a:lnTo>
                <a:lnTo>
                  <a:pt x="438" y="26"/>
                </a:lnTo>
                <a:lnTo>
                  <a:pt x="440" y="40"/>
                </a:lnTo>
                <a:lnTo>
                  <a:pt x="440" y="74"/>
                </a:lnTo>
                <a:lnTo>
                  <a:pt x="438" y="86"/>
                </a:lnTo>
                <a:lnTo>
                  <a:pt x="432" y="98"/>
                </a:lnTo>
                <a:lnTo>
                  <a:pt x="423" y="106"/>
                </a:lnTo>
                <a:lnTo>
                  <a:pt x="413" y="112"/>
                </a:lnTo>
                <a:lnTo>
                  <a:pt x="399" y="114"/>
                </a:lnTo>
                <a:lnTo>
                  <a:pt x="292" y="114"/>
                </a:lnTo>
                <a:lnTo>
                  <a:pt x="280" y="112"/>
                </a:lnTo>
                <a:lnTo>
                  <a:pt x="269" y="107"/>
                </a:lnTo>
                <a:lnTo>
                  <a:pt x="261" y="99"/>
                </a:lnTo>
                <a:lnTo>
                  <a:pt x="254" y="87"/>
                </a:lnTo>
                <a:lnTo>
                  <a:pt x="216" y="87"/>
                </a:lnTo>
                <a:lnTo>
                  <a:pt x="216" y="90"/>
                </a:lnTo>
                <a:lnTo>
                  <a:pt x="214" y="93"/>
                </a:lnTo>
                <a:lnTo>
                  <a:pt x="212" y="95"/>
                </a:lnTo>
                <a:lnTo>
                  <a:pt x="208" y="96"/>
                </a:lnTo>
                <a:lnTo>
                  <a:pt x="205" y="98"/>
                </a:lnTo>
                <a:lnTo>
                  <a:pt x="192" y="98"/>
                </a:lnTo>
                <a:lnTo>
                  <a:pt x="189" y="96"/>
                </a:lnTo>
                <a:lnTo>
                  <a:pt x="186" y="95"/>
                </a:lnTo>
                <a:lnTo>
                  <a:pt x="183" y="93"/>
                </a:lnTo>
                <a:lnTo>
                  <a:pt x="182" y="90"/>
                </a:lnTo>
                <a:lnTo>
                  <a:pt x="181" y="86"/>
                </a:lnTo>
                <a:lnTo>
                  <a:pt x="181" y="69"/>
                </a:lnTo>
                <a:lnTo>
                  <a:pt x="54" y="69"/>
                </a:lnTo>
                <a:lnTo>
                  <a:pt x="54" y="72"/>
                </a:lnTo>
                <a:lnTo>
                  <a:pt x="53" y="74"/>
                </a:lnTo>
                <a:lnTo>
                  <a:pt x="52" y="75"/>
                </a:lnTo>
                <a:lnTo>
                  <a:pt x="51" y="76"/>
                </a:lnTo>
                <a:lnTo>
                  <a:pt x="49" y="76"/>
                </a:lnTo>
                <a:lnTo>
                  <a:pt x="5" y="68"/>
                </a:lnTo>
                <a:lnTo>
                  <a:pt x="2" y="67"/>
                </a:lnTo>
                <a:lnTo>
                  <a:pt x="1" y="65"/>
                </a:lnTo>
                <a:lnTo>
                  <a:pt x="0" y="61"/>
                </a:lnTo>
                <a:lnTo>
                  <a:pt x="0" y="52"/>
                </a:lnTo>
                <a:lnTo>
                  <a:pt x="1" y="49"/>
                </a:lnTo>
                <a:lnTo>
                  <a:pt x="2" y="47"/>
                </a:lnTo>
                <a:lnTo>
                  <a:pt x="5" y="45"/>
                </a:lnTo>
                <a:lnTo>
                  <a:pt x="49" y="37"/>
                </a:lnTo>
                <a:lnTo>
                  <a:pt x="51" y="37"/>
                </a:lnTo>
                <a:lnTo>
                  <a:pt x="52" y="38"/>
                </a:lnTo>
                <a:lnTo>
                  <a:pt x="53" y="39"/>
                </a:lnTo>
                <a:lnTo>
                  <a:pt x="54" y="41"/>
                </a:lnTo>
                <a:lnTo>
                  <a:pt x="54" y="45"/>
                </a:lnTo>
                <a:lnTo>
                  <a:pt x="181" y="45"/>
                </a:lnTo>
                <a:lnTo>
                  <a:pt x="181" y="26"/>
                </a:lnTo>
                <a:lnTo>
                  <a:pt x="182" y="23"/>
                </a:lnTo>
                <a:lnTo>
                  <a:pt x="183" y="20"/>
                </a:lnTo>
                <a:lnTo>
                  <a:pt x="186" y="17"/>
                </a:lnTo>
                <a:lnTo>
                  <a:pt x="189" y="16"/>
                </a:lnTo>
                <a:lnTo>
                  <a:pt x="192" y="15"/>
                </a:lnTo>
                <a:lnTo>
                  <a:pt x="205" y="15"/>
                </a:lnTo>
                <a:lnTo>
                  <a:pt x="208" y="16"/>
                </a:lnTo>
                <a:lnTo>
                  <a:pt x="212" y="17"/>
                </a:lnTo>
                <a:lnTo>
                  <a:pt x="214" y="19"/>
                </a:lnTo>
                <a:lnTo>
                  <a:pt x="216" y="22"/>
                </a:lnTo>
                <a:lnTo>
                  <a:pt x="216" y="25"/>
                </a:lnTo>
                <a:lnTo>
                  <a:pt x="254" y="25"/>
                </a:lnTo>
                <a:lnTo>
                  <a:pt x="261" y="15"/>
                </a:lnTo>
                <a:lnTo>
                  <a:pt x="269" y="7"/>
                </a:lnTo>
                <a:lnTo>
                  <a:pt x="280" y="1"/>
                </a:lnTo>
                <a:lnTo>
                  <a:pt x="292" y="0"/>
                </a:lnTo>
                <a:close/>
              </a:path>
            </a:pathLst>
          </a:custGeom>
          <a:grpFill/>
          <a:ln w="0">
            <a:noFill/>
            <a:prstDash val="solid"/>
            <a:round/>
            <a:headEnd/>
            <a:tailEnd/>
          </a:ln>
        </xdr:spPr>
      </xdr:sp>
      <xdr:sp macro="" textlink="">
        <xdr:nvSpPr>
          <xdr:cNvPr id="23" name="Freeform 22"/>
          <xdr:cNvSpPr>
            <a:spLocks noEditPoints="1"/>
          </xdr:cNvSpPr>
        </xdr:nvSpPr>
        <xdr:spPr bwMode="auto">
          <a:xfrm>
            <a:off x="623" y="102"/>
            <a:ext cx="49" cy="18"/>
          </a:xfrm>
          <a:custGeom>
            <a:avLst/>
            <a:gdLst>
              <a:gd name="T0" fmla="*/ 353 w 488"/>
              <a:gd name="T1" fmla="*/ 152 h 181"/>
              <a:gd name="T2" fmla="*/ 418 w 488"/>
              <a:gd name="T3" fmla="*/ 29 h 181"/>
              <a:gd name="T4" fmla="*/ 365 w 488"/>
              <a:gd name="T5" fmla="*/ 0 h 181"/>
              <a:gd name="T6" fmla="*/ 477 w 488"/>
              <a:gd name="T7" fmla="*/ 0 h 181"/>
              <a:gd name="T8" fmla="*/ 485 w 488"/>
              <a:gd name="T9" fmla="*/ 5 h 181"/>
              <a:gd name="T10" fmla="*/ 488 w 488"/>
              <a:gd name="T11" fmla="*/ 14 h 181"/>
              <a:gd name="T12" fmla="*/ 485 w 488"/>
              <a:gd name="T13" fmla="*/ 22 h 181"/>
              <a:gd name="T14" fmla="*/ 477 w 488"/>
              <a:gd name="T15" fmla="*/ 27 h 181"/>
              <a:gd name="T16" fmla="*/ 447 w 488"/>
              <a:gd name="T17" fmla="*/ 29 h 181"/>
              <a:gd name="T18" fmla="*/ 452 w 488"/>
              <a:gd name="T19" fmla="*/ 152 h 181"/>
              <a:gd name="T20" fmla="*/ 460 w 488"/>
              <a:gd name="T21" fmla="*/ 155 h 181"/>
              <a:gd name="T22" fmla="*/ 465 w 488"/>
              <a:gd name="T23" fmla="*/ 161 h 181"/>
              <a:gd name="T24" fmla="*/ 465 w 488"/>
              <a:gd name="T25" fmla="*/ 171 h 181"/>
              <a:gd name="T26" fmla="*/ 460 w 488"/>
              <a:gd name="T27" fmla="*/ 178 h 181"/>
              <a:gd name="T28" fmla="*/ 452 w 488"/>
              <a:gd name="T29" fmla="*/ 181 h 181"/>
              <a:gd name="T30" fmla="*/ 331 w 488"/>
              <a:gd name="T31" fmla="*/ 180 h 181"/>
              <a:gd name="T32" fmla="*/ 325 w 488"/>
              <a:gd name="T33" fmla="*/ 176 h 181"/>
              <a:gd name="T34" fmla="*/ 322 w 488"/>
              <a:gd name="T35" fmla="*/ 168 h 181"/>
              <a:gd name="T36" fmla="*/ 322 w 488"/>
              <a:gd name="T37" fmla="*/ 163 h 181"/>
              <a:gd name="T38" fmla="*/ 320 w 488"/>
              <a:gd name="T39" fmla="*/ 163 h 181"/>
              <a:gd name="T40" fmla="*/ 46 w 488"/>
              <a:gd name="T41" fmla="*/ 147 h 181"/>
              <a:gd name="T42" fmla="*/ 34 w 488"/>
              <a:gd name="T43" fmla="*/ 136 h 181"/>
              <a:gd name="T44" fmla="*/ 0 w 488"/>
              <a:gd name="T45" fmla="*/ 68 h 181"/>
              <a:gd name="T46" fmla="*/ 1 w 488"/>
              <a:gd name="T47" fmla="*/ 61 h 181"/>
              <a:gd name="T48" fmla="*/ 5 w 488"/>
              <a:gd name="T49" fmla="*/ 58 h 181"/>
              <a:gd name="T50" fmla="*/ 23 w 488"/>
              <a:gd name="T51" fmla="*/ 55 h 181"/>
              <a:gd name="T52" fmla="*/ 44 w 488"/>
              <a:gd name="T53" fmla="*/ 52 h 181"/>
              <a:gd name="T54" fmla="*/ 65 w 488"/>
              <a:gd name="T55" fmla="*/ 49 h 181"/>
              <a:gd name="T56" fmla="*/ 85 w 488"/>
              <a:gd name="T57" fmla="*/ 47 h 181"/>
              <a:gd name="T58" fmla="*/ 106 w 488"/>
              <a:gd name="T59" fmla="*/ 45 h 181"/>
              <a:gd name="T60" fmla="*/ 126 w 488"/>
              <a:gd name="T61" fmla="*/ 42 h 181"/>
              <a:gd name="T62" fmla="*/ 147 w 488"/>
              <a:gd name="T63" fmla="*/ 40 h 181"/>
              <a:gd name="T64" fmla="*/ 167 w 488"/>
              <a:gd name="T65" fmla="*/ 38 h 181"/>
              <a:gd name="T66" fmla="*/ 187 w 488"/>
              <a:gd name="T67" fmla="*/ 35 h 181"/>
              <a:gd name="T68" fmla="*/ 208 w 488"/>
              <a:gd name="T69" fmla="*/ 33 h 181"/>
              <a:gd name="T70" fmla="*/ 228 w 488"/>
              <a:gd name="T71" fmla="*/ 31 h 181"/>
              <a:gd name="T72" fmla="*/ 249 w 488"/>
              <a:gd name="T73" fmla="*/ 27 h 181"/>
              <a:gd name="T74" fmla="*/ 270 w 488"/>
              <a:gd name="T75" fmla="*/ 25 h 181"/>
              <a:gd name="T76" fmla="*/ 291 w 488"/>
              <a:gd name="T77" fmla="*/ 23 h 181"/>
              <a:gd name="T78" fmla="*/ 311 w 488"/>
              <a:gd name="T79" fmla="*/ 20 h 181"/>
              <a:gd name="T80" fmla="*/ 331 w 488"/>
              <a:gd name="T81" fmla="*/ 18 h 181"/>
              <a:gd name="T82" fmla="*/ 350 w 488"/>
              <a:gd name="T83" fmla="*/ 13 h 181"/>
              <a:gd name="T84" fmla="*/ 352 w 488"/>
              <a:gd name="T85" fmla="*/ 7 h 181"/>
              <a:gd name="T86" fmla="*/ 357 w 488"/>
              <a:gd name="T87" fmla="*/ 2 h 181"/>
              <a:gd name="T88" fmla="*/ 365 w 488"/>
              <a:gd name="T89" fmla="*/ 0 h 18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Lst>
            <a:rect l="0" t="0" r="r" b="b"/>
            <a:pathLst>
              <a:path w="488" h="181">
                <a:moveTo>
                  <a:pt x="376" y="29"/>
                </a:moveTo>
                <a:lnTo>
                  <a:pt x="353" y="152"/>
                </a:lnTo>
                <a:lnTo>
                  <a:pt x="418" y="152"/>
                </a:lnTo>
                <a:lnTo>
                  <a:pt x="418" y="29"/>
                </a:lnTo>
                <a:lnTo>
                  <a:pt x="376" y="29"/>
                </a:lnTo>
                <a:close/>
                <a:moveTo>
                  <a:pt x="365" y="0"/>
                </a:moveTo>
                <a:lnTo>
                  <a:pt x="473" y="0"/>
                </a:lnTo>
                <a:lnTo>
                  <a:pt x="477" y="0"/>
                </a:lnTo>
                <a:lnTo>
                  <a:pt x="482" y="2"/>
                </a:lnTo>
                <a:lnTo>
                  <a:pt x="485" y="5"/>
                </a:lnTo>
                <a:lnTo>
                  <a:pt x="487" y="9"/>
                </a:lnTo>
                <a:lnTo>
                  <a:pt x="488" y="14"/>
                </a:lnTo>
                <a:lnTo>
                  <a:pt x="487" y="18"/>
                </a:lnTo>
                <a:lnTo>
                  <a:pt x="485" y="22"/>
                </a:lnTo>
                <a:lnTo>
                  <a:pt x="482" y="25"/>
                </a:lnTo>
                <a:lnTo>
                  <a:pt x="477" y="27"/>
                </a:lnTo>
                <a:lnTo>
                  <a:pt x="473" y="29"/>
                </a:lnTo>
                <a:lnTo>
                  <a:pt x="447" y="29"/>
                </a:lnTo>
                <a:lnTo>
                  <a:pt x="447" y="152"/>
                </a:lnTo>
                <a:lnTo>
                  <a:pt x="452" y="152"/>
                </a:lnTo>
                <a:lnTo>
                  <a:pt x="456" y="153"/>
                </a:lnTo>
                <a:lnTo>
                  <a:pt x="460" y="155"/>
                </a:lnTo>
                <a:lnTo>
                  <a:pt x="463" y="158"/>
                </a:lnTo>
                <a:lnTo>
                  <a:pt x="465" y="161"/>
                </a:lnTo>
                <a:lnTo>
                  <a:pt x="466" y="167"/>
                </a:lnTo>
                <a:lnTo>
                  <a:pt x="465" y="171"/>
                </a:lnTo>
                <a:lnTo>
                  <a:pt x="463" y="175"/>
                </a:lnTo>
                <a:lnTo>
                  <a:pt x="460" y="178"/>
                </a:lnTo>
                <a:lnTo>
                  <a:pt x="456" y="180"/>
                </a:lnTo>
                <a:lnTo>
                  <a:pt x="452" y="181"/>
                </a:lnTo>
                <a:lnTo>
                  <a:pt x="337" y="181"/>
                </a:lnTo>
                <a:lnTo>
                  <a:pt x="331" y="180"/>
                </a:lnTo>
                <a:lnTo>
                  <a:pt x="328" y="179"/>
                </a:lnTo>
                <a:lnTo>
                  <a:pt x="325" y="176"/>
                </a:lnTo>
                <a:lnTo>
                  <a:pt x="323" y="172"/>
                </a:lnTo>
                <a:lnTo>
                  <a:pt x="322" y="168"/>
                </a:lnTo>
                <a:lnTo>
                  <a:pt x="322" y="163"/>
                </a:lnTo>
                <a:lnTo>
                  <a:pt x="322" y="163"/>
                </a:lnTo>
                <a:lnTo>
                  <a:pt x="321" y="163"/>
                </a:lnTo>
                <a:lnTo>
                  <a:pt x="320" y="163"/>
                </a:lnTo>
                <a:lnTo>
                  <a:pt x="55" y="149"/>
                </a:lnTo>
                <a:lnTo>
                  <a:pt x="46" y="147"/>
                </a:lnTo>
                <a:lnTo>
                  <a:pt x="39" y="142"/>
                </a:lnTo>
                <a:lnTo>
                  <a:pt x="34" y="136"/>
                </a:lnTo>
                <a:lnTo>
                  <a:pt x="2" y="71"/>
                </a:lnTo>
                <a:lnTo>
                  <a:pt x="0" y="68"/>
                </a:lnTo>
                <a:lnTo>
                  <a:pt x="0" y="65"/>
                </a:lnTo>
                <a:lnTo>
                  <a:pt x="1" y="61"/>
                </a:lnTo>
                <a:lnTo>
                  <a:pt x="3" y="59"/>
                </a:lnTo>
                <a:lnTo>
                  <a:pt x="5" y="58"/>
                </a:lnTo>
                <a:lnTo>
                  <a:pt x="9" y="57"/>
                </a:lnTo>
                <a:lnTo>
                  <a:pt x="23" y="55"/>
                </a:lnTo>
                <a:lnTo>
                  <a:pt x="32" y="43"/>
                </a:lnTo>
                <a:lnTo>
                  <a:pt x="44" y="52"/>
                </a:lnTo>
                <a:lnTo>
                  <a:pt x="53" y="40"/>
                </a:lnTo>
                <a:lnTo>
                  <a:pt x="65" y="49"/>
                </a:lnTo>
                <a:lnTo>
                  <a:pt x="74" y="38"/>
                </a:lnTo>
                <a:lnTo>
                  <a:pt x="85" y="47"/>
                </a:lnTo>
                <a:lnTo>
                  <a:pt x="94" y="36"/>
                </a:lnTo>
                <a:lnTo>
                  <a:pt x="106" y="45"/>
                </a:lnTo>
                <a:lnTo>
                  <a:pt x="115" y="33"/>
                </a:lnTo>
                <a:lnTo>
                  <a:pt x="126" y="42"/>
                </a:lnTo>
                <a:lnTo>
                  <a:pt x="135" y="31"/>
                </a:lnTo>
                <a:lnTo>
                  <a:pt x="147" y="40"/>
                </a:lnTo>
                <a:lnTo>
                  <a:pt x="156" y="29"/>
                </a:lnTo>
                <a:lnTo>
                  <a:pt x="167" y="38"/>
                </a:lnTo>
                <a:lnTo>
                  <a:pt x="176" y="25"/>
                </a:lnTo>
                <a:lnTo>
                  <a:pt x="187" y="35"/>
                </a:lnTo>
                <a:lnTo>
                  <a:pt x="197" y="23"/>
                </a:lnTo>
                <a:lnTo>
                  <a:pt x="208" y="33"/>
                </a:lnTo>
                <a:lnTo>
                  <a:pt x="217" y="21"/>
                </a:lnTo>
                <a:lnTo>
                  <a:pt x="228" y="31"/>
                </a:lnTo>
                <a:lnTo>
                  <a:pt x="237" y="18"/>
                </a:lnTo>
                <a:lnTo>
                  <a:pt x="249" y="27"/>
                </a:lnTo>
                <a:lnTo>
                  <a:pt x="258" y="16"/>
                </a:lnTo>
                <a:lnTo>
                  <a:pt x="270" y="25"/>
                </a:lnTo>
                <a:lnTo>
                  <a:pt x="278" y="14"/>
                </a:lnTo>
                <a:lnTo>
                  <a:pt x="291" y="23"/>
                </a:lnTo>
                <a:lnTo>
                  <a:pt x="300" y="11"/>
                </a:lnTo>
                <a:lnTo>
                  <a:pt x="311" y="20"/>
                </a:lnTo>
                <a:lnTo>
                  <a:pt x="320" y="9"/>
                </a:lnTo>
                <a:lnTo>
                  <a:pt x="331" y="18"/>
                </a:lnTo>
                <a:lnTo>
                  <a:pt x="341" y="6"/>
                </a:lnTo>
                <a:lnTo>
                  <a:pt x="350" y="13"/>
                </a:lnTo>
                <a:lnTo>
                  <a:pt x="351" y="11"/>
                </a:lnTo>
                <a:lnTo>
                  <a:pt x="352" y="7"/>
                </a:lnTo>
                <a:lnTo>
                  <a:pt x="354" y="4"/>
                </a:lnTo>
                <a:lnTo>
                  <a:pt x="357" y="2"/>
                </a:lnTo>
                <a:lnTo>
                  <a:pt x="361" y="0"/>
                </a:lnTo>
                <a:lnTo>
                  <a:pt x="365" y="0"/>
                </a:lnTo>
                <a:close/>
              </a:path>
            </a:pathLst>
          </a:custGeom>
          <a:grpFill/>
          <a:ln w="0">
            <a:noFill/>
            <a:prstDash val="solid"/>
            <a:round/>
            <a:headEnd/>
            <a:tailEnd/>
          </a:ln>
        </xdr:spPr>
      </xdr:sp>
      <xdr:sp macro="" textlink="">
        <xdr:nvSpPr>
          <xdr:cNvPr id="24" name="Freeform 23"/>
          <xdr:cNvSpPr>
            <a:spLocks/>
          </xdr:cNvSpPr>
        </xdr:nvSpPr>
        <xdr:spPr bwMode="auto">
          <a:xfrm>
            <a:off x="443" y="70"/>
            <a:ext cx="48" cy="16"/>
          </a:xfrm>
          <a:custGeom>
            <a:avLst/>
            <a:gdLst>
              <a:gd name="T0" fmla="*/ 409 w 473"/>
              <a:gd name="T1" fmla="*/ 2 h 162"/>
              <a:gd name="T2" fmla="*/ 375 w 473"/>
              <a:gd name="T3" fmla="*/ 57 h 162"/>
              <a:gd name="T4" fmla="*/ 372 w 473"/>
              <a:gd name="T5" fmla="*/ 62 h 162"/>
              <a:gd name="T6" fmla="*/ 373 w 473"/>
              <a:gd name="T7" fmla="*/ 69 h 162"/>
              <a:gd name="T8" fmla="*/ 400 w 473"/>
              <a:gd name="T9" fmla="*/ 97 h 162"/>
              <a:gd name="T10" fmla="*/ 407 w 473"/>
              <a:gd name="T11" fmla="*/ 100 h 162"/>
              <a:gd name="T12" fmla="*/ 413 w 473"/>
              <a:gd name="T13" fmla="*/ 99 h 162"/>
              <a:gd name="T14" fmla="*/ 465 w 473"/>
              <a:gd name="T15" fmla="*/ 48 h 162"/>
              <a:gd name="T16" fmla="*/ 473 w 473"/>
              <a:gd name="T17" fmla="*/ 81 h 162"/>
              <a:gd name="T18" fmla="*/ 462 w 473"/>
              <a:gd name="T19" fmla="*/ 122 h 162"/>
              <a:gd name="T20" fmla="*/ 433 w 473"/>
              <a:gd name="T21" fmla="*/ 151 h 162"/>
              <a:gd name="T22" fmla="*/ 392 w 473"/>
              <a:gd name="T23" fmla="*/ 162 h 162"/>
              <a:gd name="T24" fmla="*/ 354 w 473"/>
              <a:gd name="T25" fmla="*/ 152 h 162"/>
              <a:gd name="T26" fmla="*/ 327 w 473"/>
              <a:gd name="T27" fmla="*/ 126 h 162"/>
              <a:gd name="T28" fmla="*/ 124 w 473"/>
              <a:gd name="T29" fmla="*/ 109 h 162"/>
              <a:gd name="T30" fmla="*/ 100 w 473"/>
              <a:gd name="T31" fmla="*/ 136 h 162"/>
              <a:gd name="T32" fmla="*/ 65 w 473"/>
              <a:gd name="T33" fmla="*/ 147 h 162"/>
              <a:gd name="T34" fmla="*/ 33 w 473"/>
              <a:gd name="T35" fmla="*/ 137 h 162"/>
              <a:gd name="T36" fmla="*/ 73 w 473"/>
              <a:gd name="T37" fmla="*/ 96 h 162"/>
              <a:gd name="T38" fmla="*/ 74 w 473"/>
              <a:gd name="T39" fmla="*/ 90 h 162"/>
              <a:gd name="T40" fmla="*/ 71 w 473"/>
              <a:gd name="T41" fmla="*/ 84 h 162"/>
              <a:gd name="T42" fmla="*/ 53 w 473"/>
              <a:gd name="T43" fmla="*/ 66 h 162"/>
              <a:gd name="T44" fmla="*/ 46 w 473"/>
              <a:gd name="T45" fmla="*/ 65 h 162"/>
              <a:gd name="T46" fmla="*/ 41 w 473"/>
              <a:gd name="T47" fmla="*/ 68 h 162"/>
              <a:gd name="T48" fmla="*/ 2 w 473"/>
              <a:gd name="T49" fmla="*/ 93 h 162"/>
              <a:gd name="T50" fmla="*/ 3 w 473"/>
              <a:gd name="T51" fmla="*/ 63 h 162"/>
              <a:gd name="T52" fmla="*/ 19 w 473"/>
              <a:gd name="T53" fmla="*/ 34 h 162"/>
              <a:gd name="T54" fmla="*/ 48 w 473"/>
              <a:gd name="T55" fmla="*/ 18 h 162"/>
              <a:gd name="T56" fmla="*/ 84 w 473"/>
              <a:gd name="T57" fmla="*/ 18 h 162"/>
              <a:gd name="T58" fmla="*/ 114 w 473"/>
              <a:gd name="T59" fmla="*/ 37 h 162"/>
              <a:gd name="T60" fmla="*/ 318 w 473"/>
              <a:gd name="T61" fmla="*/ 53 h 162"/>
              <a:gd name="T62" fmla="*/ 339 w 473"/>
              <a:gd name="T63" fmla="*/ 21 h 162"/>
              <a:gd name="T64" fmla="*/ 373 w 473"/>
              <a:gd name="T65" fmla="*/ 2 h 162"/>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Lst>
            <a:rect l="0" t="0" r="r" b="b"/>
            <a:pathLst>
              <a:path w="473" h="162">
                <a:moveTo>
                  <a:pt x="392" y="0"/>
                </a:moveTo>
                <a:lnTo>
                  <a:pt x="409" y="2"/>
                </a:lnTo>
                <a:lnTo>
                  <a:pt x="424" y="7"/>
                </a:lnTo>
                <a:lnTo>
                  <a:pt x="375" y="57"/>
                </a:lnTo>
                <a:lnTo>
                  <a:pt x="373" y="59"/>
                </a:lnTo>
                <a:lnTo>
                  <a:pt x="372" y="62"/>
                </a:lnTo>
                <a:lnTo>
                  <a:pt x="372" y="66"/>
                </a:lnTo>
                <a:lnTo>
                  <a:pt x="373" y="69"/>
                </a:lnTo>
                <a:lnTo>
                  <a:pt x="375" y="71"/>
                </a:lnTo>
                <a:lnTo>
                  <a:pt x="400" y="97"/>
                </a:lnTo>
                <a:lnTo>
                  <a:pt x="403" y="99"/>
                </a:lnTo>
                <a:lnTo>
                  <a:pt x="407" y="100"/>
                </a:lnTo>
                <a:lnTo>
                  <a:pt x="410" y="100"/>
                </a:lnTo>
                <a:lnTo>
                  <a:pt x="413" y="99"/>
                </a:lnTo>
                <a:lnTo>
                  <a:pt x="416" y="97"/>
                </a:lnTo>
                <a:lnTo>
                  <a:pt x="465" y="48"/>
                </a:lnTo>
                <a:lnTo>
                  <a:pt x="471" y="63"/>
                </a:lnTo>
                <a:lnTo>
                  <a:pt x="473" y="81"/>
                </a:lnTo>
                <a:lnTo>
                  <a:pt x="470" y="102"/>
                </a:lnTo>
                <a:lnTo>
                  <a:pt x="462" y="122"/>
                </a:lnTo>
                <a:lnTo>
                  <a:pt x="449" y="138"/>
                </a:lnTo>
                <a:lnTo>
                  <a:pt x="433" y="151"/>
                </a:lnTo>
                <a:lnTo>
                  <a:pt x="414" y="159"/>
                </a:lnTo>
                <a:lnTo>
                  <a:pt x="392" y="162"/>
                </a:lnTo>
                <a:lnTo>
                  <a:pt x="373" y="159"/>
                </a:lnTo>
                <a:lnTo>
                  <a:pt x="354" y="152"/>
                </a:lnTo>
                <a:lnTo>
                  <a:pt x="339" y="140"/>
                </a:lnTo>
                <a:lnTo>
                  <a:pt x="327" y="126"/>
                </a:lnTo>
                <a:lnTo>
                  <a:pt x="318" y="109"/>
                </a:lnTo>
                <a:lnTo>
                  <a:pt x="124" y="109"/>
                </a:lnTo>
                <a:lnTo>
                  <a:pt x="114" y="124"/>
                </a:lnTo>
                <a:lnTo>
                  <a:pt x="100" y="136"/>
                </a:lnTo>
                <a:lnTo>
                  <a:pt x="84" y="143"/>
                </a:lnTo>
                <a:lnTo>
                  <a:pt x="65" y="147"/>
                </a:lnTo>
                <a:lnTo>
                  <a:pt x="48" y="145"/>
                </a:lnTo>
                <a:lnTo>
                  <a:pt x="33" y="137"/>
                </a:lnTo>
                <a:lnTo>
                  <a:pt x="71" y="99"/>
                </a:lnTo>
                <a:lnTo>
                  <a:pt x="73" y="96"/>
                </a:lnTo>
                <a:lnTo>
                  <a:pt x="74" y="93"/>
                </a:lnTo>
                <a:lnTo>
                  <a:pt x="74" y="90"/>
                </a:lnTo>
                <a:lnTo>
                  <a:pt x="73" y="87"/>
                </a:lnTo>
                <a:lnTo>
                  <a:pt x="71" y="84"/>
                </a:lnTo>
                <a:lnTo>
                  <a:pt x="55" y="68"/>
                </a:lnTo>
                <a:lnTo>
                  <a:pt x="53" y="66"/>
                </a:lnTo>
                <a:lnTo>
                  <a:pt x="50" y="65"/>
                </a:lnTo>
                <a:lnTo>
                  <a:pt x="46" y="65"/>
                </a:lnTo>
                <a:lnTo>
                  <a:pt x="43" y="66"/>
                </a:lnTo>
                <a:lnTo>
                  <a:pt x="41" y="68"/>
                </a:lnTo>
                <a:lnTo>
                  <a:pt x="5" y="104"/>
                </a:lnTo>
                <a:lnTo>
                  <a:pt x="2" y="93"/>
                </a:lnTo>
                <a:lnTo>
                  <a:pt x="0" y="81"/>
                </a:lnTo>
                <a:lnTo>
                  <a:pt x="3" y="63"/>
                </a:lnTo>
                <a:lnTo>
                  <a:pt x="9" y="48"/>
                </a:lnTo>
                <a:lnTo>
                  <a:pt x="19" y="34"/>
                </a:lnTo>
                <a:lnTo>
                  <a:pt x="33" y="24"/>
                </a:lnTo>
                <a:lnTo>
                  <a:pt x="48" y="18"/>
                </a:lnTo>
                <a:lnTo>
                  <a:pt x="65" y="16"/>
                </a:lnTo>
                <a:lnTo>
                  <a:pt x="84" y="18"/>
                </a:lnTo>
                <a:lnTo>
                  <a:pt x="100" y="26"/>
                </a:lnTo>
                <a:lnTo>
                  <a:pt x="114" y="37"/>
                </a:lnTo>
                <a:lnTo>
                  <a:pt x="124" y="53"/>
                </a:lnTo>
                <a:lnTo>
                  <a:pt x="318" y="53"/>
                </a:lnTo>
                <a:lnTo>
                  <a:pt x="327" y="35"/>
                </a:lnTo>
                <a:lnTo>
                  <a:pt x="339" y="21"/>
                </a:lnTo>
                <a:lnTo>
                  <a:pt x="354" y="10"/>
                </a:lnTo>
                <a:lnTo>
                  <a:pt x="373" y="2"/>
                </a:lnTo>
                <a:lnTo>
                  <a:pt x="392" y="0"/>
                </a:lnTo>
                <a:close/>
              </a:path>
            </a:pathLst>
          </a:custGeom>
          <a:grpFill/>
          <a:ln w="0">
            <a:noFill/>
            <a:prstDash val="solid"/>
            <a:round/>
            <a:headEnd/>
            <a:tailEnd/>
          </a:ln>
        </xdr:spPr>
      </xdr:sp>
      <xdr:sp macro="" textlink="">
        <xdr:nvSpPr>
          <xdr:cNvPr id="25" name="Freeform 24"/>
          <xdr:cNvSpPr>
            <a:spLocks noEditPoints="1"/>
          </xdr:cNvSpPr>
        </xdr:nvSpPr>
        <xdr:spPr bwMode="auto">
          <a:xfrm>
            <a:off x="414" y="70"/>
            <a:ext cx="23" cy="49"/>
          </a:xfrm>
          <a:custGeom>
            <a:avLst/>
            <a:gdLst>
              <a:gd name="T0" fmla="*/ 54 w 227"/>
              <a:gd name="T1" fmla="*/ 441 h 494"/>
              <a:gd name="T2" fmla="*/ 174 w 227"/>
              <a:gd name="T3" fmla="*/ 378 h 494"/>
              <a:gd name="T4" fmla="*/ 109 w 227"/>
              <a:gd name="T5" fmla="*/ 57 h 494"/>
              <a:gd name="T6" fmla="*/ 61 w 227"/>
              <a:gd name="T7" fmla="*/ 312 h 494"/>
              <a:gd name="T8" fmla="*/ 60 w 227"/>
              <a:gd name="T9" fmla="*/ 316 h 494"/>
              <a:gd name="T10" fmla="*/ 174 w 227"/>
              <a:gd name="T11" fmla="*/ 57 h 494"/>
              <a:gd name="T12" fmla="*/ 188 w 227"/>
              <a:gd name="T13" fmla="*/ 0 h 494"/>
              <a:gd name="T14" fmla="*/ 197 w 227"/>
              <a:gd name="T15" fmla="*/ 3 h 494"/>
              <a:gd name="T16" fmla="*/ 202 w 227"/>
              <a:gd name="T17" fmla="*/ 11 h 494"/>
              <a:gd name="T18" fmla="*/ 203 w 227"/>
              <a:gd name="T19" fmla="*/ 21 h 494"/>
              <a:gd name="T20" fmla="*/ 208 w 227"/>
              <a:gd name="T21" fmla="*/ 28 h 494"/>
              <a:gd name="T22" fmla="*/ 210 w 227"/>
              <a:gd name="T23" fmla="*/ 36 h 494"/>
              <a:gd name="T24" fmla="*/ 208 w 227"/>
              <a:gd name="T25" fmla="*/ 46 h 494"/>
              <a:gd name="T26" fmla="*/ 203 w 227"/>
              <a:gd name="T27" fmla="*/ 53 h 494"/>
              <a:gd name="T28" fmla="*/ 213 w 227"/>
              <a:gd name="T29" fmla="*/ 66 h 494"/>
              <a:gd name="T30" fmla="*/ 213 w 227"/>
              <a:gd name="T31" fmla="*/ 87 h 494"/>
              <a:gd name="T32" fmla="*/ 213 w 227"/>
              <a:gd name="T33" fmla="*/ 107 h 494"/>
              <a:gd name="T34" fmla="*/ 213 w 227"/>
              <a:gd name="T35" fmla="*/ 128 h 494"/>
              <a:gd name="T36" fmla="*/ 213 w 227"/>
              <a:gd name="T37" fmla="*/ 149 h 494"/>
              <a:gd name="T38" fmla="*/ 213 w 227"/>
              <a:gd name="T39" fmla="*/ 169 h 494"/>
              <a:gd name="T40" fmla="*/ 213 w 227"/>
              <a:gd name="T41" fmla="*/ 190 h 494"/>
              <a:gd name="T42" fmla="*/ 213 w 227"/>
              <a:gd name="T43" fmla="*/ 210 h 494"/>
              <a:gd name="T44" fmla="*/ 213 w 227"/>
              <a:gd name="T45" fmla="*/ 231 h 494"/>
              <a:gd name="T46" fmla="*/ 213 w 227"/>
              <a:gd name="T47" fmla="*/ 252 h 494"/>
              <a:gd name="T48" fmla="*/ 214 w 227"/>
              <a:gd name="T49" fmla="*/ 272 h 494"/>
              <a:gd name="T50" fmla="*/ 214 w 227"/>
              <a:gd name="T51" fmla="*/ 293 h 494"/>
              <a:gd name="T52" fmla="*/ 214 w 227"/>
              <a:gd name="T53" fmla="*/ 313 h 494"/>
              <a:gd name="T54" fmla="*/ 203 w 227"/>
              <a:gd name="T55" fmla="*/ 326 h 494"/>
              <a:gd name="T56" fmla="*/ 212 w 227"/>
              <a:gd name="T57" fmla="*/ 330 h 494"/>
              <a:gd name="T58" fmla="*/ 225 w 227"/>
              <a:gd name="T59" fmla="*/ 344 h 494"/>
              <a:gd name="T60" fmla="*/ 227 w 227"/>
              <a:gd name="T61" fmla="*/ 468 h 494"/>
              <a:gd name="T62" fmla="*/ 219 w 227"/>
              <a:gd name="T63" fmla="*/ 487 h 494"/>
              <a:gd name="T64" fmla="*/ 200 w 227"/>
              <a:gd name="T65" fmla="*/ 494 h 494"/>
              <a:gd name="T66" fmla="*/ 18 w 227"/>
              <a:gd name="T67" fmla="*/ 492 h 494"/>
              <a:gd name="T68" fmla="*/ 4 w 227"/>
              <a:gd name="T69" fmla="*/ 478 h 494"/>
              <a:gd name="T70" fmla="*/ 0 w 227"/>
              <a:gd name="T71" fmla="*/ 340 h 494"/>
              <a:gd name="T72" fmla="*/ 8 w 227"/>
              <a:gd name="T73" fmla="*/ 321 h 494"/>
              <a:gd name="T74" fmla="*/ 16 w 227"/>
              <a:gd name="T75" fmla="*/ 316 h 494"/>
              <a:gd name="T76" fmla="*/ 20 w 227"/>
              <a:gd name="T77" fmla="*/ 313 h 494"/>
              <a:gd name="T78" fmla="*/ 20 w 227"/>
              <a:gd name="T79" fmla="*/ 97 h 494"/>
              <a:gd name="T80" fmla="*/ 23 w 227"/>
              <a:gd name="T81" fmla="*/ 87 h 494"/>
              <a:gd name="T82" fmla="*/ 86 w 227"/>
              <a:gd name="T83" fmla="*/ 22 h 494"/>
              <a:gd name="T84" fmla="*/ 95 w 227"/>
              <a:gd name="T85" fmla="*/ 17 h 494"/>
              <a:gd name="T86" fmla="*/ 174 w 227"/>
              <a:gd name="T87" fmla="*/ 16 h 494"/>
              <a:gd name="T88" fmla="*/ 175 w 227"/>
              <a:gd name="T89" fmla="*/ 11 h 494"/>
              <a:gd name="T90" fmla="*/ 180 w 227"/>
              <a:gd name="T91" fmla="*/ 3 h 494"/>
              <a:gd name="T92" fmla="*/ 188 w 227"/>
              <a:gd name="T93" fmla="*/ 0 h 494"/>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Lst>
            <a:rect l="0" t="0" r="r" b="b"/>
            <a:pathLst>
              <a:path w="227" h="494">
                <a:moveTo>
                  <a:pt x="53" y="368"/>
                </a:moveTo>
                <a:lnTo>
                  <a:pt x="54" y="441"/>
                </a:lnTo>
                <a:lnTo>
                  <a:pt x="174" y="441"/>
                </a:lnTo>
                <a:lnTo>
                  <a:pt x="174" y="378"/>
                </a:lnTo>
                <a:lnTo>
                  <a:pt x="53" y="368"/>
                </a:lnTo>
                <a:close/>
                <a:moveTo>
                  <a:pt x="109" y="57"/>
                </a:moveTo>
                <a:lnTo>
                  <a:pt x="61" y="105"/>
                </a:lnTo>
                <a:lnTo>
                  <a:pt x="61" y="312"/>
                </a:lnTo>
                <a:lnTo>
                  <a:pt x="61" y="315"/>
                </a:lnTo>
                <a:lnTo>
                  <a:pt x="60" y="316"/>
                </a:lnTo>
                <a:lnTo>
                  <a:pt x="174" y="325"/>
                </a:lnTo>
                <a:lnTo>
                  <a:pt x="174" y="57"/>
                </a:lnTo>
                <a:lnTo>
                  <a:pt x="109" y="57"/>
                </a:lnTo>
                <a:close/>
                <a:moveTo>
                  <a:pt x="188" y="0"/>
                </a:moveTo>
                <a:lnTo>
                  <a:pt x="193" y="1"/>
                </a:lnTo>
                <a:lnTo>
                  <a:pt x="197" y="3"/>
                </a:lnTo>
                <a:lnTo>
                  <a:pt x="200" y="6"/>
                </a:lnTo>
                <a:lnTo>
                  <a:pt x="202" y="11"/>
                </a:lnTo>
                <a:lnTo>
                  <a:pt x="203" y="15"/>
                </a:lnTo>
                <a:lnTo>
                  <a:pt x="203" y="21"/>
                </a:lnTo>
                <a:lnTo>
                  <a:pt x="206" y="24"/>
                </a:lnTo>
                <a:lnTo>
                  <a:pt x="208" y="28"/>
                </a:lnTo>
                <a:lnTo>
                  <a:pt x="210" y="32"/>
                </a:lnTo>
                <a:lnTo>
                  <a:pt x="210" y="36"/>
                </a:lnTo>
                <a:lnTo>
                  <a:pt x="210" y="41"/>
                </a:lnTo>
                <a:lnTo>
                  <a:pt x="208" y="46"/>
                </a:lnTo>
                <a:lnTo>
                  <a:pt x="206" y="50"/>
                </a:lnTo>
                <a:lnTo>
                  <a:pt x="203" y="53"/>
                </a:lnTo>
                <a:lnTo>
                  <a:pt x="203" y="55"/>
                </a:lnTo>
                <a:lnTo>
                  <a:pt x="213" y="66"/>
                </a:lnTo>
                <a:lnTo>
                  <a:pt x="203" y="77"/>
                </a:lnTo>
                <a:lnTo>
                  <a:pt x="213" y="87"/>
                </a:lnTo>
                <a:lnTo>
                  <a:pt x="203" y="97"/>
                </a:lnTo>
                <a:lnTo>
                  <a:pt x="213" y="107"/>
                </a:lnTo>
                <a:lnTo>
                  <a:pt x="203" y="118"/>
                </a:lnTo>
                <a:lnTo>
                  <a:pt x="213" y="128"/>
                </a:lnTo>
                <a:lnTo>
                  <a:pt x="203" y="138"/>
                </a:lnTo>
                <a:lnTo>
                  <a:pt x="213" y="149"/>
                </a:lnTo>
                <a:lnTo>
                  <a:pt x="203" y="159"/>
                </a:lnTo>
                <a:lnTo>
                  <a:pt x="213" y="169"/>
                </a:lnTo>
                <a:lnTo>
                  <a:pt x="203" y="180"/>
                </a:lnTo>
                <a:lnTo>
                  <a:pt x="213" y="190"/>
                </a:lnTo>
                <a:lnTo>
                  <a:pt x="203" y="200"/>
                </a:lnTo>
                <a:lnTo>
                  <a:pt x="213" y="210"/>
                </a:lnTo>
                <a:lnTo>
                  <a:pt x="203" y="221"/>
                </a:lnTo>
                <a:lnTo>
                  <a:pt x="213" y="231"/>
                </a:lnTo>
                <a:lnTo>
                  <a:pt x="203" y="241"/>
                </a:lnTo>
                <a:lnTo>
                  <a:pt x="213" y="252"/>
                </a:lnTo>
                <a:lnTo>
                  <a:pt x="204" y="262"/>
                </a:lnTo>
                <a:lnTo>
                  <a:pt x="214" y="272"/>
                </a:lnTo>
                <a:lnTo>
                  <a:pt x="204" y="283"/>
                </a:lnTo>
                <a:lnTo>
                  <a:pt x="214" y="293"/>
                </a:lnTo>
                <a:lnTo>
                  <a:pt x="204" y="303"/>
                </a:lnTo>
                <a:lnTo>
                  <a:pt x="214" y="313"/>
                </a:lnTo>
                <a:lnTo>
                  <a:pt x="204" y="324"/>
                </a:lnTo>
                <a:lnTo>
                  <a:pt x="203" y="326"/>
                </a:lnTo>
                <a:lnTo>
                  <a:pt x="203" y="327"/>
                </a:lnTo>
                <a:lnTo>
                  <a:pt x="212" y="330"/>
                </a:lnTo>
                <a:lnTo>
                  <a:pt x="220" y="336"/>
                </a:lnTo>
                <a:lnTo>
                  <a:pt x="225" y="344"/>
                </a:lnTo>
                <a:lnTo>
                  <a:pt x="227" y="354"/>
                </a:lnTo>
                <a:lnTo>
                  <a:pt x="227" y="468"/>
                </a:lnTo>
                <a:lnTo>
                  <a:pt x="224" y="478"/>
                </a:lnTo>
                <a:lnTo>
                  <a:pt x="219" y="487"/>
                </a:lnTo>
                <a:lnTo>
                  <a:pt x="210" y="492"/>
                </a:lnTo>
                <a:lnTo>
                  <a:pt x="200" y="494"/>
                </a:lnTo>
                <a:lnTo>
                  <a:pt x="29" y="494"/>
                </a:lnTo>
                <a:lnTo>
                  <a:pt x="18" y="492"/>
                </a:lnTo>
                <a:lnTo>
                  <a:pt x="10" y="487"/>
                </a:lnTo>
                <a:lnTo>
                  <a:pt x="4" y="478"/>
                </a:lnTo>
                <a:lnTo>
                  <a:pt x="2" y="468"/>
                </a:lnTo>
                <a:lnTo>
                  <a:pt x="0" y="340"/>
                </a:lnTo>
                <a:lnTo>
                  <a:pt x="2" y="329"/>
                </a:lnTo>
                <a:lnTo>
                  <a:pt x="8" y="321"/>
                </a:lnTo>
                <a:lnTo>
                  <a:pt x="12" y="318"/>
                </a:lnTo>
                <a:lnTo>
                  <a:pt x="16" y="316"/>
                </a:lnTo>
                <a:lnTo>
                  <a:pt x="20" y="315"/>
                </a:lnTo>
                <a:lnTo>
                  <a:pt x="20" y="313"/>
                </a:lnTo>
                <a:lnTo>
                  <a:pt x="20" y="312"/>
                </a:lnTo>
                <a:lnTo>
                  <a:pt x="20" y="97"/>
                </a:lnTo>
                <a:lnTo>
                  <a:pt x="21" y="91"/>
                </a:lnTo>
                <a:lnTo>
                  <a:pt x="23" y="87"/>
                </a:lnTo>
                <a:lnTo>
                  <a:pt x="27" y="82"/>
                </a:lnTo>
                <a:lnTo>
                  <a:pt x="86" y="22"/>
                </a:lnTo>
                <a:lnTo>
                  <a:pt x="90" y="19"/>
                </a:lnTo>
                <a:lnTo>
                  <a:pt x="95" y="17"/>
                </a:lnTo>
                <a:lnTo>
                  <a:pt x="100" y="16"/>
                </a:lnTo>
                <a:lnTo>
                  <a:pt x="174" y="16"/>
                </a:lnTo>
                <a:lnTo>
                  <a:pt x="174" y="15"/>
                </a:lnTo>
                <a:lnTo>
                  <a:pt x="175" y="11"/>
                </a:lnTo>
                <a:lnTo>
                  <a:pt x="177" y="6"/>
                </a:lnTo>
                <a:lnTo>
                  <a:pt x="180" y="3"/>
                </a:lnTo>
                <a:lnTo>
                  <a:pt x="184" y="1"/>
                </a:lnTo>
                <a:lnTo>
                  <a:pt x="188" y="0"/>
                </a:lnTo>
                <a:close/>
              </a:path>
            </a:pathLst>
          </a:custGeom>
          <a:grpFill/>
          <a:ln w="0">
            <a:noFill/>
            <a:prstDash val="solid"/>
            <a:round/>
            <a:headEnd/>
            <a:tailEnd/>
          </a:ln>
        </xdr:spPr>
      </xdr:sp>
      <xdr:sp macro="" textlink="">
        <xdr:nvSpPr>
          <xdr:cNvPr id="26" name="Freeform 25"/>
          <xdr:cNvSpPr>
            <a:spLocks/>
          </xdr:cNvSpPr>
        </xdr:nvSpPr>
        <xdr:spPr bwMode="auto">
          <a:xfrm>
            <a:off x="721" y="69"/>
            <a:ext cx="22" cy="50"/>
          </a:xfrm>
          <a:custGeom>
            <a:avLst/>
            <a:gdLst>
              <a:gd name="T0" fmla="*/ 43 w 216"/>
              <a:gd name="T1" fmla="*/ 1 h 498"/>
              <a:gd name="T2" fmla="*/ 55 w 216"/>
              <a:gd name="T3" fmla="*/ 8 h 498"/>
              <a:gd name="T4" fmla="*/ 61 w 216"/>
              <a:gd name="T5" fmla="*/ 26 h 498"/>
              <a:gd name="T6" fmla="*/ 57 w 216"/>
              <a:gd name="T7" fmla="*/ 38 h 498"/>
              <a:gd name="T8" fmla="*/ 51 w 216"/>
              <a:gd name="T9" fmla="*/ 58 h 498"/>
              <a:gd name="T10" fmla="*/ 46 w 216"/>
              <a:gd name="T11" fmla="*/ 93 h 498"/>
              <a:gd name="T12" fmla="*/ 51 w 216"/>
              <a:gd name="T13" fmla="*/ 141 h 498"/>
              <a:gd name="T14" fmla="*/ 67 w 216"/>
              <a:gd name="T15" fmla="*/ 191 h 498"/>
              <a:gd name="T16" fmla="*/ 93 w 216"/>
              <a:gd name="T17" fmla="*/ 237 h 498"/>
              <a:gd name="T18" fmla="*/ 121 w 216"/>
              <a:gd name="T19" fmla="*/ 277 h 498"/>
              <a:gd name="T20" fmla="*/ 140 w 216"/>
              <a:gd name="T21" fmla="*/ 293 h 498"/>
              <a:gd name="T22" fmla="*/ 163 w 216"/>
              <a:gd name="T23" fmla="*/ 294 h 498"/>
              <a:gd name="T24" fmla="*/ 191 w 216"/>
              <a:gd name="T25" fmla="*/ 310 h 498"/>
              <a:gd name="T26" fmla="*/ 207 w 216"/>
              <a:gd name="T27" fmla="*/ 338 h 498"/>
              <a:gd name="T28" fmla="*/ 207 w 216"/>
              <a:gd name="T29" fmla="*/ 372 h 498"/>
              <a:gd name="T30" fmla="*/ 210 w 216"/>
              <a:gd name="T31" fmla="*/ 408 h 498"/>
              <a:gd name="T32" fmla="*/ 216 w 216"/>
              <a:gd name="T33" fmla="*/ 446 h 498"/>
              <a:gd name="T34" fmla="*/ 211 w 216"/>
              <a:gd name="T35" fmla="*/ 475 h 498"/>
              <a:gd name="T36" fmla="*/ 205 w 216"/>
              <a:gd name="T37" fmla="*/ 492 h 498"/>
              <a:gd name="T38" fmla="*/ 202 w 216"/>
              <a:gd name="T39" fmla="*/ 496 h 498"/>
              <a:gd name="T40" fmla="*/ 197 w 216"/>
              <a:gd name="T41" fmla="*/ 498 h 498"/>
              <a:gd name="T42" fmla="*/ 192 w 216"/>
              <a:gd name="T43" fmla="*/ 496 h 498"/>
              <a:gd name="T44" fmla="*/ 147 w 216"/>
              <a:gd name="T45" fmla="*/ 424 h 498"/>
              <a:gd name="T46" fmla="*/ 146 w 216"/>
              <a:gd name="T47" fmla="*/ 419 h 498"/>
              <a:gd name="T48" fmla="*/ 114 w 216"/>
              <a:gd name="T49" fmla="*/ 410 h 498"/>
              <a:gd name="T50" fmla="*/ 92 w 216"/>
              <a:gd name="T51" fmla="*/ 387 h 498"/>
              <a:gd name="T52" fmla="*/ 82 w 216"/>
              <a:gd name="T53" fmla="*/ 356 h 498"/>
              <a:gd name="T54" fmla="*/ 94 w 216"/>
              <a:gd name="T55" fmla="*/ 319 h 498"/>
              <a:gd name="T56" fmla="*/ 66 w 216"/>
              <a:gd name="T57" fmla="*/ 281 h 498"/>
              <a:gd name="T58" fmla="*/ 37 w 216"/>
              <a:gd name="T59" fmla="*/ 234 h 498"/>
              <a:gd name="T60" fmla="*/ 14 w 216"/>
              <a:gd name="T61" fmla="*/ 185 h 498"/>
              <a:gd name="T62" fmla="*/ 1 w 216"/>
              <a:gd name="T63" fmla="*/ 124 h 498"/>
              <a:gd name="T64" fmla="*/ 1 w 216"/>
              <a:gd name="T65" fmla="*/ 74 h 498"/>
              <a:gd name="T66" fmla="*/ 8 w 216"/>
              <a:gd name="T67" fmla="*/ 37 h 498"/>
              <a:gd name="T68" fmla="*/ 15 w 216"/>
              <a:gd name="T69" fmla="*/ 17 h 498"/>
              <a:gd name="T70" fmla="*/ 22 w 216"/>
              <a:gd name="T71" fmla="*/ 6 h 498"/>
              <a:gd name="T72" fmla="*/ 38 w 216"/>
              <a:gd name="T73" fmla="*/ 0 h 49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Lst>
            <a:rect l="0" t="0" r="r" b="b"/>
            <a:pathLst>
              <a:path w="216" h="498">
                <a:moveTo>
                  <a:pt x="38" y="0"/>
                </a:moveTo>
                <a:lnTo>
                  <a:pt x="43" y="1"/>
                </a:lnTo>
                <a:lnTo>
                  <a:pt x="48" y="3"/>
                </a:lnTo>
                <a:lnTo>
                  <a:pt x="55" y="8"/>
                </a:lnTo>
                <a:lnTo>
                  <a:pt x="60" y="17"/>
                </a:lnTo>
                <a:lnTo>
                  <a:pt x="61" y="26"/>
                </a:lnTo>
                <a:lnTo>
                  <a:pt x="58" y="35"/>
                </a:lnTo>
                <a:lnTo>
                  <a:pt x="57" y="38"/>
                </a:lnTo>
                <a:lnTo>
                  <a:pt x="54" y="45"/>
                </a:lnTo>
                <a:lnTo>
                  <a:pt x="51" y="58"/>
                </a:lnTo>
                <a:lnTo>
                  <a:pt x="48" y="74"/>
                </a:lnTo>
                <a:lnTo>
                  <a:pt x="46" y="93"/>
                </a:lnTo>
                <a:lnTo>
                  <a:pt x="47" y="115"/>
                </a:lnTo>
                <a:lnTo>
                  <a:pt x="51" y="141"/>
                </a:lnTo>
                <a:lnTo>
                  <a:pt x="58" y="169"/>
                </a:lnTo>
                <a:lnTo>
                  <a:pt x="67" y="191"/>
                </a:lnTo>
                <a:lnTo>
                  <a:pt x="79" y="214"/>
                </a:lnTo>
                <a:lnTo>
                  <a:pt x="93" y="237"/>
                </a:lnTo>
                <a:lnTo>
                  <a:pt x="107" y="258"/>
                </a:lnTo>
                <a:lnTo>
                  <a:pt x="121" y="277"/>
                </a:lnTo>
                <a:lnTo>
                  <a:pt x="133" y="294"/>
                </a:lnTo>
                <a:lnTo>
                  <a:pt x="140" y="293"/>
                </a:lnTo>
                <a:lnTo>
                  <a:pt x="146" y="292"/>
                </a:lnTo>
                <a:lnTo>
                  <a:pt x="163" y="294"/>
                </a:lnTo>
                <a:lnTo>
                  <a:pt x="177" y="301"/>
                </a:lnTo>
                <a:lnTo>
                  <a:pt x="191" y="310"/>
                </a:lnTo>
                <a:lnTo>
                  <a:pt x="200" y="324"/>
                </a:lnTo>
                <a:lnTo>
                  <a:pt x="207" y="338"/>
                </a:lnTo>
                <a:lnTo>
                  <a:pt x="209" y="356"/>
                </a:lnTo>
                <a:lnTo>
                  <a:pt x="207" y="372"/>
                </a:lnTo>
                <a:lnTo>
                  <a:pt x="201" y="386"/>
                </a:lnTo>
                <a:lnTo>
                  <a:pt x="210" y="408"/>
                </a:lnTo>
                <a:lnTo>
                  <a:pt x="214" y="429"/>
                </a:lnTo>
                <a:lnTo>
                  <a:pt x="216" y="446"/>
                </a:lnTo>
                <a:lnTo>
                  <a:pt x="214" y="463"/>
                </a:lnTo>
                <a:lnTo>
                  <a:pt x="211" y="475"/>
                </a:lnTo>
                <a:lnTo>
                  <a:pt x="208" y="485"/>
                </a:lnTo>
                <a:lnTo>
                  <a:pt x="205" y="492"/>
                </a:lnTo>
                <a:lnTo>
                  <a:pt x="204" y="494"/>
                </a:lnTo>
                <a:lnTo>
                  <a:pt x="202" y="496"/>
                </a:lnTo>
                <a:lnTo>
                  <a:pt x="200" y="498"/>
                </a:lnTo>
                <a:lnTo>
                  <a:pt x="197" y="498"/>
                </a:lnTo>
                <a:lnTo>
                  <a:pt x="195" y="498"/>
                </a:lnTo>
                <a:lnTo>
                  <a:pt x="192" y="496"/>
                </a:lnTo>
                <a:lnTo>
                  <a:pt x="190" y="494"/>
                </a:lnTo>
                <a:lnTo>
                  <a:pt x="147" y="424"/>
                </a:lnTo>
                <a:lnTo>
                  <a:pt x="146" y="421"/>
                </a:lnTo>
                <a:lnTo>
                  <a:pt x="146" y="419"/>
                </a:lnTo>
                <a:lnTo>
                  <a:pt x="128" y="416"/>
                </a:lnTo>
                <a:lnTo>
                  <a:pt x="114" y="410"/>
                </a:lnTo>
                <a:lnTo>
                  <a:pt x="101" y="400"/>
                </a:lnTo>
                <a:lnTo>
                  <a:pt x="92" y="387"/>
                </a:lnTo>
                <a:lnTo>
                  <a:pt x="86" y="372"/>
                </a:lnTo>
                <a:lnTo>
                  <a:pt x="82" y="356"/>
                </a:lnTo>
                <a:lnTo>
                  <a:pt x="86" y="336"/>
                </a:lnTo>
                <a:lnTo>
                  <a:pt x="94" y="319"/>
                </a:lnTo>
                <a:lnTo>
                  <a:pt x="80" y="302"/>
                </a:lnTo>
                <a:lnTo>
                  <a:pt x="66" y="281"/>
                </a:lnTo>
                <a:lnTo>
                  <a:pt x="51" y="259"/>
                </a:lnTo>
                <a:lnTo>
                  <a:pt x="37" y="234"/>
                </a:lnTo>
                <a:lnTo>
                  <a:pt x="24" y="209"/>
                </a:lnTo>
                <a:lnTo>
                  <a:pt x="14" y="185"/>
                </a:lnTo>
                <a:lnTo>
                  <a:pt x="5" y="153"/>
                </a:lnTo>
                <a:lnTo>
                  <a:pt x="1" y="124"/>
                </a:lnTo>
                <a:lnTo>
                  <a:pt x="0" y="97"/>
                </a:lnTo>
                <a:lnTo>
                  <a:pt x="1" y="74"/>
                </a:lnTo>
                <a:lnTo>
                  <a:pt x="4" y="54"/>
                </a:lnTo>
                <a:lnTo>
                  <a:pt x="8" y="37"/>
                </a:lnTo>
                <a:lnTo>
                  <a:pt x="12" y="25"/>
                </a:lnTo>
                <a:lnTo>
                  <a:pt x="15" y="17"/>
                </a:lnTo>
                <a:lnTo>
                  <a:pt x="16" y="13"/>
                </a:lnTo>
                <a:lnTo>
                  <a:pt x="22" y="6"/>
                </a:lnTo>
                <a:lnTo>
                  <a:pt x="29" y="2"/>
                </a:lnTo>
                <a:lnTo>
                  <a:pt x="38" y="0"/>
                </a:lnTo>
                <a:close/>
              </a:path>
            </a:pathLst>
          </a:custGeom>
          <a:grpFill/>
          <a:ln w="0">
            <a:noFill/>
            <a:prstDash val="solid"/>
            <a:round/>
            <a:headEnd/>
            <a:tailEnd/>
          </a:ln>
        </xdr:spPr>
      </xdr:sp>
      <xdr:sp macro="" textlink="">
        <xdr:nvSpPr>
          <xdr:cNvPr id="27" name="Freeform 26"/>
          <xdr:cNvSpPr>
            <a:spLocks/>
          </xdr:cNvSpPr>
        </xdr:nvSpPr>
        <xdr:spPr bwMode="auto">
          <a:xfrm>
            <a:off x="738" y="69"/>
            <a:ext cx="12" cy="31"/>
          </a:xfrm>
          <a:custGeom>
            <a:avLst/>
            <a:gdLst>
              <a:gd name="T0" fmla="*/ 85 w 123"/>
              <a:gd name="T1" fmla="*/ 0 h 306"/>
              <a:gd name="T2" fmla="*/ 93 w 123"/>
              <a:gd name="T3" fmla="*/ 2 h 306"/>
              <a:gd name="T4" fmla="*/ 100 w 123"/>
              <a:gd name="T5" fmla="*/ 6 h 306"/>
              <a:gd name="T6" fmla="*/ 105 w 123"/>
              <a:gd name="T7" fmla="*/ 13 h 306"/>
              <a:gd name="T8" fmla="*/ 108 w 123"/>
              <a:gd name="T9" fmla="*/ 17 h 306"/>
              <a:gd name="T10" fmla="*/ 111 w 123"/>
              <a:gd name="T11" fmla="*/ 25 h 306"/>
              <a:gd name="T12" fmla="*/ 115 w 123"/>
              <a:gd name="T13" fmla="*/ 37 h 306"/>
              <a:gd name="T14" fmla="*/ 119 w 123"/>
              <a:gd name="T15" fmla="*/ 54 h 306"/>
              <a:gd name="T16" fmla="*/ 122 w 123"/>
              <a:gd name="T17" fmla="*/ 74 h 306"/>
              <a:gd name="T18" fmla="*/ 123 w 123"/>
              <a:gd name="T19" fmla="*/ 97 h 306"/>
              <a:gd name="T20" fmla="*/ 122 w 123"/>
              <a:gd name="T21" fmla="*/ 124 h 306"/>
              <a:gd name="T22" fmla="*/ 118 w 123"/>
              <a:gd name="T23" fmla="*/ 153 h 306"/>
              <a:gd name="T24" fmla="*/ 109 w 123"/>
              <a:gd name="T25" fmla="*/ 185 h 306"/>
              <a:gd name="T26" fmla="*/ 98 w 123"/>
              <a:gd name="T27" fmla="*/ 210 h 306"/>
              <a:gd name="T28" fmla="*/ 84 w 123"/>
              <a:gd name="T29" fmla="*/ 236 h 306"/>
              <a:gd name="T30" fmla="*/ 69 w 123"/>
              <a:gd name="T31" fmla="*/ 262 h 306"/>
              <a:gd name="T32" fmla="*/ 53 w 123"/>
              <a:gd name="T33" fmla="*/ 285 h 306"/>
              <a:gd name="T34" fmla="*/ 39 w 123"/>
              <a:gd name="T35" fmla="*/ 306 h 306"/>
              <a:gd name="T36" fmla="*/ 28 w 123"/>
              <a:gd name="T37" fmla="*/ 295 h 306"/>
              <a:gd name="T38" fmla="*/ 15 w 123"/>
              <a:gd name="T39" fmla="*/ 285 h 306"/>
              <a:gd name="T40" fmla="*/ 0 w 123"/>
              <a:gd name="T41" fmla="*/ 278 h 306"/>
              <a:gd name="T42" fmla="*/ 15 w 123"/>
              <a:gd name="T43" fmla="*/ 260 h 306"/>
              <a:gd name="T44" fmla="*/ 29 w 123"/>
              <a:gd name="T45" fmla="*/ 238 h 306"/>
              <a:gd name="T46" fmla="*/ 42 w 123"/>
              <a:gd name="T47" fmla="*/ 215 h 306"/>
              <a:gd name="T48" fmla="*/ 54 w 123"/>
              <a:gd name="T49" fmla="*/ 192 h 306"/>
              <a:gd name="T50" fmla="*/ 65 w 123"/>
              <a:gd name="T51" fmla="*/ 169 h 306"/>
              <a:gd name="T52" fmla="*/ 72 w 123"/>
              <a:gd name="T53" fmla="*/ 141 h 306"/>
              <a:gd name="T54" fmla="*/ 76 w 123"/>
              <a:gd name="T55" fmla="*/ 115 h 306"/>
              <a:gd name="T56" fmla="*/ 76 w 123"/>
              <a:gd name="T57" fmla="*/ 93 h 306"/>
              <a:gd name="T58" fmla="*/ 75 w 123"/>
              <a:gd name="T59" fmla="*/ 73 h 306"/>
              <a:gd name="T60" fmla="*/ 72 w 123"/>
              <a:gd name="T61" fmla="*/ 58 h 306"/>
              <a:gd name="T62" fmla="*/ 68 w 123"/>
              <a:gd name="T63" fmla="*/ 45 h 306"/>
              <a:gd name="T64" fmla="*/ 66 w 123"/>
              <a:gd name="T65" fmla="*/ 38 h 306"/>
              <a:gd name="T66" fmla="*/ 64 w 123"/>
              <a:gd name="T67" fmla="*/ 35 h 306"/>
              <a:gd name="T68" fmla="*/ 62 w 123"/>
              <a:gd name="T69" fmla="*/ 26 h 306"/>
              <a:gd name="T70" fmla="*/ 63 w 123"/>
              <a:gd name="T71" fmla="*/ 17 h 306"/>
              <a:gd name="T72" fmla="*/ 67 w 123"/>
              <a:gd name="T73" fmla="*/ 8 h 306"/>
              <a:gd name="T74" fmla="*/ 75 w 123"/>
              <a:gd name="T75" fmla="*/ 3 h 306"/>
              <a:gd name="T76" fmla="*/ 80 w 123"/>
              <a:gd name="T77" fmla="*/ 1 h 306"/>
              <a:gd name="T78" fmla="*/ 85 w 123"/>
              <a:gd name="T79" fmla="*/ 0 h 30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Lst>
            <a:rect l="0" t="0" r="r" b="b"/>
            <a:pathLst>
              <a:path w="123" h="306">
                <a:moveTo>
                  <a:pt x="85" y="0"/>
                </a:moveTo>
                <a:lnTo>
                  <a:pt x="93" y="2"/>
                </a:lnTo>
                <a:lnTo>
                  <a:pt x="100" y="6"/>
                </a:lnTo>
                <a:lnTo>
                  <a:pt x="105" y="13"/>
                </a:lnTo>
                <a:lnTo>
                  <a:pt x="108" y="17"/>
                </a:lnTo>
                <a:lnTo>
                  <a:pt x="111" y="25"/>
                </a:lnTo>
                <a:lnTo>
                  <a:pt x="115" y="37"/>
                </a:lnTo>
                <a:lnTo>
                  <a:pt x="119" y="54"/>
                </a:lnTo>
                <a:lnTo>
                  <a:pt x="122" y="74"/>
                </a:lnTo>
                <a:lnTo>
                  <a:pt x="123" y="97"/>
                </a:lnTo>
                <a:lnTo>
                  <a:pt x="122" y="124"/>
                </a:lnTo>
                <a:lnTo>
                  <a:pt x="118" y="153"/>
                </a:lnTo>
                <a:lnTo>
                  <a:pt x="109" y="185"/>
                </a:lnTo>
                <a:lnTo>
                  <a:pt x="98" y="210"/>
                </a:lnTo>
                <a:lnTo>
                  <a:pt x="84" y="236"/>
                </a:lnTo>
                <a:lnTo>
                  <a:pt x="69" y="262"/>
                </a:lnTo>
                <a:lnTo>
                  <a:pt x="53" y="285"/>
                </a:lnTo>
                <a:lnTo>
                  <a:pt x="39" y="306"/>
                </a:lnTo>
                <a:lnTo>
                  <a:pt x="28" y="295"/>
                </a:lnTo>
                <a:lnTo>
                  <a:pt x="15" y="285"/>
                </a:lnTo>
                <a:lnTo>
                  <a:pt x="0" y="278"/>
                </a:lnTo>
                <a:lnTo>
                  <a:pt x="15" y="260"/>
                </a:lnTo>
                <a:lnTo>
                  <a:pt x="29" y="238"/>
                </a:lnTo>
                <a:lnTo>
                  <a:pt x="42" y="215"/>
                </a:lnTo>
                <a:lnTo>
                  <a:pt x="54" y="192"/>
                </a:lnTo>
                <a:lnTo>
                  <a:pt x="65" y="169"/>
                </a:lnTo>
                <a:lnTo>
                  <a:pt x="72" y="141"/>
                </a:lnTo>
                <a:lnTo>
                  <a:pt x="76" y="115"/>
                </a:lnTo>
                <a:lnTo>
                  <a:pt x="76" y="93"/>
                </a:lnTo>
                <a:lnTo>
                  <a:pt x="75" y="73"/>
                </a:lnTo>
                <a:lnTo>
                  <a:pt x="72" y="58"/>
                </a:lnTo>
                <a:lnTo>
                  <a:pt x="68" y="45"/>
                </a:lnTo>
                <a:lnTo>
                  <a:pt x="66" y="38"/>
                </a:lnTo>
                <a:lnTo>
                  <a:pt x="64" y="35"/>
                </a:lnTo>
                <a:lnTo>
                  <a:pt x="62" y="26"/>
                </a:lnTo>
                <a:lnTo>
                  <a:pt x="63" y="17"/>
                </a:lnTo>
                <a:lnTo>
                  <a:pt x="67" y="8"/>
                </a:lnTo>
                <a:lnTo>
                  <a:pt x="75" y="3"/>
                </a:lnTo>
                <a:lnTo>
                  <a:pt x="80" y="1"/>
                </a:lnTo>
                <a:lnTo>
                  <a:pt x="85" y="0"/>
                </a:lnTo>
                <a:close/>
              </a:path>
            </a:pathLst>
          </a:custGeom>
          <a:grpFill/>
          <a:ln w="0">
            <a:noFill/>
            <a:prstDash val="solid"/>
            <a:round/>
            <a:headEnd/>
            <a:tailEnd/>
          </a:ln>
        </xdr:spPr>
      </xdr:sp>
      <xdr:sp macro="" textlink="">
        <xdr:nvSpPr>
          <xdr:cNvPr id="28" name="Freeform 27"/>
          <xdr:cNvSpPr>
            <a:spLocks/>
          </xdr:cNvSpPr>
        </xdr:nvSpPr>
        <xdr:spPr bwMode="auto">
          <a:xfrm>
            <a:off x="728" y="110"/>
            <a:ext cx="6" cy="9"/>
          </a:xfrm>
          <a:custGeom>
            <a:avLst/>
            <a:gdLst>
              <a:gd name="T0" fmla="*/ 6 w 61"/>
              <a:gd name="T1" fmla="*/ 0 h 93"/>
              <a:gd name="T2" fmla="*/ 22 w 61"/>
              <a:gd name="T3" fmla="*/ 14 h 93"/>
              <a:gd name="T4" fmla="*/ 40 w 61"/>
              <a:gd name="T5" fmla="*/ 26 h 93"/>
              <a:gd name="T6" fmla="*/ 61 w 61"/>
              <a:gd name="T7" fmla="*/ 31 h 93"/>
              <a:gd name="T8" fmla="*/ 26 w 61"/>
              <a:gd name="T9" fmla="*/ 89 h 93"/>
              <a:gd name="T10" fmla="*/ 24 w 61"/>
              <a:gd name="T11" fmla="*/ 91 h 93"/>
              <a:gd name="T12" fmla="*/ 22 w 61"/>
              <a:gd name="T13" fmla="*/ 93 h 93"/>
              <a:gd name="T14" fmla="*/ 19 w 61"/>
              <a:gd name="T15" fmla="*/ 93 h 93"/>
              <a:gd name="T16" fmla="*/ 17 w 61"/>
              <a:gd name="T17" fmla="*/ 93 h 93"/>
              <a:gd name="T18" fmla="*/ 14 w 61"/>
              <a:gd name="T19" fmla="*/ 91 h 93"/>
              <a:gd name="T20" fmla="*/ 12 w 61"/>
              <a:gd name="T21" fmla="*/ 89 h 93"/>
              <a:gd name="T22" fmla="*/ 11 w 61"/>
              <a:gd name="T23" fmla="*/ 86 h 93"/>
              <a:gd name="T24" fmla="*/ 7 w 61"/>
              <a:gd name="T25" fmla="*/ 79 h 93"/>
              <a:gd name="T26" fmla="*/ 4 w 61"/>
              <a:gd name="T27" fmla="*/ 69 h 93"/>
              <a:gd name="T28" fmla="*/ 1 w 61"/>
              <a:gd name="T29" fmla="*/ 56 h 93"/>
              <a:gd name="T30" fmla="*/ 0 w 61"/>
              <a:gd name="T31" fmla="*/ 39 h 93"/>
              <a:gd name="T32" fmla="*/ 1 w 61"/>
              <a:gd name="T33" fmla="*/ 21 h 93"/>
              <a:gd name="T34" fmla="*/ 6 w 61"/>
              <a:gd name="T35" fmla="*/ 0 h 93"/>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Lst>
            <a:rect l="0" t="0" r="r" b="b"/>
            <a:pathLst>
              <a:path w="61" h="93">
                <a:moveTo>
                  <a:pt x="6" y="0"/>
                </a:moveTo>
                <a:lnTo>
                  <a:pt x="22" y="14"/>
                </a:lnTo>
                <a:lnTo>
                  <a:pt x="40" y="26"/>
                </a:lnTo>
                <a:lnTo>
                  <a:pt x="61" y="31"/>
                </a:lnTo>
                <a:lnTo>
                  <a:pt x="26" y="89"/>
                </a:lnTo>
                <a:lnTo>
                  <a:pt x="24" y="91"/>
                </a:lnTo>
                <a:lnTo>
                  <a:pt x="22" y="93"/>
                </a:lnTo>
                <a:lnTo>
                  <a:pt x="19" y="93"/>
                </a:lnTo>
                <a:lnTo>
                  <a:pt x="17" y="93"/>
                </a:lnTo>
                <a:lnTo>
                  <a:pt x="14" y="91"/>
                </a:lnTo>
                <a:lnTo>
                  <a:pt x="12" y="89"/>
                </a:lnTo>
                <a:lnTo>
                  <a:pt x="11" y="86"/>
                </a:lnTo>
                <a:lnTo>
                  <a:pt x="7" y="79"/>
                </a:lnTo>
                <a:lnTo>
                  <a:pt x="4" y="69"/>
                </a:lnTo>
                <a:lnTo>
                  <a:pt x="1" y="56"/>
                </a:lnTo>
                <a:lnTo>
                  <a:pt x="0" y="39"/>
                </a:lnTo>
                <a:lnTo>
                  <a:pt x="1" y="21"/>
                </a:lnTo>
                <a:lnTo>
                  <a:pt x="6" y="0"/>
                </a:lnTo>
                <a:close/>
              </a:path>
            </a:pathLst>
          </a:custGeom>
          <a:grpFill/>
          <a:ln w="0">
            <a:noFill/>
            <a:prstDash val="solid"/>
            <a:round/>
            <a:headEnd/>
            <a:tailEnd/>
          </a:ln>
        </xdr:spPr>
      </xdr:sp>
      <xdr:sp macro="" textlink="">
        <xdr:nvSpPr>
          <xdr:cNvPr id="29" name="Freeform 28"/>
          <xdr:cNvSpPr>
            <a:spLocks/>
          </xdr:cNvSpPr>
        </xdr:nvSpPr>
        <xdr:spPr bwMode="auto">
          <a:xfrm>
            <a:off x="555" y="70"/>
            <a:ext cx="22" cy="31"/>
          </a:xfrm>
          <a:custGeom>
            <a:avLst/>
            <a:gdLst>
              <a:gd name="T0" fmla="*/ 31 w 219"/>
              <a:gd name="T1" fmla="*/ 0 h 310"/>
              <a:gd name="T2" fmla="*/ 208 w 219"/>
              <a:gd name="T3" fmla="*/ 0 h 310"/>
              <a:gd name="T4" fmla="*/ 211 w 219"/>
              <a:gd name="T5" fmla="*/ 1 h 310"/>
              <a:gd name="T6" fmla="*/ 214 w 219"/>
              <a:gd name="T7" fmla="*/ 2 h 310"/>
              <a:gd name="T8" fmla="*/ 217 w 219"/>
              <a:gd name="T9" fmla="*/ 5 h 310"/>
              <a:gd name="T10" fmla="*/ 218 w 219"/>
              <a:gd name="T11" fmla="*/ 9 h 310"/>
              <a:gd name="T12" fmla="*/ 219 w 219"/>
              <a:gd name="T13" fmla="*/ 12 h 310"/>
              <a:gd name="T14" fmla="*/ 219 w 219"/>
              <a:gd name="T15" fmla="*/ 87 h 310"/>
              <a:gd name="T16" fmla="*/ 218 w 219"/>
              <a:gd name="T17" fmla="*/ 91 h 310"/>
              <a:gd name="T18" fmla="*/ 217 w 219"/>
              <a:gd name="T19" fmla="*/ 94 h 310"/>
              <a:gd name="T20" fmla="*/ 214 w 219"/>
              <a:gd name="T21" fmla="*/ 96 h 310"/>
              <a:gd name="T22" fmla="*/ 211 w 219"/>
              <a:gd name="T23" fmla="*/ 98 h 310"/>
              <a:gd name="T24" fmla="*/ 208 w 219"/>
              <a:gd name="T25" fmla="*/ 98 h 310"/>
              <a:gd name="T26" fmla="*/ 129 w 219"/>
              <a:gd name="T27" fmla="*/ 98 h 310"/>
              <a:gd name="T28" fmla="*/ 115 w 219"/>
              <a:gd name="T29" fmla="*/ 213 h 310"/>
              <a:gd name="T30" fmla="*/ 163 w 219"/>
              <a:gd name="T31" fmla="*/ 213 h 310"/>
              <a:gd name="T32" fmla="*/ 166 w 219"/>
              <a:gd name="T33" fmla="*/ 213 h 310"/>
              <a:gd name="T34" fmla="*/ 169 w 219"/>
              <a:gd name="T35" fmla="*/ 215 h 310"/>
              <a:gd name="T36" fmla="*/ 172 w 219"/>
              <a:gd name="T37" fmla="*/ 217 h 310"/>
              <a:gd name="T38" fmla="*/ 173 w 219"/>
              <a:gd name="T39" fmla="*/ 220 h 310"/>
              <a:gd name="T40" fmla="*/ 174 w 219"/>
              <a:gd name="T41" fmla="*/ 224 h 310"/>
              <a:gd name="T42" fmla="*/ 174 w 219"/>
              <a:gd name="T43" fmla="*/ 299 h 310"/>
              <a:gd name="T44" fmla="*/ 173 w 219"/>
              <a:gd name="T45" fmla="*/ 302 h 310"/>
              <a:gd name="T46" fmla="*/ 172 w 219"/>
              <a:gd name="T47" fmla="*/ 305 h 310"/>
              <a:gd name="T48" fmla="*/ 169 w 219"/>
              <a:gd name="T49" fmla="*/ 308 h 310"/>
              <a:gd name="T50" fmla="*/ 166 w 219"/>
              <a:gd name="T51" fmla="*/ 309 h 310"/>
              <a:gd name="T52" fmla="*/ 163 w 219"/>
              <a:gd name="T53" fmla="*/ 310 h 310"/>
              <a:gd name="T54" fmla="*/ 11 w 219"/>
              <a:gd name="T55" fmla="*/ 310 h 310"/>
              <a:gd name="T56" fmla="*/ 8 w 219"/>
              <a:gd name="T57" fmla="*/ 309 h 310"/>
              <a:gd name="T58" fmla="*/ 5 w 219"/>
              <a:gd name="T59" fmla="*/ 308 h 310"/>
              <a:gd name="T60" fmla="*/ 2 w 219"/>
              <a:gd name="T61" fmla="*/ 305 h 310"/>
              <a:gd name="T62" fmla="*/ 1 w 219"/>
              <a:gd name="T63" fmla="*/ 302 h 310"/>
              <a:gd name="T64" fmla="*/ 0 w 219"/>
              <a:gd name="T65" fmla="*/ 299 h 310"/>
              <a:gd name="T66" fmla="*/ 0 w 219"/>
              <a:gd name="T67" fmla="*/ 224 h 310"/>
              <a:gd name="T68" fmla="*/ 1 w 219"/>
              <a:gd name="T69" fmla="*/ 220 h 310"/>
              <a:gd name="T70" fmla="*/ 2 w 219"/>
              <a:gd name="T71" fmla="*/ 217 h 310"/>
              <a:gd name="T72" fmla="*/ 5 w 219"/>
              <a:gd name="T73" fmla="*/ 215 h 310"/>
              <a:gd name="T74" fmla="*/ 8 w 219"/>
              <a:gd name="T75" fmla="*/ 213 h 310"/>
              <a:gd name="T76" fmla="*/ 11 w 219"/>
              <a:gd name="T77" fmla="*/ 213 h 310"/>
              <a:gd name="T78" fmla="*/ 32 w 219"/>
              <a:gd name="T79" fmla="*/ 213 h 310"/>
              <a:gd name="T80" fmla="*/ 46 w 219"/>
              <a:gd name="T81" fmla="*/ 98 h 310"/>
              <a:gd name="T82" fmla="*/ 31 w 219"/>
              <a:gd name="T83" fmla="*/ 98 h 310"/>
              <a:gd name="T84" fmla="*/ 28 w 219"/>
              <a:gd name="T85" fmla="*/ 98 h 310"/>
              <a:gd name="T86" fmla="*/ 25 w 219"/>
              <a:gd name="T87" fmla="*/ 96 h 310"/>
              <a:gd name="T88" fmla="*/ 22 w 219"/>
              <a:gd name="T89" fmla="*/ 94 h 310"/>
              <a:gd name="T90" fmla="*/ 21 w 219"/>
              <a:gd name="T91" fmla="*/ 91 h 310"/>
              <a:gd name="T92" fmla="*/ 20 w 219"/>
              <a:gd name="T93" fmla="*/ 87 h 310"/>
              <a:gd name="T94" fmla="*/ 20 w 219"/>
              <a:gd name="T95" fmla="*/ 12 h 310"/>
              <a:gd name="T96" fmla="*/ 21 w 219"/>
              <a:gd name="T97" fmla="*/ 9 h 310"/>
              <a:gd name="T98" fmla="*/ 22 w 219"/>
              <a:gd name="T99" fmla="*/ 5 h 310"/>
              <a:gd name="T100" fmla="*/ 25 w 219"/>
              <a:gd name="T101" fmla="*/ 2 h 310"/>
              <a:gd name="T102" fmla="*/ 28 w 219"/>
              <a:gd name="T103" fmla="*/ 1 h 310"/>
              <a:gd name="T104" fmla="*/ 31 w 219"/>
              <a:gd name="T105" fmla="*/ 0 h 31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Lst>
            <a:rect l="0" t="0" r="r" b="b"/>
            <a:pathLst>
              <a:path w="219" h="310">
                <a:moveTo>
                  <a:pt x="31" y="0"/>
                </a:moveTo>
                <a:lnTo>
                  <a:pt x="208" y="0"/>
                </a:lnTo>
                <a:lnTo>
                  <a:pt x="211" y="1"/>
                </a:lnTo>
                <a:lnTo>
                  <a:pt x="214" y="2"/>
                </a:lnTo>
                <a:lnTo>
                  <a:pt x="217" y="5"/>
                </a:lnTo>
                <a:lnTo>
                  <a:pt x="218" y="9"/>
                </a:lnTo>
                <a:lnTo>
                  <a:pt x="219" y="12"/>
                </a:lnTo>
                <a:lnTo>
                  <a:pt x="219" y="87"/>
                </a:lnTo>
                <a:lnTo>
                  <a:pt x="218" y="91"/>
                </a:lnTo>
                <a:lnTo>
                  <a:pt x="217" y="94"/>
                </a:lnTo>
                <a:lnTo>
                  <a:pt x="214" y="96"/>
                </a:lnTo>
                <a:lnTo>
                  <a:pt x="211" y="98"/>
                </a:lnTo>
                <a:lnTo>
                  <a:pt x="208" y="98"/>
                </a:lnTo>
                <a:lnTo>
                  <a:pt x="129" y="98"/>
                </a:lnTo>
                <a:lnTo>
                  <a:pt x="115" y="213"/>
                </a:lnTo>
                <a:lnTo>
                  <a:pt x="163" y="213"/>
                </a:lnTo>
                <a:lnTo>
                  <a:pt x="166" y="213"/>
                </a:lnTo>
                <a:lnTo>
                  <a:pt x="169" y="215"/>
                </a:lnTo>
                <a:lnTo>
                  <a:pt x="172" y="217"/>
                </a:lnTo>
                <a:lnTo>
                  <a:pt x="173" y="220"/>
                </a:lnTo>
                <a:lnTo>
                  <a:pt x="174" y="224"/>
                </a:lnTo>
                <a:lnTo>
                  <a:pt x="174" y="299"/>
                </a:lnTo>
                <a:lnTo>
                  <a:pt x="173" y="302"/>
                </a:lnTo>
                <a:lnTo>
                  <a:pt x="172" y="305"/>
                </a:lnTo>
                <a:lnTo>
                  <a:pt x="169" y="308"/>
                </a:lnTo>
                <a:lnTo>
                  <a:pt x="166" y="309"/>
                </a:lnTo>
                <a:lnTo>
                  <a:pt x="163" y="310"/>
                </a:lnTo>
                <a:lnTo>
                  <a:pt x="11" y="310"/>
                </a:lnTo>
                <a:lnTo>
                  <a:pt x="8" y="309"/>
                </a:lnTo>
                <a:lnTo>
                  <a:pt x="5" y="308"/>
                </a:lnTo>
                <a:lnTo>
                  <a:pt x="2" y="305"/>
                </a:lnTo>
                <a:lnTo>
                  <a:pt x="1" y="302"/>
                </a:lnTo>
                <a:lnTo>
                  <a:pt x="0" y="299"/>
                </a:lnTo>
                <a:lnTo>
                  <a:pt x="0" y="224"/>
                </a:lnTo>
                <a:lnTo>
                  <a:pt x="1" y="220"/>
                </a:lnTo>
                <a:lnTo>
                  <a:pt x="2" y="217"/>
                </a:lnTo>
                <a:lnTo>
                  <a:pt x="5" y="215"/>
                </a:lnTo>
                <a:lnTo>
                  <a:pt x="8" y="213"/>
                </a:lnTo>
                <a:lnTo>
                  <a:pt x="11" y="213"/>
                </a:lnTo>
                <a:lnTo>
                  <a:pt x="32" y="213"/>
                </a:lnTo>
                <a:lnTo>
                  <a:pt x="46" y="98"/>
                </a:lnTo>
                <a:lnTo>
                  <a:pt x="31" y="98"/>
                </a:lnTo>
                <a:lnTo>
                  <a:pt x="28" y="98"/>
                </a:lnTo>
                <a:lnTo>
                  <a:pt x="25" y="96"/>
                </a:lnTo>
                <a:lnTo>
                  <a:pt x="22" y="94"/>
                </a:lnTo>
                <a:lnTo>
                  <a:pt x="21" y="91"/>
                </a:lnTo>
                <a:lnTo>
                  <a:pt x="20" y="87"/>
                </a:lnTo>
                <a:lnTo>
                  <a:pt x="20" y="12"/>
                </a:lnTo>
                <a:lnTo>
                  <a:pt x="21" y="9"/>
                </a:lnTo>
                <a:lnTo>
                  <a:pt x="22" y="5"/>
                </a:lnTo>
                <a:lnTo>
                  <a:pt x="25" y="2"/>
                </a:lnTo>
                <a:lnTo>
                  <a:pt x="28" y="1"/>
                </a:lnTo>
                <a:lnTo>
                  <a:pt x="31" y="0"/>
                </a:lnTo>
                <a:close/>
              </a:path>
            </a:pathLst>
          </a:custGeom>
          <a:grpFill/>
          <a:ln w="0">
            <a:noFill/>
            <a:prstDash val="solid"/>
            <a:round/>
            <a:headEnd/>
            <a:tailEnd/>
          </a:ln>
        </xdr:spPr>
      </xdr:sp>
      <xdr:sp macro="" textlink="">
        <xdr:nvSpPr>
          <xdr:cNvPr id="30" name="Freeform 29"/>
          <xdr:cNvSpPr>
            <a:spLocks/>
          </xdr:cNvSpPr>
        </xdr:nvSpPr>
        <xdr:spPr bwMode="auto">
          <a:xfrm>
            <a:off x="578" y="71"/>
            <a:ext cx="4" cy="7"/>
          </a:xfrm>
          <a:custGeom>
            <a:avLst/>
            <a:gdLst>
              <a:gd name="T0" fmla="*/ 11 w 43"/>
              <a:gd name="T1" fmla="*/ 0 h 71"/>
              <a:gd name="T2" fmla="*/ 32 w 43"/>
              <a:gd name="T3" fmla="*/ 0 h 71"/>
              <a:gd name="T4" fmla="*/ 36 w 43"/>
              <a:gd name="T5" fmla="*/ 1 h 71"/>
              <a:gd name="T6" fmla="*/ 39 w 43"/>
              <a:gd name="T7" fmla="*/ 2 h 71"/>
              <a:gd name="T8" fmla="*/ 41 w 43"/>
              <a:gd name="T9" fmla="*/ 5 h 71"/>
              <a:gd name="T10" fmla="*/ 43 w 43"/>
              <a:gd name="T11" fmla="*/ 8 h 71"/>
              <a:gd name="T12" fmla="*/ 43 w 43"/>
              <a:gd name="T13" fmla="*/ 11 h 71"/>
              <a:gd name="T14" fmla="*/ 43 w 43"/>
              <a:gd name="T15" fmla="*/ 59 h 71"/>
              <a:gd name="T16" fmla="*/ 43 w 43"/>
              <a:gd name="T17" fmla="*/ 64 h 71"/>
              <a:gd name="T18" fmla="*/ 41 w 43"/>
              <a:gd name="T19" fmla="*/ 67 h 71"/>
              <a:gd name="T20" fmla="*/ 39 w 43"/>
              <a:gd name="T21" fmla="*/ 69 h 71"/>
              <a:gd name="T22" fmla="*/ 36 w 43"/>
              <a:gd name="T23" fmla="*/ 71 h 71"/>
              <a:gd name="T24" fmla="*/ 32 w 43"/>
              <a:gd name="T25" fmla="*/ 71 h 71"/>
              <a:gd name="T26" fmla="*/ 11 w 43"/>
              <a:gd name="T27" fmla="*/ 71 h 71"/>
              <a:gd name="T28" fmla="*/ 8 w 43"/>
              <a:gd name="T29" fmla="*/ 71 h 71"/>
              <a:gd name="T30" fmla="*/ 5 w 43"/>
              <a:gd name="T31" fmla="*/ 69 h 71"/>
              <a:gd name="T32" fmla="*/ 2 w 43"/>
              <a:gd name="T33" fmla="*/ 67 h 71"/>
              <a:gd name="T34" fmla="*/ 1 w 43"/>
              <a:gd name="T35" fmla="*/ 64 h 71"/>
              <a:gd name="T36" fmla="*/ 0 w 43"/>
              <a:gd name="T37" fmla="*/ 59 h 71"/>
              <a:gd name="T38" fmla="*/ 0 w 43"/>
              <a:gd name="T39" fmla="*/ 11 h 71"/>
              <a:gd name="T40" fmla="*/ 1 w 43"/>
              <a:gd name="T41" fmla="*/ 8 h 71"/>
              <a:gd name="T42" fmla="*/ 2 w 43"/>
              <a:gd name="T43" fmla="*/ 5 h 71"/>
              <a:gd name="T44" fmla="*/ 5 w 43"/>
              <a:gd name="T45" fmla="*/ 2 h 71"/>
              <a:gd name="T46" fmla="*/ 8 w 43"/>
              <a:gd name="T47" fmla="*/ 1 h 71"/>
              <a:gd name="T48" fmla="*/ 11 w 43"/>
              <a:gd name="T49" fmla="*/ 0 h 7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Lst>
            <a:rect l="0" t="0" r="r" b="b"/>
            <a:pathLst>
              <a:path w="43" h="71">
                <a:moveTo>
                  <a:pt x="11" y="0"/>
                </a:moveTo>
                <a:lnTo>
                  <a:pt x="32" y="0"/>
                </a:lnTo>
                <a:lnTo>
                  <a:pt x="36" y="1"/>
                </a:lnTo>
                <a:lnTo>
                  <a:pt x="39" y="2"/>
                </a:lnTo>
                <a:lnTo>
                  <a:pt x="41" y="5"/>
                </a:lnTo>
                <a:lnTo>
                  <a:pt x="43" y="8"/>
                </a:lnTo>
                <a:lnTo>
                  <a:pt x="43" y="11"/>
                </a:lnTo>
                <a:lnTo>
                  <a:pt x="43" y="59"/>
                </a:lnTo>
                <a:lnTo>
                  <a:pt x="43" y="64"/>
                </a:lnTo>
                <a:lnTo>
                  <a:pt x="41" y="67"/>
                </a:lnTo>
                <a:lnTo>
                  <a:pt x="39" y="69"/>
                </a:lnTo>
                <a:lnTo>
                  <a:pt x="36" y="71"/>
                </a:lnTo>
                <a:lnTo>
                  <a:pt x="32" y="71"/>
                </a:lnTo>
                <a:lnTo>
                  <a:pt x="11" y="71"/>
                </a:lnTo>
                <a:lnTo>
                  <a:pt x="8" y="71"/>
                </a:lnTo>
                <a:lnTo>
                  <a:pt x="5" y="69"/>
                </a:lnTo>
                <a:lnTo>
                  <a:pt x="2" y="67"/>
                </a:lnTo>
                <a:lnTo>
                  <a:pt x="1" y="64"/>
                </a:lnTo>
                <a:lnTo>
                  <a:pt x="0" y="59"/>
                </a:lnTo>
                <a:lnTo>
                  <a:pt x="0" y="11"/>
                </a:lnTo>
                <a:lnTo>
                  <a:pt x="1" y="8"/>
                </a:lnTo>
                <a:lnTo>
                  <a:pt x="2" y="5"/>
                </a:lnTo>
                <a:lnTo>
                  <a:pt x="5" y="2"/>
                </a:lnTo>
                <a:lnTo>
                  <a:pt x="8" y="1"/>
                </a:lnTo>
                <a:lnTo>
                  <a:pt x="11" y="0"/>
                </a:lnTo>
                <a:close/>
              </a:path>
            </a:pathLst>
          </a:custGeom>
          <a:grpFill/>
          <a:ln w="0">
            <a:noFill/>
            <a:prstDash val="solid"/>
            <a:round/>
            <a:headEnd/>
            <a:tailEnd/>
          </a:ln>
        </xdr:spPr>
      </xdr:sp>
      <xdr:sp macro="" textlink="">
        <xdr:nvSpPr>
          <xdr:cNvPr id="31" name="Freeform 30"/>
          <xdr:cNvSpPr>
            <a:spLocks/>
          </xdr:cNvSpPr>
        </xdr:nvSpPr>
        <xdr:spPr bwMode="auto">
          <a:xfrm>
            <a:off x="585" y="74"/>
            <a:ext cx="3" cy="2"/>
          </a:xfrm>
          <a:custGeom>
            <a:avLst/>
            <a:gdLst>
              <a:gd name="T0" fmla="*/ 0 w 24"/>
              <a:gd name="T1" fmla="*/ 0 h 25"/>
              <a:gd name="T2" fmla="*/ 12 w 24"/>
              <a:gd name="T3" fmla="*/ 0 h 25"/>
              <a:gd name="T4" fmla="*/ 12 w 24"/>
              <a:gd name="T5" fmla="*/ 0 h 25"/>
              <a:gd name="T6" fmla="*/ 24 w 24"/>
              <a:gd name="T7" fmla="*/ 25 h 25"/>
              <a:gd name="T8" fmla="*/ 12 w 24"/>
              <a:gd name="T9" fmla="*/ 25 h 25"/>
              <a:gd name="T10" fmla="*/ 0 w 24"/>
              <a:gd name="T11" fmla="*/ 0 h 25"/>
            </a:gdLst>
            <a:ahLst/>
            <a:cxnLst>
              <a:cxn ang="0">
                <a:pos x="T0" y="T1"/>
              </a:cxn>
              <a:cxn ang="0">
                <a:pos x="T2" y="T3"/>
              </a:cxn>
              <a:cxn ang="0">
                <a:pos x="T4" y="T5"/>
              </a:cxn>
              <a:cxn ang="0">
                <a:pos x="T6" y="T7"/>
              </a:cxn>
              <a:cxn ang="0">
                <a:pos x="T8" y="T9"/>
              </a:cxn>
              <a:cxn ang="0">
                <a:pos x="T10" y="T11"/>
              </a:cxn>
            </a:cxnLst>
            <a:rect l="0" t="0" r="r" b="b"/>
            <a:pathLst>
              <a:path w="24" h="25">
                <a:moveTo>
                  <a:pt x="0" y="0"/>
                </a:moveTo>
                <a:lnTo>
                  <a:pt x="12" y="0"/>
                </a:lnTo>
                <a:lnTo>
                  <a:pt x="12" y="0"/>
                </a:lnTo>
                <a:lnTo>
                  <a:pt x="24" y="25"/>
                </a:lnTo>
                <a:lnTo>
                  <a:pt x="12" y="25"/>
                </a:lnTo>
                <a:lnTo>
                  <a:pt x="0" y="0"/>
                </a:lnTo>
                <a:close/>
              </a:path>
            </a:pathLst>
          </a:custGeom>
          <a:grpFill/>
          <a:ln w="0">
            <a:noFill/>
            <a:prstDash val="solid"/>
            <a:round/>
            <a:headEnd/>
            <a:tailEnd/>
          </a:ln>
        </xdr:spPr>
      </xdr:sp>
      <xdr:sp macro="" textlink="">
        <xdr:nvSpPr>
          <xdr:cNvPr id="32" name="Freeform 31"/>
          <xdr:cNvSpPr>
            <a:spLocks/>
          </xdr:cNvSpPr>
        </xdr:nvSpPr>
        <xdr:spPr bwMode="auto">
          <a:xfrm>
            <a:off x="587" y="74"/>
            <a:ext cx="2" cy="2"/>
          </a:xfrm>
          <a:custGeom>
            <a:avLst/>
            <a:gdLst>
              <a:gd name="T0" fmla="*/ 0 w 24"/>
              <a:gd name="T1" fmla="*/ 0 h 25"/>
              <a:gd name="T2" fmla="*/ 13 w 24"/>
              <a:gd name="T3" fmla="*/ 0 h 25"/>
              <a:gd name="T4" fmla="*/ 13 w 24"/>
              <a:gd name="T5" fmla="*/ 0 h 25"/>
              <a:gd name="T6" fmla="*/ 24 w 24"/>
              <a:gd name="T7" fmla="*/ 25 h 25"/>
              <a:gd name="T8" fmla="*/ 12 w 24"/>
              <a:gd name="T9" fmla="*/ 25 h 25"/>
              <a:gd name="T10" fmla="*/ 0 w 24"/>
              <a:gd name="T11" fmla="*/ 0 h 25"/>
            </a:gdLst>
            <a:ahLst/>
            <a:cxnLst>
              <a:cxn ang="0">
                <a:pos x="T0" y="T1"/>
              </a:cxn>
              <a:cxn ang="0">
                <a:pos x="T2" y="T3"/>
              </a:cxn>
              <a:cxn ang="0">
                <a:pos x="T4" y="T5"/>
              </a:cxn>
              <a:cxn ang="0">
                <a:pos x="T6" y="T7"/>
              </a:cxn>
              <a:cxn ang="0">
                <a:pos x="T8" y="T9"/>
              </a:cxn>
              <a:cxn ang="0">
                <a:pos x="T10" y="T11"/>
              </a:cxn>
            </a:cxnLst>
            <a:rect l="0" t="0" r="r" b="b"/>
            <a:pathLst>
              <a:path w="24" h="25">
                <a:moveTo>
                  <a:pt x="0" y="0"/>
                </a:moveTo>
                <a:lnTo>
                  <a:pt x="13" y="0"/>
                </a:lnTo>
                <a:lnTo>
                  <a:pt x="13" y="0"/>
                </a:lnTo>
                <a:lnTo>
                  <a:pt x="24" y="25"/>
                </a:lnTo>
                <a:lnTo>
                  <a:pt x="12" y="25"/>
                </a:lnTo>
                <a:lnTo>
                  <a:pt x="0" y="0"/>
                </a:lnTo>
                <a:close/>
              </a:path>
            </a:pathLst>
          </a:custGeom>
          <a:grpFill/>
          <a:ln w="0">
            <a:noFill/>
            <a:prstDash val="solid"/>
            <a:round/>
            <a:headEnd/>
            <a:tailEnd/>
          </a:ln>
        </xdr:spPr>
      </xdr:sp>
      <xdr:sp macro="" textlink="">
        <xdr:nvSpPr>
          <xdr:cNvPr id="33" name="Freeform 32"/>
          <xdr:cNvSpPr>
            <a:spLocks/>
          </xdr:cNvSpPr>
        </xdr:nvSpPr>
        <xdr:spPr bwMode="auto">
          <a:xfrm>
            <a:off x="583" y="74"/>
            <a:ext cx="3" cy="2"/>
          </a:xfrm>
          <a:custGeom>
            <a:avLst/>
            <a:gdLst>
              <a:gd name="T0" fmla="*/ 0 w 25"/>
              <a:gd name="T1" fmla="*/ 0 h 25"/>
              <a:gd name="T2" fmla="*/ 12 w 25"/>
              <a:gd name="T3" fmla="*/ 0 h 25"/>
              <a:gd name="T4" fmla="*/ 12 w 25"/>
              <a:gd name="T5" fmla="*/ 0 h 25"/>
              <a:gd name="T6" fmla="*/ 25 w 25"/>
              <a:gd name="T7" fmla="*/ 25 h 25"/>
              <a:gd name="T8" fmla="*/ 12 w 25"/>
              <a:gd name="T9" fmla="*/ 25 h 25"/>
              <a:gd name="T10" fmla="*/ 0 w 25"/>
              <a:gd name="T11" fmla="*/ 0 h 25"/>
            </a:gdLst>
            <a:ahLst/>
            <a:cxnLst>
              <a:cxn ang="0">
                <a:pos x="T0" y="T1"/>
              </a:cxn>
              <a:cxn ang="0">
                <a:pos x="T2" y="T3"/>
              </a:cxn>
              <a:cxn ang="0">
                <a:pos x="T4" y="T5"/>
              </a:cxn>
              <a:cxn ang="0">
                <a:pos x="T6" y="T7"/>
              </a:cxn>
              <a:cxn ang="0">
                <a:pos x="T8" y="T9"/>
              </a:cxn>
              <a:cxn ang="0">
                <a:pos x="T10" y="T11"/>
              </a:cxn>
            </a:cxnLst>
            <a:rect l="0" t="0" r="r" b="b"/>
            <a:pathLst>
              <a:path w="25" h="25">
                <a:moveTo>
                  <a:pt x="0" y="0"/>
                </a:moveTo>
                <a:lnTo>
                  <a:pt x="12" y="0"/>
                </a:lnTo>
                <a:lnTo>
                  <a:pt x="12" y="0"/>
                </a:lnTo>
                <a:lnTo>
                  <a:pt x="25" y="25"/>
                </a:lnTo>
                <a:lnTo>
                  <a:pt x="12" y="25"/>
                </a:lnTo>
                <a:lnTo>
                  <a:pt x="0" y="0"/>
                </a:lnTo>
                <a:close/>
              </a:path>
            </a:pathLst>
          </a:custGeom>
          <a:grpFill/>
          <a:ln w="0">
            <a:noFill/>
            <a:prstDash val="solid"/>
            <a:round/>
            <a:headEnd/>
            <a:tailEnd/>
          </a:ln>
        </xdr:spPr>
      </xdr:sp>
      <xdr:sp macro="" textlink="">
        <xdr:nvSpPr>
          <xdr:cNvPr id="34" name="Freeform 33"/>
          <xdr:cNvSpPr>
            <a:spLocks/>
          </xdr:cNvSpPr>
        </xdr:nvSpPr>
        <xdr:spPr bwMode="auto">
          <a:xfrm>
            <a:off x="590" y="74"/>
            <a:ext cx="2" cy="2"/>
          </a:xfrm>
          <a:custGeom>
            <a:avLst/>
            <a:gdLst>
              <a:gd name="T0" fmla="*/ 0 w 17"/>
              <a:gd name="T1" fmla="*/ 0 h 22"/>
              <a:gd name="T2" fmla="*/ 5 w 17"/>
              <a:gd name="T3" fmla="*/ 0 h 22"/>
              <a:gd name="T4" fmla="*/ 9 w 17"/>
              <a:gd name="T5" fmla="*/ 0 h 22"/>
              <a:gd name="T6" fmla="*/ 12 w 17"/>
              <a:gd name="T7" fmla="*/ 2 h 22"/>
              <a:gd name="T8" fmla="*/ 14 w 17"/>
              <a:gd name="T9" fmla="*/ 6 h 22"/>
              <a:gd name="T10" fmla="*/ 16 w 17"/>
              <a:gd name="T11" fmla="*/ 9 h 22"/>
              <a:gd name="T12" fmla="*/ 17 w 17"/>
              <a:gd name="T13" fmla="*/ 13 h 22"/>
              <a:gd name="T14" fmla="*/ 16 w 17"/>
              <a:gd name="T15" fmla="*/ 16 h 22"/>
              <a:gd name="T16" fmla="*/ 14 w 17"/>
              <a:gd name="T17" fmla="*/ 20 h 22"/>
              <a:gd name="T18" fmla="*/ 11 w 17"/>
              <a:gd name="T19" fmla="*/ 22 h 22"/>
              <a:gd name="T20" fmla="*/ 0 w 17"/>
              <a:gd name="T21" fmla="*/ 0 h 22"/>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Lst>
            <a:rect l="0" t="0" r="r" b="b"/>
            <a:pathLst>
              <a:path w="17" h="22">
                <a:moveTo>
                  <a:pt x="0" y="0"/>
                </a:moveTo>
                <a:lnTo>
                  <a:pt x="5" y="0"/>
                </a:lnTo>
                <a:lnTo>
                  <a:pt x="9" y="0"/>
                </a:lnTo>
                <a:lnTo>
                  <a:pt x="12" y="2"/>
                </a:lnTo>
                <a:lnTo>
                  <a:pt x="14" y="6"/>
                </a:lnTo>
                <a:lnTo>
                  <a:pt x="16" y="9"/>
                </a:lnTo>
                <a:lnTo>
                  <a:pt x="17" y="13"/>
                </a:lnTo>
                <a:lnTo>
                  <a:pt x="16" y="16"/>
                </a:lnTo>
                <a:lnTo>
                  <a:pt x="14" y="20"/>
                </a:lnTo>
                <a:lnTo>
                  <a:pt x="11" y="22"/>
                </a:lnTo>
                <a:lnTo>
                  <a:pt x="0" y="0"/>
                </a:lnTo>
                <a:close/>
              </a:path>
            </a:pathLst>
          </a:custGeom>
          <a:grpFill/>
          <a:ln w="0">
            <a:noFill/>
            <a:prstDash val="solid"/>
            <a:round/>
            <a:headEnd/>
            <a:tailEnd/>
          </a:ln>
        </xdr:spPr>
      </xdr:sp>
      <xdr:sp macro="" textlink="">
        <xdr:nvSpPr>
          <xdr:cNvPr id="35" name="Freeform 34"/>
          <xdr:cNvSpPr>
            <a:spLocks/>
          </xdr:cNvSpPr>
        </xdr:nvSpPr>
        <xdr:spPr bwMode="auto">
          <a:xfrm>
            <a:off x="589" y="74"/>
            <a:ext cx="2" cy="2"/>
          </a:xfrm>
          <a:custGeom>
            <a:avLst/>
            <a:gdLst>
              <a:gd name="T0" fmla="*/ 0 w 25"/>
              <a:gd name="T1" fmla="*/ 0 h 25"/>
              <a:gd name="T2" fmla="*/ 13 w 25"/>
              <a:gd name="T3" fmla="*/ 0 h 25"/>
              <a:gd name="T4" fmla="*/ 13 w 25"/>
              <a:gd name="T5" fmla="*/ 0 h 25"/>
              <a:gd name="T6" fmla="*/ 25 w 25"/>
              <a:gd name="T7" fmla="*/ 24 h 25"/>
              <a:gd name="T8" fmla="*/ 24 w 25"/>
              <a:gd name="T9" fmla="*/ 24 h 25"/>
              <a:gd name="T10" fmla="*/ 23 w 25"/>
              <a:gd name="T11" fmla="*/ 25 h 25"/>
              <a:gd name="T12" fmla="*/ 13 w 25"/>
              <a:gd name="T13" fmla="*/ 25 h 25"/>
              <a:gd name="T14" fmla="*/ 0 w 25"/>
              <a:gd name="T15" fmla="*/ 0 h 25"/>
            </a:gdLst>
            <a:ahLst/>
            <a:cxnLst>
              <a:cxn ang="0">
                <a:pos x="T0" y="T1"/>
              </a:cxn>
              <a:cxn ang="0">
                <a:pos x="T2" y="T3"/>
              </a:cxn>
              <a:cxn ang="0">
                <a:pos x="T4" y="T5"/>
              </a:cxn>
              <a:cxn ang="0">
                <a:pos x="T6" y="T7"/>
              </a:cxn>
              <a:cxn ang="0">
                <a:pos x="T8" y="T9"/>
              </a:cxn>
              <a:cxn ang="0">
                <a:pos x="T10" y="T11"/>
              </a:cxn>
              <a:cxn ang="0">
                <a:pos x="T12" y="T13"/>
              </a:cxn>
              <a:cxn ang="0">
                <a:pos x="T14" y="T15"/>
              </a:cxn>
            </a:cxnLst>
            <a:rect l="0" t="0" r="r" b="b"/>
            <a:pathLst>
              <a:path w="25" h="25">
                <a:moveTo>
                  <a:pt x="0" y="0"/>
                </a:moveTo>
                <a:lnTo>
                  <a:pt x="13" y="0"/>
                </a:lnTo>
                <a:lnTo>
                  <a:pt x="13" y="0"/>
                </a:lnTo>
                <a:lnTo>
                  <a:pt x="25" y="24"/>
                </a:lnTo>
                <a:lnTo>
                  <a:pt x="24" y="24"/>
                </a:lnTo>
                <a:lnTo>
                  <a:pt x="23" y="25"/>
                </a:lnTo>
                <a:lnTo>
                  <a:pt x="13" y="25"/>
                </a:lnTo>
                <a:lnTo>
                  <a:pt x="0" y="0"/>
                </a:lnTo>
                <a:close/>
              </a:path>
            </a:pathLst>
          </a:custGeom>
          <a:grpFill/>
          <a:ln w="0">
            <a:noFill/>
            <a:prstDash val="solid"/>
            <a:round/>
            <a:headEnd/>
            <a:tailEnd/>
          </a:ln>
        </xdr:spPr>
      </xdr:sp>
      <xdr:sp macro="" textlink="">
        <xdr:nvSpPr>
          <xdr:cNvPr id="36" name="Freeform 35"/>
          <xdr:cNvSpPr>
            <a:spLocks/>
          </xdr:cNvSpPr>
        </xdr:nvSpPr>
        <xdr:spPr bwMode="auto">
          <a:xfrm>
            <a:off x="583" y="74"/>
            <a:ext cx="1" cy="2"/>
          </a:xfrm>
          <a:custGeom>
            <a:avLst/>
            <a:gdLst>
              <a:gd name="T0" fmla="*/ 0 w 12"/>
              <a:gd name="T1" fmla="*/ 0 h 24"/>
              <a:gd name="T2" fmla="*/ 12 w 12"/>
              <a:gd name="T3" fmla="*/ 24 h 24"/>
              <a:gd name="T4" fmla="*/ 0 w 12"/>
              <a:gd name="T5" fmla="*/ 24 h 24"/>
              <a:gd name="T6" fmla="*/ 0 w 12"/>
              <a:gd name="T7" fmla="*/ 0 h 24"/>
            </a:gdLst>
            <a:ahLst/>
            <a:cxnLst>
              <a:cxn ang="0">
                <a:pos x="T0" y="T1"/>
              </a:cxn>
              <a:cxn ang="0">
                <a:pos x="T2" y="T3"/>
              </a:cxn>
              <a:cxn ang="0">
                <a:pos x="T4" y="T5"/>
              </a:cxn>
              <a:cxn ang="0">
                <a:pos x="T6" y="T7"/>
              </a:cxn>
            </a:cxnLst>
            <a:rect l="0" t="0" r="r" b="b"/>
            <a:pathLst>
              <a:path w="12" h="24">
                <a:moveTo>
                  <a:pt x="0" y="0"/>
                </a:moveTo>
                <a:lnTo>
                  <a:pt x="12" y="24"/>
                </a:lnTo>
                <a:lnTo>
                  <a:pt x="0" y="24"/>
                </a:lnTo>
                <a:lnTo>
                  <a:pt x="0" y="0"/>
                </a:lnTo>
                <a:close/>
              </a:path>
            </a:pathLst>
          </a:custGeom>
          <a:grpFill/>
          <a:ln w="0">
            <a:noFill/>
            <a:prstDash val="solid"/>
            <a:round/>
            <a:headEnd/>
            <a:tailEnd/>
          </a:ln>
        </xdr:spPr>
      </xdr:sp>
    </xdr:grpSp>
    <xdr:clientData/>
  </xdr:twoCellAnchor>
  <xdr:twoCellAnchor editAs="oneCell">
    <xdr:from>
      <xdr:col>13</xdr:col>
      <xdr:colOff>276225</xdr:colOff>
      <xdr:row>6</xdr:row>
      <xdr:rowOff>95250</xdr:rowOff>
    </xdr:from>
    <xdr:to>
      <xdr:col>15</xdr:col>
      <xdr:colOff>152399</xdr:colOff>
      <xdr:row>9</xdr:row>
      <xdr:rowOff>209551</xdr:rowOff>
    </xdr:to>
    <xdr:sp macro="" textlink="">
      <xdr:nvSpPr>
        <xdr:cNvPr id="9" name="Data Entry Note" descr="Click here to select an Invoice No from the drop down list.&#10;" title="Data Entry Note"/>
        <xdr:cNvSpPr/>
      </xdr:nvSpPr>
      <xdr:spPr bwMode="auto">
        <a:xfrm>
          <a:off x="8505825" y="1409700"/>
          <a:ext cx="1238249" cy="733426"/>
        </a:xfrm>
        <a:prstGeom prst="wedgeRectCallout">
          <a:avLst>
            <a:gd name="adj1" fmla="val -64619"/>
            <a:gd name="adj2" fmla="val -21645"/>
          </a:avLst>
        </a:prstGeom>
        <a:solidFill>
          <a:schemeClr val="accent1">
            <a:lumMod val="75000"/>
          </a:schemeClr>
        </a:solidFill>
        <a:ln>
          <a:headEnd type="none" w="med" len="med"/>
          <a:tailEnd type="none" w="med" len="med"/>
        </a:ln>
        <a:extLst/>
      </xdr:spPr>
      <xdr:style>
        <a:lnRef idx="1">
          <a:schemeClr val="accent1"/>
        </a:lnRef>
        <a:fillRef idx="2">
          <a:schemeClr val="accent1"/>
        </a:fillRef>
        <a:effectRef idx="1">
          <a:schemeClr val="accent1"/>
        </a:effectRef>
        <a:fontRef idx="minor">
          <a:schemeClr val="dk1"/>
        </a:fontRef>
      </xdr:style>
      <xdr:txBody>
        <a:bodyPr vertOverflow="clip" horzOverflow="clip" wrap="square" lIns="91440" tIns="0" rIns="91440" bIns="0" rtlCol="0" anchor="ctr" upright="1"/>
        <a:lstStyle/>
        <a:p>
          <a:pPr algn="l"/>
          <a:r>
            <a:rPr lang="en-US" sz="900">
              <a:solidFill>
                <a:schemeClr val="bg1"/>
              </a:solidFill>
              <a:latin typeface="+mj-lt"/>
            </a:rPr>
            <a:t>CLIQUER ICI</a:t>
          </a:r>
          <a:r>
            <a:rPr lang="en-US" sz="900" baseline="0">
              <a:solidFill>
                <a:schemeClr val="bg1"/>
              </a:solidFill>
              <a:latin typeface="+mj-lt"/>
            </a:rPr>
            <a:t> POUR REVOIR UN DEVIS</a:t>
          </a:r>
          <a:endParaRPr lang="en-US" sz="900">
            <a:solidFill>
              <a:schemeClr val="bg1"/>
            </a:solidFill>
            <a:latin typeface="+mj-lt"/>
          </a:endParaRPr>
        </a:p>
      </xdr:txBody>
    </xdr:sp>
    <xdr:clientData fPrintsWithSheet="0"/>
  </xdr:twoCellAnchor>
  <xdr:twoCellAnchor editAs="oneCell">
    <xdr:from>
      <xdr:col>11</xdr:col>
      <xdr:colOff>187833</xdr:colOff>
      <xdr:row>0</xdr:row>
      <xdr:rowOff>180976</xdr:rowOff>
    </xdr:from>
    <xdr:to>
      <xdr:col>11</xdr:col>
      <xdr:colOff>1144424</xdr:colOff>
      <xdr:row>6</xdr:row>
      <xdr:rowOff>104776</xdr:rowOff>
    </xdr:to>
    <xdr:pic>
      <xdr:nvPicPr>
        <xdr:cNvPr id="3" name="Picture 2"/>
        <xdr:cNvPicPr>
          <a:picLocks/>
        </xdr:cNvPicPr>
      </xdr:nvPicPr>
      <xdr:blipFill>
        <a:blip xmlns:r="http://schemas.openxmlformats.org/officeDocument/2006/relationships" r:embed="rId1" cstate="email">
          <a:extLst>
            <a:ext uri="{28A0092B-C50C-407E-A947-70E740481C1C}">
              <a14:useLocalDpi xmlns:a14="http://schemas.microsoft.com/office/drawing/2010/main"/>
            </a:ext>
          </a:extLst>
        </a:blip>
        <a:stretch>
          <a:fillRect/>
        </a:stretch>
      </xdr:blipFill>
      <xdr:spPr>
        <a:xfrm>
          <a:off x="6941058" y="180976"/>
          <a:ext cx="956591" cy="1238250"/>
        </a:xfrm>
        <a:prstGeom prst="rect">
          <a:avLst/>
        </a:prstGeom>
        <a:effectLst>
          <a:outerShdw blurRad="50800" dist="38100" dir="5400000" algn="t" rotWithShape="0">
            <a:prstClr val="black">
              <a:alpha val="40000"/>
            </a:prstClr>
          </a:outerShdw>
        </a:effectLst>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0</xdr:col>
      <xdr:colOff>100540</xdr:colOff>
      <xdr:row>7</xdr:row>
      <xdr:rowOff>160406</xdr:rowOff>
    </xdr:from>
    <xdr:to>
      <xdr:col>5</xdr:col>
      <xdr:colOff>185212</xdr:colOff>
      <xdr:row>53</xdr:row>
      <xdr:rowOff>39618</xdr:rowOff>
    </xdr:to>
    <xdr:pic>
      <xdr:nvPicPr>
        <xdr:cNvPr id="2" name="Picture 1"/>
        <xdr:cNvPicPr/>
      </xdr:nvPicPr>
      <xdr:blipFill rotWithShape="1">
        <a:blip xmlns:r="http://schemas.openxmlformats.org/officeDocument/2006/relationships" r:embed="rId1" cstate="email">
          <a:extLst>
            <a:ext uri="{28A0092B-C50C-407E-A947-70E740481C1C}">
              <a14:useLocalDpi xmlns:a14="http://schemas.microsoft.com/office/drawing/2010/main"/>
            </a:ext>
          </a:extLst>
        </a:blip>
        <a:srcRect/>
        <a:stretch/>
      </xdr:blipFill>
      <xdr:spPr bwMode="auto">
        <a:xfrm rot="21540000">
          <a:off x="100540" y="1265306"/>
          <a:ext cx="2294472" cy="7175362"/>
        </a:xfrm>
        <a:prstGeom prst="rect">
          <a:avLst/>
        </a:prstGeom>
        <a:ln>
          <a:noFill/>
        </a:ln>
        <a:extLst>
          <a:ext uri="{53640926-AAD7-44D8-BBD7-CCE9431645EC}">
            <a14:shadowObscured xmlns:a14="http://schemas.microsoft.com/office/drawing/2010/main"/>
          </a:ext>
        </a:extLst>
      </xdr:spPr>
    </xdr:pic>
    <xdr:clientData/>
  </xdr:twoCellAnchor>
  <xdr:twoCellAnchor editAs="oneCell">
    <xdr:from>
      <xdr:col>5</xdr:col>
      <xdr:colOff>138974</xdr:colOff>
      <xdr:row>8</xdr:row>
      <xdr:rowOff>25621</xdr:rowOff>
    </xdr:from>
    <xdr:to>
      <xdr:col>15</xdr:col>
      <xdr:colOff>90280</xdr:colOff>
      <xdr:row>53</xdr:row>
      <xdr:rowOff>31337</xdr:rowOff>
    </xdr:to>
    <xdr:pic>
      <xdr:nvPicPr>
        <xdr:cNvPr id="3" name="Picture 2"/>
        <xdr:cNvPicPr/>
      </xdr:nvPicPr>
      <xdr:blipFill rotWithShape="1">
        <a:blip xmlns:r="http://schemas.openxmlformats.org/officeDocument/2006/relationships" r:embed="rId2" cstate="email">
          <a:extLst>
            <a:ext uri="{28A0092B-C50C-407E-A947-70E740481C1C}">
              <a14:useLocalDpi xmlns:a14="http://schemas.microsoft.com/office/drawing/2010/main"/>
            </a:ext>
          </a:extLst>
        </a:blip>
        <a:srcRect/>
        <a:stretch/>
      </xdr:blipFill>
      <xdr:spPr bwMode="auto">
        <a:xfrm rot="21540000">
          <a:off x="2348774" y="1292446"/>
          <a:ext cx="2437331" cy="7139941"/>
        </a:xfrm>
        <a:prstGeom prst="rect">
          <a:avLst/>
        </a:prstGeom>
        <a:ln>
          <a:noFill/>
        </a:ln>
        <a:extLst>
          <a:ext uri="{53640926-AAD7-44D8-BBD7-CCE9431645EC}">
            <a14:shadowObscured xmlns:a14="http://schemas.microsoft.com/office/drawing/2010/main"/>
          </a:ext>
        </a:extLst>
      </xdr:spPr>
    </xdr:pic>
    <xdr:clientData/>
  </xdr:twoCellAnchor>
  <xdr:twoCellAnchor editAs="oneCell">
    <xdr:from>
      <xdr:col>15</xdr:col>
      <xdr:colOff>137951</xdr:colOff>
      <xdr:row>8</xdr:row>
      <xdr:rowOff>56179</xdr:rowOff>
    </xdr:from>
    <xdr:to>
      <xdr:col>20</xdr:col>
      <xdr:colOff>93977</xdr:colOff>
      <xdr:row>53</xdr:row>
      <xdr:rowOff>17994</xdr:rowOff>
    </xdr:to>
    <xdr:pic>
      <xdr:nvPicPr>
        <xdr:cNvPr id="4" name="Picture 3"/>
        <xdr:cNvPicPr/>
      </xdr:nvPicPr>
      <xdr:blipFill rotWithShape="1">
        <a:blip xmlns:r="http://schemas.openxmlformats.org/officeDocument/2006/relationships" r:embed="rId3" cstate="email">
          <a:extLst>
            <a:ext uri="{28A0092B-C50C-407E-A947-70E740481C1C}">
              <a14:useLocalDpi xmlns:a14="http://schemas.microsoft.com/office/drawing/2010/main"/>
            </a:ext>
          </a:extLst>
        </a:blip>
        <a:srcRect/>
        <a:stretch/>
      </xdr:blipFill>
      <xdr:spPr bwMode="auto">
        <a:xfrm rot="21540000">
          <a:off x="4833776" y="1323004"/>
          <a:ext cx="2232501" cy="7096040"/>
        </a:xfrm>
        <a:prstGeom prst="rect">
          <a:avLst/>
        </a:prstGeom>
        <a:ln>
          <a:noFill/>
        </a:ln>
        <a:extLst>
          <a:ext uri="{53640926-AAD7-44D8-BBD7-CCE9431645EC}">
            <a14:shadowObscured xmlns:a14="http://schemas.microsoft.com/office/drawing/2010/main"/>
          </a:ext>
        </a:extLst>
      </xdr:spPr>
    </xdr:pic>
    <xdr:clientData/>
  </xdr:twoCellAnchor>
  <xdr:twoCellAnchor>
    <xdr:from>
      <xdr:col>20</xdr:col>
      <xdr:colOff>600075</xdr:colOff>
      <xdr:row>31</xdr:row>
      <xdr:rowOff>104774</xdr:rowOff>
    </xdr:from>
    <xdr:to>
      <xdr:col>21</xdr:col>
      <xdr:colOff>4141</xdr:colOff>
      <xdr:row>32</xdr:row>
      <xdr:rowOff>161924</xdr:rowOff>
    </xdr:to>
    <xdr:sp macro="" textlink="">
      <xdr:nvSpPr>
        <xdr:cNvPr id="5" name="TextBox 4"/>
        <xdr:cNvSpPr txBox="1"/>
      </xdr:nvSpPr>
      <xdr:spPr>
        <a:xfrm>
          <a:off x="7162800" y="5095874"/>
          <a:ext cx="4141" cy="666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r"/>
          <a:r>
            <a:rPr lang="fr-CA" sz="1000">
              <a:latin typeface="Arial" panose="020B0604020202020204" pitchFamily="34" charset="0"/>
              <a:cs typeface="Arial" panose="020B0604020202020204" pitchFamily="34" charset="0"/>
            </a:rPr>
            <a:t>2/2</a:t>
          </a:r>
        </a:p>
      </xdr:txBody>
    </xdr:sp>
    <xdr:clientData/>
  </xdr:twoCellAnchor>
  <xdr:twoCellAnchor>
    <xdr:from>
      <xdr:col>6</xdr:col>
      <xdr:colOff>76200</xdr:colOff>
      <xdr:row>25</xdr:row>
      <xdr:rowOff>95250</xdr:rowOff>
    </xdr:from>
    <xdr:to>
      <xdr:col>7</xdr:col>
      <xdr:colOff>19050</xdr:colOff>
      <xdr:row>28</xdr:row>
      <xdr:rowOff>0</xdr:rowOff>
    </xdr:to>
    <xdr:sp macro="" textlink="">
      <xdr:nvSpPr>
        <xdr:cNvPr id="6" name="Rectangle 5"/>
        <xdr:cNvSpPr/>
      </xdr:nvSpPr>
      <xdr:spPr>
        <a:xfrm>
          <a:off x="2571750" y="4114800"/>
          <a:ext cx="76200" cy="390525"/>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p>
      </xdr:txBody>
    </xdr:sp>
    <xdr:clientData/>
  </xdr:twoCellAnchor>
  <xdr:twoCellAnchor>
    <xdr:from>
      <xdr:col>13</xdr:col>
      <xdr:colOff>180975</xdr:colOff>
      <xdr:row>25</xdr:row>
      <xdr:rowOff>95250</xdr:rowOff>
    </xdr:from>
    <xdr:to>
      <xdr:col>13</xdr:col>
      <xdr:colOff>247650</xdr:colOff>
      <xdr:row>28</xdr:row>
      <xdr:rowOff>0</xdr:rowOff>
    </xdr:to>
    <xdr:sp macro="" textlink="">
      <xdr:nvSpPr>
        <xdr:cNvPr id="7" name="Rectangle 6"/>
        <xdr:cNvSpPr/>
      </xdr:nvSpPr>
      <xdr:spPr>
        <a:xfrm>
          <a:off x="4419600" y="4114800"/>
          <a:ext cx="66675" cy="390525"/>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A" sz="1100"/>
        </a:p>
      </xdr:txBody>
    </xdr:sp>
    <xdr:clientData/>
  </xdr:twoCellAnchor>
  <xdr:twoCellAnchor editAs="oneCell">
    <xdr:from>
      <xdr:col>0</xdr:col>
      <xdr:colOff>206387</xdr:colOff>
      <xdr:row>1</xdr:row>
      <xdr:rowOff>123825</xdr:rowOff>
    </xdr:from>
    <xdr:to>
      <xdr:col>2</xdr:col>
      <xdr:colOff>194076</xdr:colOff>
      <xdr:row>6</xdr:row>
      <xdr:rowOff>104775</xdr:rowOff>
    </xdr:to>
    <xdr:pic>
      <xdr:nvPicPr>
        <xdr:cNvPr id="8" name="Picture 7"/>
        <xdr:cNvPicPr>
          <a:picLocks/>
        </xdr:cNvPicPr>
      </xdr:nvPicPr>
      <xdr:blipFill>
        <a:blip xmlns:r="http://schemas.openxmlformats.org/officeDocument/2006/relationships" r:embed="rId4" cstate="email">
          <a:extLst>
            <a:ext uri="{28A0092B-C50C-407E-A947-70E740481C1C}">
              <a14:useLocalDpi xmlns:a14="http://schemas.microsoft.com/office/drawing/2010/main"/>
            </a:ext>
          </a:extLst>
        </a:blip>
        <a:stretch>
          <a:fillRect/>
        </a:stretch>
      </xdr:blipFill>
      <xdr:spPr>
        <a:xfrm>
          <a:off x="206387" y="325531"/>
          <a:ext cx="547983" cy="709332"/>
        </a:xfrm>
        <a:prstGeom prst="rect">
          <a:avLst/>
        </a:prstGeom>
        <a:effectLst>
          <a:outerShdw blurRad="50800" dist="38100" dir="2700000" algn="tl" rotWithShape="0">
            <a:prstClr val="black">
              <a:alpha val="40000"/>
            </a:prstClr>
          </a:outerShdw>
        </a:effectLst>
      </xdr:spPr>
    </xdr:pic>
    <xdr:clientData/>
  </xdr:twoCellAnchor>
</xdr:wsDr>
</file>

<file path=xl/tables/table1.xml><?xml version="1.0" encoding="utf-8"?>
<table xmlns="http://schemas.openxmlformats.org/spreadsheetml/2006/main" id="1" name="CustomerList" displayName="CustomerList" ref="B3:L5" totalsRowCount="1">
  <autoFilter ref="B3:L4"/>
  <tableColumns count="11">
    <tableColumn id="9" name="Lookup" totalsRowLabel="Total" totalsRowDxfId="10">
      <calculatedColumnFormula>C4&amp; " - "&amp;D4</calculatedColumnFormula>
    </tableColumn>
    <tableColumn id="1" name="Client #" totalsRowFunction="custom" dataDxfId="55" totalsRowDxfId="9">
      <totalsRowFormula>"Total Clients: "&amp;SUBTOTAL(103,CustomerList[Client '#])</totalsRowFormula>
    </tableColumn>
    <tableColumn id="2" name="Nom client" totalsRowDxfId="8"/>
    <tableColumn id="3" name="Nom du contact" totalsRowDxfId="7"/>
    <tableColumn id="4" name="Adresse" totalsRowDxfId="6"/>
    <tableColumn id="5" name="Ville" totalsRowDxfId="5"/>
    <tableColumn id="6" name="Prov." totalsRowDxfId="4"/>
    <tableColumn id="7" name="Code postal" dataDxfId="54" totalsRowDxfId="3"/>
    <tableColumn id="8" name="Tel." dataDxfId="53" totalsRowDxfId="2"/>
    <tableColumn id="10" name="Courriel" totalsRowDxfId="1" dataCellStyle="Hyperlink"/>
    <tableColumn id="11" name="Cell." dataDxfId="52" totalsRowDxfId="0"/>
  </tableColumns>
  <tableStyleInfo name="Sales Invoice Table" showFirstColumn="0" showLastColumn="0" showRowStripes="1" showColumnStripes="0"/>
</table>
</file>

<file path=xl/tables/table2.xml><?xml version="1.0" encoding="utf-8"?>
<table xmlns="http://schemas.openxmlformats.org/spreadsheetml/2006/main" id="3" name="InvoicesMain" displayName="InvoicesMain" ref="B3:K5" totalsRowCount="1">
  <autoFilter ref="B3:K4"/>
  <tableColumns count="10">
    <tableColumn id="1" name="Soumission #" totalsRowLabel="Totals" dataDxfId="50" totalsRowDxfId="49"/>
    <tableColumn id="2" name="Client" totalsRowFunction="custom" dataDxfId="48" totalsRowDxfId="47">
      <totalsRowFormula>"Total soumissions: "&amp;SUBTOTAL(103,InvoicesMain[Soumission '#])</totalsRowFormula>
    </tableColumn>
    <tableColumn id="3" name="Date de soumission" dataDxfId="46" totalsRowDxfId="45"/>
    <tableColumn id="4" name="Description du projet" dataDxfId="44" totalsRowDxfId="43"/>
    <tableColumn id="8" name="TPS" dataDxfId="42" totalsRowDxfId="41"/>
    <tableColumn id="9" name="TVQ" dataDxfId="40" totalsRowDxfId="39"/>
    <tableColumn id="6" name="Dépôt" dataDxfId="38" totalsRowDxfId="37"/>
    <tableColumn id="7" name="Total sans tx." totalsRowFunction="sum" dataDxfId="36" totalsRowDxfId="35">
      <calculatedColumnFormula>SUMIF(InvoiceDetails[Soumission '#],"="&amp;InvoicesMain[[#This Row],[Soumission '#]],InvoiceDetails[Total])</calculatedColumnFormula>
    </tableColumn>
    <tableColumn id="10" name="Total" totalsRowFunction="sum" dataDxfId="34" totalsRowDxfId="33">
      <calculatedColumnFormula>(InvoicesMain[Total sans tx.]*InvoicesMain[TPS])+(InvoicesMain[Total sans tx.]*InvoicesMain[TVQ])+InvoicesMain[Total sans tx.]</calculatedColumnFormula>
    </tableColumn>
    <tableColumn id="5" name="Notes" totalsRowDxfId="32"/>
  </tableColumns>
  <tableStyleInfo name="Sales Invoice Table" showFirstColumn="0" showLastColumn="0" showRowStripes="1" showColumnStripes="0"/>
</table>
</file>

<file path=xl/tables/table3.xml><?xml version="1.0" encoding="utf-8"?>
<table xmlns="http://schemas.openxmlformats.org/spreadsheetml/2006/main" id="2" name="InvoiceDetails" displayName="InvoiceDetails" ref="B3:H4" totalsRowShown="0" headerRowDxfId="30" dataDxfId="29">
  <autoFilter ref="B3:H4"/>
  <sortState ref="B4:H7">
    <sortCondition ref="C4:C40"/>
  </sortState>
  <tableColumns count="7">
    <tableColumn id="2" name="Description" dataDxfId="28"/>
    <tableColumn id="1" name="Soumission #" dataDxfId="27"/>
    <tableColumn id="4" name="SKU" dataDxfId="26"/>
    <tableColumn id="3" name="Qté" dataDxfId="25"/>
    <tableColumn id="6" name="Prix unitaire" dataDxfId="24">
      <calculatedColumnFormula array="1">VLOOKUP(InvoiceDetails[[#This Row],[Description]],Table4[],2,FALSE)</calculatedColumnFormula>
    </tableColumn>
    <tableColumn id="5" name="% Remise" dataDxfId="23"/>
    <tableColumn id="10" name="Total" dataDxfId="22">
      <calculatedColumnFormula>(InvoiceDetails[[#This Row],[Qté]]*InvoiceDetails[[#This Row],[Prix unitaire]])-(InvoiceDetails[[#This Row],[% Remise]]*(InvoiceDetails[[#This Row],[Qté]]*InvoiceDetails[[#This Row],[Prix unitaire]]))</calculatedColumnFormula>
    </tableColumn>
  </tableColumns>
  <tableStyleInfo name="Sales Invoice Table" showFirstColumn="0" showLastColumn="0" showRowStripes="1" showColumnStripes="0"/>
</table>
</file>

<file path=xl/tables/table4.xml><?xml version="1.0" encoding="utf-8"?>
<table xmlns="http://schemas.openxmlformats.org/spreadsheetml/2006/main" id="4" name="Table4" displayName="Table4" ref="A1:B21" totalsRowShown="0" headerRowDxfId="13">
  <autoFilter ref="A1:B21"/>
  <tableColumns count="2">
    <tableColumn id="1" name="Description (Article)" dataDxfId="12"/>
    <tableColumn id="2" name="Prix" dataDxfId="11"/>
  </tableColumns>
  <tableStyleInfo name="Sales Invoice Table" showFirstColumn="0" showLastColumn="0" showRowStripes="1" showColumnStripes="0"/>
</table>
</file>

<file path=xl/theme/theme1.xml><?xml version="1.0" encoding="utf-8"?>
<a:theme xmlns:a="http://schemas.openxmlformats.org/drawingml/2006/main" name="Office Theme">
  <a:themeElements>
    <a:clrScheme name="Orange">
      <a:dk1>
        <a:srgbClr val="000000"/>
      </a:dk1>
      <a:lt1>
        <a:sysClr val="window" lastClr="FFFFFF"/>
      </a:lt1>
      <a:dk2>
        <a:srgbClr val="637052"/>
      </a:dk2>
      <a:lt2>
        <a:srgbClr val="CCDDEA"/>
      </a:lt2>
      <a:accent1>
        <a:srgbClr val="E48312"/>
      </a:accent1>
      <a:accent2>
        <a:srgbClr val="BD582C"/>
      </a:accent2>
      <a:accent3>
        <a:srgbClr val="865640"/>
      </a:accent3>
      <a:accent4>
        <a:srgbClr val="9B8357"/>
      </a:accent4>
      <a:accent5>
        <a:srgbClr val="C2BC80"/>
      </a:accent5>
      <a:accent6>
        <a:srgbClr val="94A088"/>
      </a:accent6>
      <a:hlink>
        <a:srgbClr val="2998E3"/>
      </a:hlink>
      <a:folHlink>
        <a:srgbClr val="8C8C8C"/>
      </a:folHlink>
    </a:clrScheme>
    <a:fontScheme name="Sales Invoice">
      <a:majorFont>
        <a:latin typeface="Arial"/>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2.bin"/><Relationship Id="rId1" Type="http://schemas.openxmlformats.org/officeDocument/2006/relationships/hyperlink" Target="mailto:jack@lambert.com" TargetMode="External"/><Relationship Id="rId4" Type="http://schemas.openxmlformats.org/officeDocument/2006/relationships/table" Target="../tables/table1.xml"/></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drawing" Target="../drawings/drawing5.xml"/><Relationship Id="rId2" Type="http://schemas.openxmlformats.org/officeDocument/2006/relationships/printerSettings" Target="../printerSettings/printerSettings5.bin"/><Relationship Id="rId1" Type="http://schemas.openxmlformats.org/officeDocument/2006/relationships/hyperlink" Target="mailto:yo@yo.com" TargetMode="Externa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theme="4" tint="-0.499984740745262"/>
    <pageSetUpPr autoPageBreaks="0" fitToPage="1"/>
  </sheetPr>
  <dimension ref="A1:AE21"/>
  <sheetViews>
    <sheetView showGridLines="0" workbookViewId="0">
      <selection activeCell="C10" sqref="C10:H10"/>
    </sheetView>
  </sheetViews>
  <sheetFormatPr defaultRowHeight="12.75" x14ac:dyDescent="0.2"/>
  <cols>
    <col min="1" max="1" width="4.42578125" customWidth="1"/>
    <col min="2" max="2" width="5.28515625" customWidth="1"/>
    <col min="3" max="3" width="13.28515625" customWidth="1"/>
    <col min="4" max="4" width="44.85546875" customWidth="1"/>
    <col min="5" max="5" width="13.5703125" customWidth="1"/>
    <col min="6" max="6" width="1.140625" customWidth="1"/>
    <col min="7" max="7" width="21.140625" customWidth="1"/>
    <col min="8" max="8" width="20.7109375" customWidth="1"/>
    <col min="9" max="9" width="3.140625" customWidth="1"/>
  </cols>
  <sheetData>
    <row r="1" spans="1:31" s="9" customFormat="1" ht="58.5" customHeight="1" x14ac:dyDescent="0.2">
      <c r="A1" s="8"/>
      <c r="B1" s="99" t="s">
        <v>45</v>
      </c>
      <c r="C1" s="100"/>
      <c r="D1" s="100"/>
      <c r="E1" s="100"/>
      <c r="F1" s="27"/>
      <c r="G1" s="82" t="s">
        <v>46</v>
      </c>
      <c r="H1" s="27"/>
    </row>
    <row r="2" spans="1:31" s="8" customFormat="1" ht="6" customHeight="1" x14ac:dyDescent="0.2">
      <c r="B2" s="38"/>
      <c r="C2" s="38"/>
      <c r="D2" s="38"/>
      <c r="E2" s="38"/>
      <c r="F2" s="38"/>
      <c r="G2" s="38"/>
      <c r="H2" s="38"/>
    </row>
    <row r="3" spans="1:31" s="8" customFormat="1" ht="35.25" customHeight="1" x14ac:dyDescent="0.2">
      <c r="B3" s="28"/>
      <c r="C3" s="28"/>
      <c r="D3" s="28"/>
      <c r="E3" s="28"/>
      <c r="F3" s="29"/>
      <c r="G3" s="29"/>
      <c r="H3" s="29"/>
      <c r="I3"/>
      <c r="J3"/>
      <c r="K3"/>
      <c r="L3"/>
      <c r="M3"/>
      <c r="N3"/>
      <c r="O3"/>
      <c r="P3"/>
      <c r="Q3"/>
      <c r="R3"/>
      <c r="S3"/>
      <c r="T3"/>
      <c r="U3"/>
      <c r="V3"/>
      <c r="W3"/>
      <c r="X3"/>
      <c r="Y3"/>
      <c r="Z3"/>
      <c r="AA3"/>
      <c r="AB3"/>
      <c r="AC3"/>
      <c r="AD3"/>
      <c r="AE3"/>
    </row>
    <row r="4" spans="1:31" ht="9.75" customHeight="1" x14ac:dyDescent="0.2"/>
    <row r="5" spans="1:31" ht="25.5" customHeight="1" x14ac:dyDescent="0.2">
      <c r="B5" s="51" t="s">
        <v>47</v>
      </c>
      <c r="C5" s="52"/>
      <c r="D5" s="50"/>
      <c r="E5" s="50"/>
      <c r="F5" s="50"/>
      <c r="G5" s="50"/>
      <c r="H5" s="50"/>
    </row>
    <row r="6" spans="1:31" ht="62.25" customHeight="1" x14ac:dyDescent="0.2">
      <c r="B6" s="101" t="s">
        <v>82</v>
      </c>
      <c r="C6" s="101"/>
      <c r="D6" s="101"/>
      <c r="E6" s="101"/>
      <c r="F6" s="101"/>
      <c r="G6" s="101"/>
      <c r="H6" s="101"/>
    </row>
    <row r="7" spans="1:31" ht="65.25" customHeight="1" x14ac:dyDescent="0.2">
      <c r="B7" s="101" t="s">
        <v>48</v>
      </c>
      <c r="C7" s="101"/>
      <c r="D7" s="101"/>
      <c r="E7" s="101"/>
      <c r="F7" s="101"/>
      <c r="G7" s="101"/>
      <c r="H7" s="101"/>
    </row>
    <row r="8" spans="1:31" ht="23.25" customHeight="1" x14ac:dyDescent="0.2">
      <c r="B8" s="102" t="s">
        <v>49</v>
      </c>
      <c r="C8" s="102"/>
      <c r="D8" s="102"/>
      <c r="E8" s="102"/>
      <c r="F8" s="102"/>
      <c r="G8" s="102"/>
      <c r="H8" s="102"/>
    </row>
    <row r="9" spans="1:31" ht="42" customHeight="1" x14ac:dyDescent="0.2">
      <c r="B9" s="53" t="s">
        <v>6</v>
      </c>
      <c r="C9" s="98" t="s">
        <v>52</v>
      </c>
      <c r="D9" s="98"/>
      <c r="E9" s="98"/>
      <c r="F9" s="98"/>
      <c r="G9" s="98"/>
      <c r="H9" s="98"/>
    </row>
    <row r="10" spans="1:31" ht="35.25" customHeight="1" x14ac:dyDescent="0.2">
      <c r="B10" s="53"/>
      <c r="C10" s="98" t="s">
        <v>53</v>
      </c>
      <c r="D10" s="98"/>
      <c r="E10" s="98"/>
      <c r="F10" s="98"/>
      <c r="G10" s="98"/>
      <c r="H10" s="98"/>
    </row>
    <row r="11" spans="1:31" ht="68.25" customHeight="1" x14ac:dyDescent="0.2">
      <c r="B11" s="53" t="s">
        <v>7</v>
      </c>
      <c r="C11" s="98" t="s">
        <v>55</v>
      </c>
      <c r="D11" s="98"/>
      <c r="E11" s="98"/>
      <c r="F11" s="98"/>
      <c r="G11" s="98"/>
      <c r="H11" s="98"/>
    </row>
    <row r="12" spans="1:31" ht="23.25" customHeight="1" x14ac:dyDescent="0.2">
      <c r="B12" s="53"/>
      <c r="C12" s="98" t="s">
        <v>56</v>
      </c>
      <c r="D12" s="98"/>
      <c r="E12" s="98"/>
      <c r="F12" s="98"/>
      <c r="G12" s="98"/>
      <c r="H12" s="98"/>
    </row>
    <row r="13" spans="1:31" ht="57.75" customHeight="1" x14ac:dyDescent="0.2">
      <c r="B13" s="53" t="s">
        <v>8</v>
      </c>
      <c r="C13" s="98" t="s">
        <v>57</v>
      </c>
      <c r="D13" s="98"/>
      <c r="E13" s="98"/>
      <c r="F13" s="98"/>
      <c r="G13" s="98"/>
      <c r="H13" s="98"/>
    </row>
    <row r="14" spans="1:31" ht="37.5" customHeight="1" x14ac:dyDescent="0.2">
      <c r="B14" s="54"/>
      <c r="C14" s="98" t="s">
        <v>58</v>
      </c>
      <c r="D14" s="98"/>
      <c r="E14" s="98"/>
      <c r="F14" s="98"/>
      <c r="G14" s="98"/>
      <c r="H14" s="98"/>
    </row>
    <row r="15" spans="1:31" ht="15" customHeight="1" x14ac:dyDescent="0.2"/>
    <row r="16" spans="1:31" ht="15" customHeight="1" x14ac:dyDescent="0.2"/>
    <row r="17" ht="15" customHeight="1" x14ac:dyDescent="0.2"/>
    <row r="18" ht="15" customHeight="1" x14ac:dyDescent="0.2"/>
    <row r="19" ht="15" customHeight="1" x14ac:dyDescent="0.2"/>
    <row r="20" ht="15" customHeight="1" x14ac:dyDescent="0.2"/>
    <row r="21" ht="15" customHeight="1" x14ac:dyDescent="0.2"/>
  </sheetData>
  <mergeCells count="10">
    <mergeCell ref="B1:E1"/>
    <mergeCell ref="B6:H6"/>
    <mergeCell ref="B7:H7"/>
    <mergeCell ref="B8:H8"/>
    <mergeCell ref="C9:H9"/>
    <mergeCell ref="C10:H10"/>
    <mergeCell ref="C12:H12"/>
    <mergeCell ref="C11:H11"/>
    <mergeCell ref="C13:H13"/>
    <mergeCell ref="C14:H14"/>
  </mergeCells>
  <pageMargins left="0.7" right="0.7" top="0.75" bottom="0.75" header="0.3" footer="0.3"/>
  <pageSetup scale="81" fitToHeight="0" orientation="portrait" r:id="rId1"/>
  <ignoredErrors>
    <ignoredError sqref="B9 B11 B13" numberStoredAsText="1"/>
  </ignoredError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tabColor theme="4" tint="0.79998168889431442"/>
    <pageSetUpPr autoPageBreaks="0" fitToPage="1"/>
  </sheetPr>
  <dimension ref="B1:L5"/>
  <sheetViews>
    <sheetView showGridLines="0" zoomScaleNormal="100" workbookViewId="0">
      <selection activeCell="J5" sqref="J5"/>
    </sheetView>
  </sheetViews>
  <sheetFormatPr defaultColWidth="9.140625" defaultRowHeight="18.75" customHeight="1" x14ac:dyDescent="0.2"/>
  <cols>
    <col min="1" max="1" width="2.140625" style="1" customWidth="1"/>
    <col min="2" max="2" width="19.140625" style="1" hidden="1" customWidth="1"/>
    <col min="3" max="3" width="18.85546875" style="1" customWidth="1"/>
    <col min="4" max="4" width="24.85546875" style="1" customWidth="1"/>
    <col min="5" max="5" width="22.28515625" style="1" customWidth="1"/>
    <col min="6" max="6" width="26.7109375" style="1" customWidth="1"/>
    <col min="7" max="7" width="17.28515625" style="1" customWidth="1"/>
    <col min="8" max="8" width="12" style="1" customWidth="1"/>
    <col min="9" max="9" width="13.140625" style="3" customWidth="1"/>
    <col min="10" max="10" width="14.85546875" style="1" customWidth="1"/>
    <col min="11" max="11" width="22.7109375" style="1" customWidth="1"/>
    <col min="12" max="12" width="15.28515625" style="4" customWidth="1"/>
    <col min="13" max="16384" width="9.140625" style="1"/>
  </cols>
  <sheetData>
    <row r="1" spans="2:12" ht="31.5" customHeight="1" x14ac:dyDescent="0.2"/>
    <row r="2" spans="2:12" ht="28.5" customHeight="1" x14ac:dyDescent="0.2">
      <c r="C2" s="5" t="s">
        <v>59</v>
      </c>
    </row>
    <row r="3" spans="2:12" s="6" customFormat="1" ht="21.75" customHeight="1" x14ac:dyDescent="0.2">
      <c r="B3" s="17" t="s">
        <v>3</v>
      </c>
      <c r="C3" s="17" t="s">
        <v>51</v>
      </c>
      <c r="D3" s="17" t="s">
        <v>50</v>
      </c>
      <c r="E3" s="17" t="s">
        <v>39</v>
      </c>
      <c r="F3" s="17" t="s">
        <v>17</v>
      </c>
      <c r="G3" s="17" t="s">
        <v>40</v>
      </c>
      <c r="H3" s="17" t="s">
        <v>41</v>
      </c>
      <c r="I3" s="17" t="s">
        <v>42</v>
      </c>
      <c r="J3" s="15" t="s">
        <v>43</v>
      </c>
      <c r="K3" s="15" t="s">
        <v>15</v>
      </c>
      <c r="L3" s="15" t="s">
        <v>21</v>
      </c>
    </row>
    <row r="4" spans="2:12" s="2" customFormat="1" ht="18.75" customHeight="1" x14ac:dyDescent="0.2">
      <c r="B4" s="18" t="str">
        <f>C4&amp; " - "&amp;D4</f>
        <v>1 - Jack Lambert</v>
      </c>
      <c r="C4" s="23">
        <v>1</v>
      </c>
      <c r="D4" s="18" t="s">
        <v>83</v>
      </c>
      <c r="E4" s="18" t="s">
        <v>85</v>
      </c>
      <c r="F4" s="18" t="s">
        <v>84</v>
      </c>
      <c r="G4" s="18" t="s">
        <v>31</v>
      </c>
      <c r="H4" s="18" t="s">
        <v>32</v>
      </c>
      <c r="I4" s="18" t="s">
        <v>86</v>
      </c>
      <c r="J4" s="22" t="s">
        <v>88</v>
      </c>
      <c r="K4" s="21" t="s">
        <v>87</v>
      </c>
      <c r="L4" s="22" t="s">
        <v>33</v>
      </c>
    </row>
    <row r="5" spans="2:12" ht="18.75" customHeight="1" x14ac:dyDescent="0.2">
      <c r="B5" s="19" t="s">
        <v>9</v>
      </c>
      <c r="C5" s="81" t="str">
        <f>"Total Clients: "&amp;SUBTOTAL(103,CustomerList[Client '#])</f>
        <v>Total Clients: 1</v>
      </c>
      <c r="D5" s="19"/>
      <c r="E5" s="19"/>
      <c r="F5" s="19"/>
      <c r="G5" s="19"/>
      <c r="H5" s="19"/>
      <c r="I5" s="19"/>
      <c r="J5" s="20"/>
      <c r="K5" s="19"/>
      <c r="L5" s="20"/>
    </row>
  </sheetData>
  <sheetProtection formatCells="0" formatColumns="0" formatRows="0" insertColumns="0" insertRows="0" insertHyperlinks="0" deleteColumns="0" deleteRows="0" selectLockedCells="1" sort="0" autoFilter="0" pivotTables="0"/>
  <conditionalFormatting sqref="C4">
    <cfRule type="duplicateValues" dxfId="57" priority="19"/>
  </conditionalFormatting>
  <conditionalFormatting sqref="D4">
    <cfRule type="duplicateValues" dxfId="56" priority="20"/>
  </conditionalFormatting>
  <hyperlinks>
    <hyperlink ref="K4" r:id="rId1"/>
  </hyperlinks>
  <printOptions horizontalCentered="1"/>
  <pageMargins left="0.25" right="0.25" top="0.75" bottom="0.75" header="0.3" footer="0.3"/>
  <pageSetup scale="77" fitToHeight="0" orientation="landscape" r:id="rId2"/>
  <drawing r:id="rId3"/>
  <tableParts count="1">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tabColor theme="4" tint="0.59999389629810485"/>
    <pageSetUpPr autoPageBreaks="0" fitToPage="1"/>
  </sheetPr>
  <dimension ref="B1:K5"/>
  <sheetViews>
    <sheetView showGridLines="0" zoomScaleNormal="100" workbookViewId="0">
      <selection activeCell="E4" sqref="E4"/>
    </sheetView>
  </sheetViews>
  <sheetFormatPr defaultColWidth="9.140625" defaultRowHeight="18.75" customHeight="1" x14ac:dyDescent="0.2"/>
  <cols>
    <col min="1" max="1" width="2.140625" style="1" customWidth="1"/>
    <col min="2" max="2" width="15" style="1" customWidth="1"/>
    <col min="3" max="3" width="20.85546875" style="1" customWidth="1"/>
    <col min="4" max="4" width="18.85546875" style="1" customWidth="1"/>
    <col min="5" max="5" width="25.140625" style="1" customWidth="1"/>
    <col min="6" max="6" width="11.5703125" style="83" customWidth="1"/>
    <col min="7" max="7" width="11.42578125" style="83" customWidth="1"/>
    <col min="8" max="8" width="13.7109375" style="83" hidden="1" customWidth="1"/>
    <col min="9" max="9" width="16.5703125" style="83" customWidth="1"/>
    <col min="10" max="10" width="15.140625" style="83" customWidth="1"/>
    <col min="11" max="11" width="30" style="1" customWidth="1"/>
    <col min="12" max="12" width="2.140625" style="1" customWidth="1"/>
    <col min="13" max="16384" width="9.140625" style="1"/>
  </cols>
  <sheetData>
    <row r="1" spans="2:11" ht="31.5" customHeight="1" x14ac:dyDescent="0.2"/>
    <row r="2" spans="2:11" ht="28.5" customHeight="1" x14ac:dyDescent="0.2">
      <c r="B2" s="5" t="s">
        <v>37</v>
      </c>
    </row>
    <row r="3" spans="2:11" ht="21.75" customHeight="1" x14ac:dyDescent="0.2">
      <c r="B3" s="15" t="s">
        <v>34</v>
      </c>
      <c r="C3" s="15" t="s">
        <v>54</v>
      </c>
      <c r="D3" s="15" t="s">
        <v>35</v>
      </c>
      <c r="E3" s="15" t="s">
        <v>36</v>
      </c>
      <c r="F3" s="84" t="s">
        <v>11</v>
      </c>
      <c r="G3" s="84" t="s">
        <v>12</v>
      </c>
      <c r="H3" s="84" t="s">
        <v>14</v>
      </c>
      <c r="I3" s="84" t="s">
        <v>38</v>
      </c>
      <c r="J3" s="84" t="s">
        <v>9</v>
      </c>
      <c r="K3" s="15" t="s">
        <v>2</v>
      </c>
    </row>
    <row r="4" spans="2:11" s="2" customFormat="1" ht="18.75" customHeight="1" x14ac:dyDescent="0.2">
      <c r="B4" s="23" t="s">
        <v>30</v>
      </c>
      <c r="C4" s="23" t="s">
        <v>89</v>
      </c>
      <c r="D4" s="24">
        <v>41938</v>
      </c>
      <c r="E4" s="23" t="s">
        <v>90</v>
      </c>
      <c r="F4" s="85">
        <v>0.05</v>
      </c>
      <c r="G4" s="96">
        <v>9.9750000000000005E-2</v>
      </c>
      <c r="H4" s="86"/>
      <c r="I4" s="86">
        <f>SUMIF(InvoiceDetails[Soumission '#],"="&amp;InvoicesMain[[#This Row],[Soumission '#]],InvoiceDetails[Total])</f>
        <v>16925.939999999999</v>
      </c>
      <c r="J4" s="86">
        <f>(InvoicesMain[Total sans tx.]*InvoicesMain[TPS])+(InvoicesMain[Total sans tx.]*InvoicesMain[TVQ])+InvoicesMain[Total sans tx.]</f>
        <v>19460.599514999998</v>
      </c>
      <c r="K4" s="7"/>
    </row>
    <row r="5" spans="2:11" ht="18.75" customHeight="1" x14ac:dyDescent="0.2">
      <c r="B5" s="15" t="s">
        <v>10</v>
      </c>
      <c r="C5" s="15" t="str">
        <f>"Total soumissions: "&amp;SUBTOTAL(103,InvoicesMain[Soumission '#])</f>
        <v>Total soumissions: 1</v>
      </c>
      <c r="D5" s="25"/>
      <c r="E5" s="26"/>
      <c r="F5" s="87"/>
      <c r="G5" s="88"/>
      <c r="H5" s="89"/>
      <c r="I5" s="89">
        <f>SUBTOTAL(109,InvoicesMain[Total sans tx.])</f>
        <v>16925.939999999999</v>
      </c>
      <c r="J5" s="89">
        <f>SUBTOTAL(109,InvoicesMain[Total])</f>
        <v>19460.599514999998</v>
      </c>
      <c r="K5" s="16"/>
    </row>
  </sheetData>
  <sheetProtection formatCells="0" formatColumns="0" formatRows="0" insertRows="0" insertHyperlinks="0" deleteRows="0" selectLockedCells="1" sort="0" autoFilter="0" pivotTables="0"/>
  <conditionalFormatting sqref="B4">
    <cfRule type="duplicateValues" dxfId="51" priority="21"/>
  </conditionalFormatting>
  <dataValidations count="1">
    <dataValidation type="list" allowBlank="1" showInputMessage="1" showErrorMessage="1" sqref="C4">
      <formula1>CustomerLookup</formula1>
    </dataValidation>
  </dataValidations>
  <printOptions horizontalCentered="1"/>
  <pageMargins left="0.25" right="0.25" top="0.75" bottom="0.75" header="0.3" footer="0.3"/>
  <pageSetup scale="81" fitToHeight="0" orientation="landscape" r:id="rId1"/>
  <drawing r:id="rId2"/>
  <tableParts count="1">
    <tablePart r:id="rId3"/>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tabColor theme="4" tint="0.39997558519241921"/>
    <pageSetUpPr autoPageBreaks="0" fitToPage="1"/>
  </sheetPr>
  <dimension ref="B1:H4"/>
  <sheetViews>
    <sheetView showGridLines="0" zoomScale="120" zoomScaleNormal="120" workbookViewId="0">
      <selection activeCell="B4" sqref="B4"/>
    </sheetView>
  </sheetViews>
  <sheetFormatPr defaultColWidth="9.140625" defaultRowHeight="18.75" customHeight="1" x14ac:dyDescent="0.2"/>
  <cols>
    <col min="1" max="1" width="2.140625" style="1" customWidth="1"/>
    <col min="2" max="2" width="46.7109375" style="1" customWidth="1"/>
    <col min="3" max="3" width="17.28515625" style="1" customWidth="1"/>
    <col min="4" max="4" width="15.42578125" style="1" hidden="1" customWidth="1"/>
    <col min="5" max="5" width="16.140625" style="1" customWidth="1"/>
    <col min="6" max="6" width="15.5703125" style="1" customWidth="1"/>
    <col min="7" max="7" width="15.85546875" style="1" customWidth="1"/>
    <col min="8" max="8" width="13" style="1" customWidth="1"/>
    <col min="9" max="9" width="2.140625" style="1" customWidth="1"/>
    <col min="10" max="16384" width="9.140625" style="1"/>
  </cols>
  <sheetData>
    <row r="1" spans="2:8" ht="31.5" customHeight="1" x14ac:dyDescent="0.2"/>
    <row r="2" spans="2:8" ht="28.5" customHeight="1" x14ac:dyDescent="0.2">
      <c r="B2" s="5" t="s">
        <v>29</v>
      </c>
    </row>
    <row r="3" spans="2:8" ht="21.75" customHeight="1" x14ac:dyDescent="0.2">
      <c r="B3" s="71" t="s">
        <v>1</v>
      </c>
      <c r="C3" s="71" t="s">
        <v>34</v>
      </c>
      <c r="D3" s="71" t="s">
        <v>23</v>
      </c>
      <c r="E3" s="71" t="s">
        <v>24</v>
      </c>
      <c r="F3" s="71" t="s">
        <v>25</v>
      </c>
      <c r="G3" s="71" t="s">
        <v>26</v>
      </c>
      <c r="H3" s="71" t="s">
        <v>9</v>
      </c>
    </row>
    <row r="4" spans="2:8" s="2" customFormat="1" ht="21.75" customHeight="1" x14ac:dyDescent="0.2">
      <c r="B4" s="72" t="s">
        <v>61</v>
      </c>
      <c r="C4" s="72" t="s">
        <v>30</v>
      </c>
      <c r="D4" s="72"/>
      <c r="E4" s="76">
        <v>1</v>
      </c>
      <c r="F4" s="77">
        <f t="array" ref="F4">VLOOKUP(InvoiceDetails[[#This Row],[Description]],Table4[],2,FALSE)</f>
        <v>16925.939999999999</v>
      </c>
      <c r="G4" s="78"/>
      <c r="H4" s="79">
        <f>(InvoiceDetails[[#This Row],[Qté]]*InvoiceDetails[[#This Row],[Prix unitaire]])-(InvoiceDetails[[#This Row],[% Remise]]*(InvoiceDetails[[#This Row],[Qté]]*InvoiceDetails[[#This Row],[Prix unitaire]]))</f>
        <v>16925.939999999999</v>
      </c>
    </row>
  </sheetData>
  <sheetProtection formatCells="0" formatColumns="0" formatRows="0" insertRows="0" deleteRows="0" selectLockedCells="1" sort="0" autoFilter="0" pivotTables="0"/>
  <conditionalFormatting sqref="C4">
    <cfRule type="expression" dxfId="31" priority="22">
      <formula>COUNTIF($C$4:$C$4,C4)&gt;25</formula>
    </cfRule>
  </conditionalFormatting>
  <dataValidations count="1">
    <dataValidation type="list" allowBlank="1" showInputMessage="1" showErrorMessage="1" errorTitle="Invalid Data" error="Please select an Invoice from this list. If your Invoice No. isn't shown, check the worksheet named Invoices - Main." sqref="C4">
      <formula1>Invoice_No</formula1>
    </dataValidation>
  </dataValidations>
  <printOptions horizontalCentered="1"/>
  <pageMargins left="0.25" right="0.25" top="0.75" bottom="0.75" header="0.3" footer="0.3"/>
  <pageSetup fitToHeight="0" orientation="landscape" r:id="rId1"/>
  <drawing r:id="rId2"/>
  <tableParts count="1">
    <tablePart r:id="rId3"/>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'Description - Base de données'!$A$2:$A$2000</xm:f>
          </x14:formula1>
          <xm:sqref>B4</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tabColor theme="4" tint="-0.249977111117893"/>
    <pageSetUpPr autoPageBreaks="0" fitToPage="1"/>
  </sheetPr>
  <dimension ref="A1:M50"/>
  <sheetViews>
    <sheetView showGridLines="0" zoomScaleNormal="100" workbookViewId="0">
      <selection activeCell="B18" sqref="B18:G18"/>
    </sheetView>
  </sheetViews>
  <sheetFormatPr defaultColWidth="9.140625" defaultRowHeight="12.75" x14ac:dyDescent="0.2"/>
  <cols>
    <col min="1" max="1" width="3.140625" style="9" customWidth="1"/>
    <col min="2" max="2" width="10.28515625" style="9" customWidth="1"/>
    <col min="3" max="3" width="18.28515625" style="9" customWidth="1"/>
    <col min="4" max="4" width="4.42578125" style="9" customWidth="1"/>
    <col min="5" max="5" width="6.5703125" style="9" customWidth="1"/>
    <col min="6" max="6" width="7.7109375" style="9" customWidth="1"/>
    <col min="7" max="7" width="4.42578125" style="9" customWidth="1"/>
    <col min="8" max="8" width="12.28515625" style="9" customWidth="1"/>
    <col min="9" max="9" width="13.5703125" style="9" customWidth="1"/>
    <col min="10" max="10" width="1.140625" style="9" customWidth="1"/>
    <col min="11" max="11" width="19.42578125" style="9" customWidth="1"/>
    <col min="12" max="12" width="19" style="9" customWidth="1"/>
    <col min="13" max="13" width="3.140625" style="9" customWidth="1"/>
    <col min="14" max="14" width="9.140625" style="9"/>
    <col min="15" max="15" width="11.28515625" style="9" customWidth="1"/>
    <col min="16" max="16384" width="9.140625" style="9"/>
  </cols>
  <sheetData>
    <row r="1" spans="1:13" ht="58.5" customHeight="1" x14ac:dyDescent="0.2">
      <c r="A1" s="8"/>
      <c r="B1" s="113" t="s">
        <v>91</v>
      </c>
      <c r="C1" s="113"/>
      <c r="D1" s="113"/>
      <c r="E1" s="113"/>
      <c r="F1" s="113"/>
      <c r="G1" s="113"/>
      <c r="H1" s="113"/>
      <c r="I1" s="113"/>
      <c r="J1" s="27"/>
      <c r="K1" s="27"/>
      <c r="L1" s="27"/>
      <c r="M1" s="31"/>
    </row>
    <row r="2" spans="1:13" s="8" customFormat="1" ht="6" customHeight="1" x14ac:dyDescent="0.2">
      <c r="B2" s="37"/>
      <c r="C2" s="37"/>
      <c r="D2" s="37"/>
      <c r="E2" s="37"/>
      <c r="F2" s="37"/>
      <c r="G2" s="37"/>
      <c r="H2" s="37"/>
      <c r="I2" s="37"/>
      <c r="J2" s="38"/>
      <c r="K2" s="38"/>
      <c r="L2" s="38"/>
      <c r="M2" s="38"/>
    </row>
    <row r="3" spans="1:13" s="8" customFormat="1" ht="6.75" customHeight="1" x14ac:dyDescent="0.2">
      <c r="B3" s="36"/>
      <c r="C3" s="36"/>
      <c r="D3" s="36"/>
      <c r="E3" s="36"/>
      <c r="F3" s="36"/>
      <c r="G3" s="36"/>
      <c r="H3" s="36"/>
      <c r="I3" s="36"/>
      <c r="J3" s="28"/>
      <c r="K3" s="28"/>
      <c r="L3" s="28"/>
      <c r="M3" s="28"/>
    </row>
    <row r="4" spans="1:13" ht="12.75" customHeight="1" x14ac:dyDescent="0.2">
      <c r="B4" s="114" t="s">
        <v>92</v>
      </c>
      <c r="C4" s="114"/>
      <c r="D4" s="39" t="s">
        <v>4</v>
      </c>
      <c r="E4" s="115" t="s">
        <v>94</v>
      </c>
      <c r="F4" s="115"/>
      <c r="G4" s="40"/>
      <c r="H4" s="69" t="s">
        <v>15</v>
      </c>
      <c r="I4" s="68" t="s">
        <v>96</v>
      </c>
      <c r="J4" s="30"/>
      <c r="K4" s="30"/>
      <c r="L4" s="30"/>
      <c r="M4" s="30"/>
    </row>
    <row r="5" spans="1:13" ht="12.75" customHeight="1" x14ac:dyDescent="0.2">
      <c r="B5" s="114" t="s">
        <v>93</v>
      </c>
      <c r="C5" s="114"/>
      <c r="D5" s="39" t="s">
        <v>5</v>
      </c>
      <c r="E5" s="115" t="s">
        <v>95</v>
      </c>
      <c r="F5" s="115"/>
      <c r="G5" s="40"/>
      <c r="H5" s="67"/>
      <c r="I5" s="67"/>
      <c r="J5" s="30"/>
      <c r="K5" s="30"/>
      <c r="L5" s="30"/>
      <c r="M5" s="30"/>
    </row>
    <row r="6" spans="1:13" ht="6.75" customHeight="1" x14ac:dyDescent="0.2">
      <c r="B6" s="32"/>
      <c r="C6" s="32"/>
      <c r="D6" s="33"/>
      <c r="E6" s="34"/>
      <c r="F6" s="34"/>
      <c r="G6" s="34"/>
      <c r="H6" s="35"/>
      <c r="I6" s="35"/>
      <c r="J6" s="30"/>
      <c r="K6" s="30"/>
      <c r="L6" s="30"/>
      <c r="M6" s="30"/>
    </row>
    <row r="8" spans="1:13" s="58" customFormat="1" ht="18" customHeight="1" x14ac:dyDescent="0.2">
      <c r="B8" s="41" t="s">
        <v>16</v>
      </c>
      <c r="C8" s="116" t="str">
        <f>IFERROR(VLOOKUP(VLOOKUP(rngInvoice,InvoicesMain[],2),CustomerList[],3,FALSE),"")</f>
        <v>Jack Lambert</v>
      </c>
      <c r="D8" s="116"/>
      <c r="E8" s="116"/>
      <c r="F8" s="41" t="s">
        <v>20</v>
      </c>
      <c r="G8" s="116" t="str">
        <f>IFERROR(VLOOKUP(VLOOKUP(rngInvoice,InvoicesMain[],2),CustomerList[],9,FALSE),"")</f>
        <v>222-222-2222</v>
      </c>
      <c r="H8" s="116"/>
      <c r="I8" s="116"/>
      <c r="J8" s="59"/>
      <c r="K8" s="41" t="s">
        <v>18</v>
      </c>
      <c r="L8" s="55" t="s">
        <v>30</v>
      </c>
    </row>
    <row r="9" spans="1:13" s="58" customFormat="1" ht="18" customHeight="1" x14ac:dyDescent="0.2">
      <c r="B9" s="41" t="s">
        <v>17</v>
      </c>
      <c r="C9" s="116" t="str">
        <f>IFERROR(VLOOKUP(VLOOKUP(rngInvoice,InvoicesMain[],2),CustomerList[],5,FALSE),"")</f>
        <v>123 Sesam Street</v>
      </c>
      <c r="D9" s="116"/>
      <c r="E9" s="116"/>
      <c r="F9" s="41" t="s">
        <v>21</v>
      </c>
      <c r="G9" s="116" t="str">
        <f>IFERROR(VLOOKUP(VLOOKUP(rngInvoice,InvoicesMain[],2),CustomerList[],11,FALSE),"")</f>
        <v>111-111-1111</v>
      </c>
      <c r="H9" s="116"/>
      <c r="I9" s="116"/>
      <c r="J9" s="60"/>
      <c r="K9" s="41" t="s">
        <v>19</v>
      </c>
      <c r="L9" s="61">
        <f>IFERROR(VLOOKUP(rngInvoice,InvoicesMain[],3,FALSE),"")</f>
        <v>41938</v>
      </c>
    </row>
    <row r="10" spans="1:13" s="58" customFormat="1" ht="18" customHeight="1" x14ac:dyDescent="0.2">
      <c r="B10" s="59"/>
      <c r="C10" s="116" t="str">
        <f>IFERROR(VLOOKUP(VLOOKUP(rngInvoice,InvoicesMain[],2),CustomerList[],6,FALSE)&amp;" "&amp; VLOOKUP(VLOOKUP(L8,InvoicesMain[],2,FALSE),CustomerList[],7,FALSE)&amp;", "&amp;VLOOKUP(VLOOKUP(L8,InvoicesMain[],2,FALSE),CustomerList[],8,FALSE),"")</f>
        <v>Quebec QC, G1Q 1Q9</v>
      </c>
      <c r="D10" s="116"/>
      <c r="E10" s="116"/>
      <c r="F10" s="41" t="s">
        <v>22</v>
      </c>
      <c r="G10" s="116" t="str">
        <f>IFERROR(VLOOKUP(VLOOKUP(rngInvoice,InvoicesMain[],2),CustomerList[],10,FALSE),"")</f>
        <v>jack@lambert.com</v>
      </c>
      <c r="H10" s="116"/>
      <c r="I10" s="116"/>
      <c r="J10" s="59"/>
      <c r="K10" s="62"/>
      <c r="L10" s="62"/>
    </row>
    <row r="11" spans="1:13" ht="18" customHeight="1" x14ac:dyDescent="0.2">
      <c r="B11" s="13"/>
      <c r="C11" s="56"/>
      <c r="D11" s="56"/>
      <c r="E11" s="56"/>
      <c r="F11" s="42"/>
      <c r="G11" s="57"/>
      <c r="H11" s="57"/>
      <c r="I11" s="57"/>
      <c r="J11" s="13"/>
      <c r="K11" s="14"/>
      <c r="L11" s="14"/>
    </row>
    <row r="12" spans="1:13" ht="21" customHeight="1" x14ac:dyDescent="0.2">
      <c r="B12" s="117" t="str">
        <f>"Soumission pour: "&amp;IFERROR(VLOOKUP(rngInvoice,InvoicesMain[],4),"")</f>
        <v>Soumission pour: Projet 1</v>
      </c>
      <c r="C12" s="117"/>
      <c r="D12" s="117"/>
      <c r="E12" s="117"/>
      <c r="F12" s="117"/>
      <c r="G12" s="117"/>
      <c r="H12" s="117"/>
      <c r="I12" s="117"/>
      <c r="J12" s="117"/>
      <c r="K12" s="117"/>
      <c r="L12" s="80" t="s">
        <v>97</v>
      </c>
    </row>
    <row r="13" spans="1:13" s="10" customFormat="1" ht="23.25" customHeight="1" x14ac:dyDescent="0.2">
      <c r="B13" s="43"/>
      <c r="C13" s="44" t="s">
        <v>1</v>
      </c>
      <c r="D13" s="45"/>
      <c r="E13" s="45"/>
      <c r="F13" s="45"/>
      <c r="G13" s="45"/>
      <c r="H13" s="70" t="s">
        <v>24</v>
      </c>
      <c r="I13" s="112" t="s">
        <v>25</v>
      </c>
      <c r="J13" s="112"/>
      <c r="K13" s="70" t="s">
        <v>26</v>
      </c>
      <c r="L13" s="73" t="s">
        <v>27</v>
      </c>
    </row>
    <row r="14" spans="1:13" s="10" customFormat="1" ht="20.100000000000001" customHeight="1" x14ac:dyDescent="0.2">
      <c r="B14" s="104" t="str">
        <f t="array" ref="B14">IFERROR(INDEX(InvoiceDetails[],SMALL(IF(InvoiceDetails[Soumission '#]=rngInvoice,ROW(InvoiceDetails[])-ROW(InvoiceDetails[#Headers])), ROW(1:1)), MATCH($C$13, InvoiceDetails[#Headers], 0)),"")</f>
        <v>Aménagement de cuisine</v>
      </c>
      <c r="C14" s="105"/>
      <c r="D14" s="105"/>
      <c r="E14" s="105"/>
      <c r="F14" s="105"/>
      <c r="G14" s="106"/>
      <c r="H14" s="74">
        <f t="array" ref="H14">IFERROR(INDEX(InvoiceDetails[],SMALL(IF(InvoiceDetails[Soumission '#]=rngInvoice,ROW(InvoiceDetails[])-ROW(InvoiceDetails[#Headers])), ROW(1:1)), MATCH($H$13, InvoiceDetails[#Headers], 0)),"")</f>
        <v>1</v>
      </c>
      <c r="I14" s="110">
        <f t="array" ref="I14">IFERROR(INDEX(InvoiceDetails[],SMALL(IF(InvoiceDetails[Soumission '#]=rngInvoice,ROW(InvoiceDetails[])-ROW(InvoiceDetails[#Headers])), ROW(1:1)), MATCH($I$13, InvoiceDetails[#Headers], 0)),"")</f>
        <v>16925.939999999999</v>
      </c>
      <c r="J14" s="110"/>
      <c r="K14" s="63">
        <f t="array" ref="K14">IFERROR(INDEX(InvoiceDetails[],SMALL(IF(InvoiceDetails[Soumission '#]=rngInvoice,ROW(InvoiceDetails[])-ROW(InvoiceDetails[#Headers])), ROW(1:1)), MATCH($K$13, InvoiceDetails[#Headers], 0)),"")</f>
        <v>0</v>
      </c>
      <c r="L14" s="64">
        <f>IFERROR((H14*I14)-K14,"")</f>
        <v>16925.939999999999</v>
      </c>
    </row>
    <row r="15" spans="1:13" s="10" customFormat="1" ht="20.100000000000001" customHeight="1" x14ac:dyDescent="0.2">
      <c r="B15" s="104" t="str">
        <f t="array" ref="B15">IFERROR(INDEX(InvoiceDetails[],SMALL(IF(InvoiceDetails[Soumission '#]=rngInvoice,ROW(InvoiceDetails[])-ROW(InvoiceDetails[#Headers])), ROW(2:2)), MATCH($C$13, InvoiceDetails[#Headers], 0)),"")</f>
        <v/>
      </c>
      <c r="C15" s="105"/>
      <c r="D15" s="105"/>
      <c r="E15" s="105"/>
      <c r="F15" s="105"/>
      <c r="G15" s="106"/>
      <c r="H15" s="74" t="str">
        <f t="array" ref="H15">IFERROR(INDEX(InvoiceDetails[],SMALL(IF(InvoiceDetails[Soumission '#]=rngInvoice,ROW(InvoiceDetails[])-ROW(InvoiceDetails[#Headers])), ROW(2:2)), MATCH($H$13, InvoiceDetails[#Headers], 0)),"")</f>
        <v/>
      </c>
      <c r="I15" s="110" t="str">
        <f t="array" ref="I15">IFERROR(INDEX(InvoiceDetails[],SMALL(IF(InvoiceDetails[Soumission '#]=rngInvoice,ROW(InvoiceDetails[])-ROW(InvoiceDetails[#Headers])), ROW(2:2)), MATCH($I$13, InvoiceDetails[#Headers], 0)),"")</f>
        <v/>
      </c>
      <c r="J15" s="110"/>
      <c r="K15" s="63" t="str">
        <f t="array" ref="K15">IFERROR(INDEX(InvoiceDetails[],SMALL(IF(InvoiceDetails[Soumission '#]=rngInvoice,ROW(InvoiceDetails[])-ROW(InvoiceDetails[#Headers])), ROW(2:2)), MATCH($K$13, InvoiceDetails[#Headers], 0)),"")</f>
        <v/>
      </c>
      <c r="L15" s="64" t="str">
        <f t="shared" ref="L15:L38" si="0">IFERROR((H15*I15)-K15,"")</f>
        <v/>
      </c>
    </row>
    <row r="16" spans="1:13" s="10" customFormat="1" ht="20.100000000000001" customHeight="1" x14ac:dyDescent="0.2">
      <c r="B16" s="104" t="str">
        <f t="array" ref="B16">IFERROR(INDEX(InvoiceDetails[],SMALL(IF(InvoiceDetails[Soumission '#]=rngInvoice,ROW(InvoiceDetails[])-ROW(InvoiceDetails[#Headers])), ROW(3:3)), MATCH($C$13, InvoiceDetails[#Headers], 0)),"")</f>
        <v/>
      </c>
      <c r="C16" s="105"/>
      <c r="D16" s="105"/>
      <c r="E16" s="105"/>
      <c r="F16" s="105"/>
      <c r="G16" s="106"/>
      <c r="H16" s="74" t="str">
        <f t="array" ref="H16">IFERROR(INDEX(InvoiceDetails[],SMALL(IF(InvoiceDetails[Soumission '#]=rngInvoice,ROW(InvoiceDetails[])-ROW(InvoiceDetails[#Headers])), ROW(3:3)), MATCH($H$13, InvoiceDetails[#Headers], 0)),"")</f>
        <v/>
      </c>
      <c r="I16" s="110" t="str">
        <f t="array" ref="I16">IFERROR(INDEX(InvoiceDetails[],SMALL(IF(InvoiceDetails[Soumission '#]=rngInvoice,ROW(InvoiceDetails[])-ROW(InvoiceDetails[#Headers])), ROW(3:3)), MATCH($I$13, InvoiceDetails[#Headers], 0)),"")</f>
        <v/>
      </c>
      <c r="J16" s="110"/>
      <c r="K16" s="63" t="str">
        <f t="array" ref="K16">IFERROR(INDEX(InvoiceDetails[],SMALL(IF(InvoiceDetails[Soumission '#]=rngInvoice,ROW(InvoiceDetails[])-ROW(InvoiceDetails[#Headers])), ROW(3:3)), MATCH($K$13, InvoiceDetails[#Headers], 0)),"")</f>
        <v/>
      </c>
      <c r="L16" s="64" t="str">
        <f t="shared" si="0"/>
        <v/>
      </c>
    </row>
    <row r="17" spans="2:12" s="10" customFormat="1" ht="20.100000000000001" customHeight="1" x14ac:dyDescent="0.2">
      <c r="B17" s="104" t="str">
        <f t="array" ref="B17">IFERROR(INDEX(InvoiceDetails[],SMALL(IF(InvoiceDetails[Soumission '#]=rngInvoice,ROW(InvoiceDetails[])-ROW(InvoiceDetails[#Headers])), ROW(4:4)), MATCH($C$13, InvoiceDetails[#Headers], 0)),"")</f>
        <v/>
      </c>
      <c r="C17" s="105"/>
      <c r="D17" s="105"/>
      <c r="E17" s="105"/>
      <c r="F17" s="105"/>
      <c r="G17" s="106"/>
      <c r="H17" s="74" t="str">
        <f t="array" ref="H17">IFERROR(INDEX(InvoiceDetails[],SMALL(IF(InvoiceDetails[Soumission '#]=rngInvoice,ROW(InvoiceDetails[])-ROW(InvoiceDetails[#Headers])), ROW(4:4)), MATCH($H$13, InvoiceDetails[#Headers], 0)),"")</f>
        <v/>
      </c>
      <c r="I17" s="110" t="str">
        <f t="array" ref="I17">IFERROR(INDEX(InvoiceDetails[],SMALL(IF(InvoiceDetails[Soumission '#]=rngInvoice,ROW(InvoiceDetails[])-ROW(InvoiceDetails[#Headers])), ROW(4:4)), MATCH($I$13, InvoiceDetails[#Headers], 0)),"")</f>
        <v/>
      </c>
      <c r="J17" s="110"/>
      <c r="K17" s="63" t="str">
        <f t="array" ref="K17">IFERROR(INDEX(InvoiceDetails[],SMALL(IF(InvoiceDetails[Soumission '#]=rngInvoice,ROW(InvoiceDetails[])-ROW(InvoiceDetails[#Headers])), ROW(4:4)), MATCH($K$13, InvoiceDetails[#Headers], 0)),"")</f>
        <v/>
      </c>
      <c r="L17" s="64" t="str">
        <f t="shared" si="0"/>
        <v/>
      </c>
    </row>
    <row r="18" spans="2:12" s="10" customFormat="1" ht="20.100000000000001" customHeight="1" x14ac:dyDescent="0.2">
      <c r="B18" s="104" t="str">
        <f t="array" ref="B18">IFERROR(INDEX(InvoiceDetails[],SMALL(IF(InvoiceDetails[Soumission '#]=rngInvoice,ROW(InvoiceDetails[])-ROW(InvoiceDetails[#Headers])), ROW(5:5)), MATCH($C$13, InvoiceDetails[#Headers], 0)),"")</f>
        <v/>
      </c>
      <c r="C18" s="105"/>
      <c r="D18" s="105"/>
      <c r="E18" s="105"/>
      <c r="F18" s="105"/>
      <c r="G18" s="106"/>
      <c r="H18" s="74" t="str">
        <f t="array" ref="H18">IFERROR(INDEX(InvoiceDetails[],SMALL(IF(InvoiceDetails[Soumission '#]=rngInvoice,ROW(InvoiceDetails[])-ROW(InvoiceDetails[#Headers])), ROW(5:5)), MATCH($H$13, InvoiceDetails[#Headers], 0)),"")</f>
        <v/>
      </c>
      <c r="I18" s="110" t="str">
        <f t="array" ref="I18">IFERROR(INDEX(InvoiceDetails[],SMALL(IF(InvoiceDetails[Soumission '#]=rngInvoice,ROW(InvoiceDetails[])-ROW(InvoiceDetails[#Headers])), ROW(5:5)), MATCH($I$13, InvoiceDetails[#Headers], 0)),"")</f>
        <v/>
      </c>
      <c r="J18" s="110"/>
      <c r="K18" s="63" t="str">
        <f t="array" ref="K18">IFERROR(INDEX(InvoiceDetails[],SMALL(IF(InvoiceDetails[Soumission '#]=rngInvoice,ROW(InvoiceDetails[])-ROW(InvoiceDetails[#Headers])), ROW(5:5)), MATCH($K$13, InvoiceDetails[#Headers], 0)),"")</f>
        <v/>
      </c>
      <c r="L18" s="64" t="str">
        <f t="shared" si="0"/>
        <v/>
      </c>
    </row>
    <row r="19" spans="2:12" s="10" customFormat="1" ht="20.100000000000001" customHeight="1" x14ac:dyDescent="0.2">
      <c r="B19" s="104" t="str">
        <f t="array" ref="B19">IFERROR(INDEX(InvoiceDetails[],SMALL(IF(InvoiceDetails[Soumission '#]=rngInvoice,ROW(InvoiceDetails[])-ROW(InvoiceDetails[#Headers])), ROW(6:6)), MATCH($C$13, InvoiceDetails[#Headers], 0)),"")</f>
        <v/>
      </c>
      <c r="C19" s="105"/>
      <c r="D19" s="105"/>
      <c r="E19" s="105"/>
      <c r="F19" s="105"/>
      <c r="G19" s="106"/>
      <c r="H19" s="74" t="str">
        <f t="array" ref="H19">IFERROR(INDEX(InvoiceDetails[],SMALL(IF(InvoiceDetails[Soumission '#]=rngInvoice,ROW(InvoiceDetails[])-ROW(InvoiceDetails[#Headers])), ROW(6:6)), MATCH($H$13, InvoiceDetails[#Headers], 0)),"")</f>
        <v/>
      </c>
      <c r="I19" s="110" t="str">
        <f t="array" ref="I19">IFERROR(INDEX(InvoiceDetails[],SMALL(IF(InvoiceDetails[Soumission '#]=rngInvoice,ROW(InvoiceDetails[])-ROW(InvoiceDetails[#Headers])), ROW(6:6)), MATCH($I$13, InvoiceDetails[#Headers], 0)),"")</f>
        <v/>
      </c>
      <c r="J19" s="110"/>
      <c r="K19" s="63" t="str">
        <f t="array" ref="K19">IFERROR(INDEX(InvoiceDetails[],SMALL(IF(InvoiceDetails[Soumission '#]=rngInvoice,ROW(InvoiceDetails[])-ROW(InvoiceDetails[#Headers])), ROW(6:6)), MATCH($K$13, InvoiceDetails[#Headers], 0)),"")</f>
        <v/>
      </c>
      <c r="L19" s="64" t="str">
        <f t="shared" si="0"/>
        <v/>
      </c>
    </row>
    <row r="20" spans="2:12" s="10" customFormat="1" ht="20.100000000000001" customHeight="1" x14ac:dyDescent="0.2">
      <c r="B20" s="104" t="str">
        <f t="array" ref="B20">IFERROR(INDEX(InvoiceDetails[],SMALL(IF(InvoiceDetails[Soumission '#]=rngInvoice,ROW(InvoiceDetails[])-ROW(InvoiceDetails[#Headers])), ROW(7:7)), MATCH($C$13, InvoiceDetails[#Headers], 0)),"")</f>
        <v/>
      </c>
      <c r="C20" s="105"/>
      <c r="D20" s="105"/>
      <c r="E20" s="105"/>
      <c r="F20" s="105"/>
      <c r="G20" s="106"/>
      <c r="H20" s="74" t="str">
        <f t="array" ref="H20">IFERROR(INDEX(InvoiceDetails[],SMALL(IF(InvoiceDetails[Soumission '#]=rngInvoice,ROW(InvoiceDetails[])-ROW(InvoiceDetails[#Headers])), ROW(7:7)), MATCH($H$13, InvoiceDetails[#Headers], 0)),"")</f>
        <v/>
      </c>
      <c r="I20" s="110" t="str">
        <f t="array" ref="I20">IFERROR(INDEX(InvoiceDetails[],SMALL(IF(InvoiceDetails[Soumission '#]=rngInvoice,ROW(InvoiceDetails[])-ROW(InvoiceDetails[#Headers])), ROW(7:7)), MATCH($I$13, InvoiceDetails[#Headers], 0)),"")</f>
        <v/>
      </c>
      <c r="J20" s="110"/>
      <c r="K20" s="63" t="str">
        <f t="array" ref="K20">IFERROR(INDEX(InvoiceDetails[],SMALL(IF(InvoiceDetails[Soumission '#]=rngInvoice,ROW(InvoiceDetails[])-ROW(InvoiceDetails[#Headers])), ROW(7:7)), MATCH($K$13, InvoiceDetails[#Headers], 0)),"")</f>
        <v/>
      </c>
      <c r="L20" s="64" t="str">
        <f t="shared" si="0"/>
        <v/>
      </c>
    </row>
    <row r="21" spans="2:12" s="10" customFormat="1" ht="20.100000000000001" customHeight="1" x14ac:dyDescent="0.2">
      <c r="B21" s="104" t="str">
        <f t="array" ref="B21">IFERROR(INDEX(InvoiceDetails[],SMALL(IF(InvoiceDetails[Soumission '#]=rngInvoice,ROW(InvoiceDetails[])-ROW(InvoiceDetails[#Headers])), ROW(8:8)), MATCH($C$13, InvoiceDetails[#Headers], 0)),"")</f>
        <v/>
      </c>
      <c r="C21" s="105"/>
      <c r="D21" s="105"/>
      <c r="E21" s="105"/>
      <c r="F21" s="105"/>
      <c r="G21" s="106"/>
      <c r="H21" s="74" t="str">
        <f t="array" ref="H21">IFERROR(INDEX(InvoiceDetails[],SMALL(IF(InvoiceDetails[Soumission '#]=rngInvoice,ROW(InvoiceDetails[])-ROW(InvoiceDetails[#Headers])), ROW(8:8)), MATCH($H$13, InvoiceDetails[#Headers], 0)),"")</f>
        <v/>
      </c>
      <c r="I21" s="110" t="str">
        <f t="array" ref="I21">IFERROR(INDEX(InvoiceDetails[],SMALL(IF(InvoiceDetails[Soumission '#]=rngInvoice,ROW(InvoiceDetails[])-ROW(InvoiceDetails[#Headers])), ROW(8:8)), MATCH($I$13, InvoiceDetails[#Headers], 0)),"")</f>
        <v/>
      </c>
      <c r="J21" s="110"/>
      <c r="K21" s="63" t="str">
        <f t="array" ref="K21">IFERROR(INDEX(InvoiceDetails[],SMALL(IF(InvoiceDetails[Soumission '#]=rngInvoice,ROW(InvoiceDetails[])-ROW(InvoiceDetails[#Headers])), ROW(8:8)), MATCH($K$13, InvoiceDetails[#Headers], 0)),"")</f>
        <v/>
      </c>
      <c r="L21" s="64" t="str">
        <f t="shared" si="0"/>
        <v/>
      </c>
    </row>
    <row r="22" spans="2:12" s="10" customFormat="1" ht="20.100000000000001" customHeight="1" x14ac:dyDescent="0.2">
      <c r="B22" s="104" t="str">
        <f t="array" ref="B22">IFERROR(INDEX(InvoiceDetails[],SMALL(IF(InvoiceDetails[Soumission '#]=rngInvoice,ROW(InvoiceDetails[])-ROW(InvoiceDetails[#Headers])), ROW(9:9)), MATCH($C$13, InvoiceDetails[#Headers], 0)),"")</f>
        <v/>
      </c>
      <c r="C22" s="105"/>
      <c r="D22" s="105"/>
      <c r="E22" s="105"/>
      <c r="F22" s="105"/>
      <c r="G22" s="106"/>
      <c r="H22" s="74" t="str">
        <f t="array" ref="H22">IFERROR(INDEX(InvoiceDetails[],SMALL(IF(InvoiceDetails[Soumission '#]=rngInvoice,ROW(InvoiceDetails[])-ROW(InvoiceDetails[#Headers])), ROW(9:9)), MATCH($H$13, InvoiceDetails[#Headers], 0)),"")</f>
        <v/>
      </c>
      <c r="I22" s="110" t="str">
        <f t="array" ref="I22">IFERROR(INDEX(InvoiceDetails[],SMALL(IF(InvoiceDetails[Soumission '#]=rngInvoice,ROW(InvoiceDetails[])-ROW(InvoiceDetails[#Headers])), ROW(9:9)), MATCH($I$13, InvoiceDetails[#Headers], 0)),"")</f>
        <v/>
      </c>
      <c r="J22" s="110"/>
      <c r="K22" s="63" t="str">
        <f t="array" ref="K22">IFERROR(INDEX(InvoiceDetails[],SMALL(IF(InvoiceDetails[Soumission '#]=rngInvoice,ROW(InvoiceDetails[])-ROW(InvoiceDetails[#Headers])), ROW(9:9)), MATCH($K$13, InvoiceDetails[#Headers], 0)),"")</f>
        <v/>
      </c>
      <c r="L22" s="64" t="str">
        <f t="shared" si="0"/>
        <v/>
      </c>
    </row>
    <row r="23" spans="2:12" s="10" customFormat="1" ht="20.100000000000001" customHeight="1" x14ac:dyDescent="0.2">
      <c r="B23" s="104" t="str">
        <f t="array" ref="B23">IFERROR(INDEX(InvoiceDetails[],SMALL(IF(InvoiceDetails[Soumission '#]=rngInvoice,ROW(InvoiceDetails[])-ROW(InvoiceDetails[#Headers])), ROW(10:10)), MATCH($C$13, InvoiceDetails[#Headers], 0)),"")</f>
        <v/>
      </c>
      <c r="C23" s="105"/>
      <c r="D23" s="105"/>
      <c r="E23" s="105"/>
      <c r="F23" s="105"/>
      <c r="G23" s="106"/>
      <c r="H23" s="74" t="str">
        <f t="array" ref="H23">IFERROR(INDEX(InvoiceDetails[],SMALL(IF(InvoiceDetails[Soumission '#]=rngInvoice,ROW(InvoiceDetails[])-ROW(InvoiceDetails[#Headers])), ROW(10:10)), MATCH($H$13, InvoiceDetails[#Headers], 0)),"")</f>
        <v/>
      </c>
      <c r="I23" s="110" t="str">
        <f t="array" ref="I23">IFERROR(INDEX(InvoiceDetails[],SMALL(IF(InvoiceDetails[Soumission '#]=rngInvoice,ROW(InvoiceDetails[])-ROW(InvoiceDetails[#Headers])), ROW(10:10)), MATCH($I$13, InvoiceDetails[#Headers], 0)),"")</f>
        <v/>
      </c>
      <c r="J23" s="110"/>
      <c r="K23" s="63" t="str">
        <f t="array" ref="K23">IFERROR(INDEX(InvoiceDetails[],SMALL(IF(InvoiceDetails[Soumission '#]=rngInvoice,ROW(InvoiceDetails[])-ROW(InvoiceDetails[#Headers])), ROW(10:10)), MATCH($K$13, InvoiceDetails[#Headers], 0)),"")</f>
        <v/>
      </c>
      <c r="L23" s="64" t="str">
        <f t="shared" si="0"/>
        <v/>
      </c>
    </row>
    <row r="24" spans="2:12" s="10" customFormat="1" ht="20.100000000000001" customHeight="1" x14ac:dyDescent="0.2">
      <c r="B24" s="104" t="str">
        <f t="array" ref="B24">IFERROR(INDEX(InvoiceDetails[],SMALL(IF(InvoiceDetails[Soumission '#]=rngInvoice,ROW(InvoiceDetails[])-ROW(InvoiceDetails[#Headers])), ROW(12:12)), MATCH($C$13, InvoiceDetails[#Headers], 0)),"")</f>
        <v/>
      </c>
      <c r="C24" s="105"/>
      <c r="D24" s="105"/>
      <c r="E24" s="105"/>
      <c r="F24" s="105"/>
      <c r="G24" s="106"/>
      <c r="H24" s="74" t="str">
        <f t="array" ref="H24">IFERROR(INDEX(InvoiceDetails[],SMALL(IF(InvoiceDetails[Soumission '#]=rngInvoice,ROW(InvoiceDetails[])-ROW(InvoiceDetails[#Headers])), ROW(12:12)), MATCH($H$13, InvoiceDetails[#Headers], 0)),"")</f>
        <v/>
      </c>
      <c r="I24" s="110" t="str">
        <f t="array" ref="I24">IFERROR(INDEX(InvoiceDetails[],SMALL(IF(InvoiceDetails[Soumission '#]=rngInvoice,ROW(InvoiceDetails[])-ROW(InvoiceDetails[#Headers])), ROW(12:12)), MATCH($I$13, InvoiceDetails[#Headers], 0)),"")</f>
        <v/>
      </c>
      <c r="J24" s="110"/>
      <c r="K24" s="63" t="str">
        <f t="array" ref="K24">IFERROR(INDEX(InvoiceDetails[],SMALL(IF(InvoiceDetails[Soumission '#]=rngInvoice,ROW(InvoiceDetails[])-ROW(InvoiceDetails[#Headers])), ROW(12:12)), MATCH($K$13, InvoiceDetails[#Headers], 0)),"")</f>
        <v/>
      </c>
      <c r="L24" s="64" t="str">
        <f t="shared" si="0"/>
        <v/>
      </c>
    </row>
    <row r="25" spans="2:12" s="10" customFormat="1" ht="20.100000000000001" customHeight="1" x14ac:dyDescent="0.2">
      <c r="B25" s="104" t="str">
        <f t="array" ref="B25">IFERROR(INDEX(InvoiceDetails[],SMALL(IF(InvoiceDetails[Soumission '#]=rngInvoice,ROW(InvoiceDetails[])-ROW(InvoiceDetails[#Headers])), ROW(13:13)), MATCH($C$13, InvoiceDetails[#Headers], 0)),"")</f>
        <v/>
      </c>
      <c r="C25" s="105"/>
      <c r="D25" s="105"/>
      <c r="E25" s="105"/>
      <c r="F25" s="105"/>
      <c r="G25" s="106"/>
      <c r="H25" s="74" t="str">
        <f t="array" ref="H25">IFERROR(INDEX(InvoiceDetails[],SMALL(IF(InvoiceDetails[Soumission '#]=rngInvoice,ROW(InvoiceDetails[])-ROW(InvoiceDetails[#Headers])), ROW(13:13)), MATCH($H$13, InvoiceDetails[#Headers], 0)),"")</f>
        <v/>
      </c>
      <c r="I25" s="110" t="str">
        <f t="array" ref="I25">IFERROR(INDEX(InvoiceDetails[],SMALL(IF(InvoiceDetails[Soumission '#]=rngInvoice,ROW(InvoiceDetails[])-ROW(InvoiceDetails[#Headers])), ROW(13:13)), MATCH($I$13, InvoiceDetails[#Headers], 0)),"")</f>
        <v/>
      </c>
      <c r="J25" s="110"/>
      <c r="K25" s="63" t="str">
        <f t="array" ref="K25">IFERROR(INDEX(InvoiceDetails[],SMALL(IF(InvoiceDetails[Soumission '#]=rngInvoice,ROW(InvoiceDetails[])-ROW(InvoiceDetails[#Headers])), ROW(13:13)), MATCH($K$13, InvoiceDetails[#Headers], 0)),"")</f>
        <v/>
      </c>
      <c r="L25" s="64" t="str">
        <f t="shared" si="0"/>
        <v/>
      </c>
    </row>
    <row r="26" spans="2:12" s="10" customFormat="1" ht="20.100000000000001" customHeight="1" x14ac:dyDescent="0.2">
      <c r="B26" s="104" t="str">
        <f t="array" ref="B26">IFERROR(INDEX(InvoiceDetails[],SMALL(IF(InvoiceDetails[Soumission '#]=rngInvoice,ROW(InvoiceDetails[])-ROW(InvoiceDetails[#Headers])), ROW(14:14)), MATCH($C$13, InvoiceDetails[#Headers], 0)),"")</f>
        <v/>
      </c>
      <c r="C26" s="105"/>
      <c r="D26" s="105"/>
      <c r="E26" s="105"/>
      <c r="F26" s="105"/>
      <c r="G26" s="106"/>
      <c r="H26" s="74" t="str">
        <f t="array" ref="H26">IFERROR(INDEX(InvoiceDetails[],SMALL(IF(InvoiceDetails[Soumission '#]=rngInvoice,ROW(InvoiceDetails[])-ROW(InvoiceDetails[#Headers])), ROW(14:14)), MATCH($H$13, InvoiceDetails[#Headers], 0)),"")</f>
        <v/>
      </c>
      <c r="I26" s="110" t="str">
        <f t="array" ref="I26">IFERROR(INDEX(InvoiceDetails[],SMALL(IF(InvoiceDetails[Soumission '#]=rngInvoice,ROW(InvoiceDetails[])-ROW(InvoiceDetails[#Headers])), ROW(14:14)), MATCH($I$13, InvoiceDetails[#Headers], 0)),"")</f>
        <v/>
      </c>
      <c r="J26" s="110"/>
      <c r="K26" s="63" t="str">
        <f t="array" ref="K26">IFERROR(INDEX(InvoiceDetails[],SMALL(IF(InvoiceDetails[Soumission '#]=rngInvoice,ROW(InvoiceDetails[])-ROW(InvoiceDetails[#Headers])), ROW(14:14)), MATCH($K$13, InvoiceDetails[#Headers], 0)),"")</f>
        <v/>
      </c>
      <c r="L26" s="64" t="str">
        <f t="shared" si="0"/>
        <v/>
      </c>
    </row>
    <row r="27" spans="2:12" s="10" customFormat="1" ht="20.100000000000001" customHeight="1" x14ac:dyDescent="0.2">
      <c r="B27" s="104" t="str">
        <f t="array" ref="B27">IFERROR(INDEX(InvoiceDetails[],SMALL(IF(InvoiceDetails[Soumission '#]=rngInvoice,ROW(InvoiceDetails[])-ROW(InvoiceDetails[#Headers])), ROW(15:15)), MATCH($C$13, InvoiceDetails[#Headers], 0)),"")</f>
        <v/>
      </c>
      <c r="C27" s="105"/>
      <c r="D27" s="105"/>
      <c r="E27" s="105"/>
      <c r="F27" s="105"/>
      <c r="G27" s="106"/>
      <c r="H27" s="74" t="str">
        <f t="array" ref="H27">IFERROR(INDEX(InvoiceDetails[],SMALL(IF(InvoiceDetails[Soumission '#]=rngInvoice,ROW(InvoiceDetails[])-ROW(InvoiceDetails[#Headers])), ROW(15:15)), MATCH($H$13, InvoiceDetails[#Headers], 0)),"")</f>
        <v/>
      </c>
      <c r="I27" s="110" t="str">
        <f t="array" ref="I27">IFERROR(INDEX(InvoiceDetails[],SMALL(IF(InvoiceDetails[Soumission '#]=rngInvoice,ROW(InvoiceDetails[])-ROW(InvoiceDetails[#Headers])), ROW(15:15)), MATCH($I$13, InvoiceDetails[#Headers], 0)),"")</f>
        <v/>
      </c>
      <c r="J27" s="110"/>
      <c r="K27" s="63" t="str">
        <f t="array" ref="K27">IFERROR(INDEX(InvoiceDetails[],SMALL(IF(InvoiceDetails[Soumission '#]=rngInvoice,ROW(InvoiceDetails[])-ROW(InvoiceDetails[#Headers])), ROW(15:15)), MATCH($K$13, InvoiceDetails[#Headers], 0)),"")</f>
        <v/>
      </c>
      <c r="L27" s="64" t="str">
        <f t="shared" si="0"/>
        <v/>
      </c>
    </row>
    <row r="28" spans="2:12" s="10" customFormat="1" ht="20.100000000000001" customHeight="1" x14ac:dyDescent="0.2">
      <c r="B28" s="104" t="str">
        <f t="array" ref="B28">IFERROR(INDEX(InvoiceDetails[],SMALL(IF(InvoiceDetails[Soumission '#]=rngInvoice,ROW(InvoiceDetails[])-ROW(InvoiceDetails[#Headers])), ROW(16:16)), MATCH($C$13, InvoiceDetails[#Headers], 0)),"")</f>
        <v/>
      </c>
      <c r="C28" s="105"/>
      <c r="D28" s="105"/>
      <c r="E28" s="105"/>
      <c r="F28" s="105"/>
      <c r="G28" s="106"/>
      <c r="H28" s="74" t="str">
        <f t="array" ref="H28">IFERROR(INDEX(InvoiceDetails[],SMALL(IF(InvoiceDetails[Soumission '#]=rngInvoice,ROW(InvoiceDetails[])-ROW(InvoiceDetails[#Headers])), ROW(16:16)), MATCH($H$13, InvoiceDetails[#Headers], 0)),"")</f>
        <v/>
      </c>
      <c r="I28" s="110" t="str">
        <f t="array" ref="I28">IFERROR(INDEX(InvoiceDetails[],SMALL(IF(InvoiceDetails[Soumission '#]=rngInvoice,ROW(InvoiceDetails[])-ROW(InvoiceDetails[#Headers])), ROW(16:16)), MATCH($I$13, InvoiceDetails[#Headers], 0)),"")</f>
        <v/>
      </c>
      <c r="J28" s="110"/>
      <c r="K28" s="63" t="str">
        <f t="array" ref="K28">IFERROR(INDEX(InvoiceDetails[],SMALL(IF(InvoiceDetails[Soumission '#]=rngInvoice,ROW(InvoiceDetails[])-ROW(InvoiceDetails[#Headers])), ROW(16:16)), MATCH($K$13, InvoiceDetails[#Headers], 0)),"")</f>
        <v/>
      </c>
      <c r="L28" s="64" t="str">
        <f t="shared" si="0"/>
        <v/>
      </c>
    </row>
    <row r="29" spans="2:12" s="10" customFormat="1" ht="20.100000000000001" customHeight="1" x14ac:dyDescent="0.2">
      <c r="B29" s="104" t="str">
        <f t="array" ref="B29">IFERROR(INDEX(InvoiceDetails[],SMALL(IF(InvoiceDetails[Soumission '#]=rngInvoice,ROW(InvoiceDetails[])-ROW(InvoiceDetails[#Headers])), ROW(17:17)), MATCH($C$13, InvoiceDetails[#Headers], 0)),"")</f>
        <v/>
      </c>
      <c r="C29" s="105"/>
      <c r="D29" s="105"/>
      <c r="E29" s="105"/>
      <c r="F29" s="105"/>
      <c r="G29" s="106"/>
      <c r="H29" s="74" t="str">
        <f t="array" ref="H29">IFERROR(INDEX(InvoiceDetails[],SMALL(IF(InvoiceDetails[Soumission '#]=rngInvoice,ROW(InvoiceDetails[])-ROW(InvoiceDetails[#Headers])), ROW(17:17)), MATCH($H$13, InvoiceDetails[#Headers], 0)),"")</f>
        <v/>
      </c>
      <c r="I29" s="110" t="str">
        <f t="array" ref="I29">IFERROR(INDEX(InvoiceDetails[],SMALL(IF(InvoiceDetails[Soumission '#]=rngInvoice,ROW(InvoiceDetails[])-ROW(InvoiceDetails[#Headers])), ROW(17:17)), MATCH($I$13, InvoiceDetails[#Headers], 0)),"")</f>
        <v/>
      </c>
      <c r="J29" s="110"/>
      <c r="K29" s="63" t="str">
        <f t="array" ref="K29">IFERROR(INDEX(InvoiceDetails[],SMALL(IF(InvoiceDetails[Soumission '#]=rngInvoice,ROW(InvoiceDetails[])-ROW(InvoiceDetails[#Headers])), ROW(17:17)), MATCH($K$13, InvoiceDetails[#Headers], 0)),"")</f>
        <v/>
      </c>
      <c r="L29" s="64" t="str">
        <f t="shared" si="0"/>
        <v/>
      </c>
    </row>
    <row r="30" spans="2:12" s="10" customFormat="1" ht="20.100000000000001" customHeight="1" x14ac:dyDescent="0.2">
      <c r="B30" s="104" t="str">
        <f t="array" ref="B30">IFERROR(INDEX(InvoiceDetails[],SMALL(IF(InvoiceDetails[Soumission '#]=rngInvoice,ROW(InvoiceDetails[])-ROW(InvoiceDetails[#Headers])), ROW(18:18)), MATCH($C$13, InvoiceDetails[#Headers], 0)),"")</f>
        <v/>
      </c>
      <c r="C30" s="105"/>
      <c r="D30" s="105"/>
      <c r="E30" s="105"/>
      <c r="F30" s="105"/>
      <c r="G30" s="106"/>
      <c r="H30" s="74" t="str">
        <f t="array" ref="H30">IFERROR(INDEX(InvoiceDetails[],SMALL(IF(InvoiceDetails[Soumission '#]=rngInvoice,ROW(InvoiceDetails[])-ROW(InvoiceDetails[#Headers])), ROW(18:18)), MATCH($H$13, InvoiceDetails[#Headers], 0)),"")</f>
        <v/>
      </c>
      <c r="I30" s="110" t="str">
        <f t="array" ref="I30">IFERROR(INDEX(InvoiceDetails[],SMALL(IF(InvoiceDetails[Soumission '#]=rngInvoice,ROW(InvoiceDetails[])-ROW(InvoiceDetails[#Headers])), ROW(18:18)), MATCH($I$13, InvoiceDetails[#Headers], 0)),"")</f>
        <v/>
      </c>
      <c r="J30" s="110"/>
      <c r="K30" s="63" t="str">
        <f t="array" ref="K30">IFERROR(INDEX(InvoiceDetails[],SMALL(IF(InvoiceDetails[Soumission '#]=rngInvoice,ROW(InvoiceDetails[])-ROW(InvoiceDetails[#Headers])), ROW(18:18)), MATCH($K$13, InvoiceDetails[#Headers], 0)),"")</f>
        <v/>
      </c>
      <c r="L30" s="64" t="str">
        <f t="shared" si="0"/>
        <v/>
      </c>
    </row>
    <row r="31" spans="2:12" s="10" customFormat="1" ht="20.100000000000001" customHeight="1" x14ac:dyDescent="0.2">
      <c r="B31" s="104" t="str">
        <f t="array" ref="B31">IFERROR(INDEX(InvoiceDetails[],SMALL(IF(InvoiceDetails[Soumission '#]=rngInvoice,ROW(InvoiceDetails[])-ROW(InvoiceDetails[#Headers])), ROW(19:19)), MATCH($C$13, InvoiceDetails[#Headers], 0)),"")</f>
        <v/>
      </c>
      <c r="C31" s="105"/>
      <c r="D31" s="105"/>
      <c r="E31" s="105"/>
      <c r="F31" s="105"/>
      <c r="G31" s="106"/>
      <c r="H31" s="74" t="str">
        <f t="array" ref="H31">IFERROR(INDEX(InvoiceDetails[],SMALL(IF(InvoiceDetails[Soumission '#]=rngInvoice,ROW(InvoiceDetails[])-ROW(InvoiceDetails[#Headers])), ROW(19:19)), MATCH($H$13, InvoiceDetails[#Headers], 0)),"")</f>
        <v/>
      </c>
      <c r="I31" s="110" t="str">
        <f t="array" ref="I31">IFERROR(INDEX(InvoiceDetails[],SMALL(IF(InvoiceDetails[Soumission '#]=rngInvoice,ROW(InvoiceDetails[])-ROW(InvoiceDetails[#Headers])), ROW(19:19)), MATCH($I$13, InvoiceDetails[#Headers], 0)),"")</f>
        <v/>
      </c>
      <c r="J31" s="110"/>
      <c r="K31" s="63" t="str">
        <f t="array" ref="K31">IFERROR(INDEX(InvoiceDetails[],SMALL(IF(InvoiceDetails[Soumission '#]=rngInvoice,ROW(InvoiceDetails[])-ROW(InvoiceDetails[#Headers])), ROW(19:19)), MATCH($K$13, InvoiceDetails[#Headers], 0)),"")</f>
        <v/>
      </c>
      <c r="L31" s="64" t="str">
        <f t="shared" si="0"/>
        <v/>
      </c>
    </row>
    <row r="32" spans="2:12" s="10" customFormat="1" ht="20.100000000000001" customHeight="1" x14ac:dyDescent="0.2">
      <c r="B32" s="104" t="str">
        <f t="array" ref="B32">IFERROR(INDEX(InvoiceDetails[],SMALL(IF(InvoiceDetails[Soumission '#]=rngInvoice,ROW(InvoiceDetails[])-ROW(InvoiceDetails[#Headers])), ROW(20:20)), MATCH($C$13, InvoiceDetails[#Headers], 0)),"")</f>
        <v/>
      </c>
      <c r="C32" s="105"/>
      <c r="D32" s="105"/>
      <c r="E32" s="105"/>
      <c r="F32" s="105"/>
      <c r="G32" s="106"/>
      <c r="H32" s="74" t="str">
        <f t="array" ref="H32">IFERROR(INDEX(InvoiceDetails[],SMALL(IF(InvoiceDetails[Soumission '#]=rngInvoice,ROW(InvoiceDetails[])-ROW(InvoiceDetails[#Headers])), ROW(20:20)), MATCH($H$13, InvoiceDetails[#Headers], 0)),"")</f>
        <v/>
      </c>
      <c r="I32" s="110" t="str">
        <f t="array" ref="I32">IFERROR(INDEX(InvoiceDetails[],SMALL(IF(InvoiceDetails[Soumission '#]=rngInvoice,ROW(InvoiceDetails[])-ROW(InvoiceDetails[#Headers])), ROW(20:20)), MATCH($I$13, InvoiceDetails[#Headers], 0)),"")</f>
        <v/>
      </c>
      <c r="J32" s="110"/>
      <c r="K32" s="63" t="str">
        <f t="array" ref="K32">IFERROR(INDEX(InvoiceDetails[],SMALL(IF(InvoiceDetails[Soumission '#]=rngInvoice,ROW(InvoiceDetails[])-ROW(InvoiceDetails[#Headers])), ROW(20:20)), MATCH($K$13, InvoiceDetails[#Headers], 0)),"")</f>
        <v/>
      </c>
      <c r="L32" s="64" t="str">
        <f t="shared" si="0"/>
        <v/>
      </c>
    </row>
    <row r="33" spans="2:12" s="10" customFormat="1" ht="20.100000000000001" customHeight="1" x14ac:dyDescent="0.2">
      <c r="B33" s="104" t="str">
        <f t="array" ref="B33">IFERROR(INDEX(InvoiceDetails[],SMALL(IF(InvoiceDetails[Soumission '#]=rngInvoice,ROW(InvoiceDetails[])-ROW(InvoiceDetails[#Headers])), ROW(21:21)), MATCH($C$13, InvoiceDetails[#Headers], 0)),"")</f>
        <v/>
      </c>
      <c r="C33" s="105"/>
      <c r="D33" s="105"/>
      <c r="E33" s="105"/>
      <c r="F33" s="105"/>
      <c r="G33" s="106"/>
      <c r="H33" s="74" t="str">
        <f t="array" ref="H33">IFERROR(INDEX(InvoiceDetails[],SMALL(IF(InvoiceDetails[Soumission '#]=rngInvoice,ROW(InvoiceDetails[])-ROW(InvoiceDetails[#Headers])), ROW(21:21)), MATCH($H$13, InvoiceDetails[#Headers], 0)),"")</f>
        <v/>
      </c>
      <c r="I33" s="110" t="str">
        <f t="array" ref="I33">IFERROR(INDEX(InvoiceDetails[],SMALL(IF(InvoiceDetails[Soumission '#]=rngInvoice,ROW(InvoiceDetails[])-ROW(InvoiceDetails[#Headers])), ROW(21:21)), MATCH($I$13, InvoiceDetails[#Headers], 0)),"")</f>
        <v/>
      </c>
      <c r="J33" s="110"/>
      <c r="K33" s="63" t="str">
        <f t="array" ref="K33">IFERROR(INDEX(InvoiceDetails[],SMALL(IF(InvoiceDetails[Soumission '#]=rngInvoice,ROW(InvoiceDetails[])-ROW(InvoiceDetails[#Headers])), ROW(21:21)), MATCH($K$13, InvoiceDetails[#Headers], 0)),"")</f>
        <v/>
      </c>
      <c r="L33" s="64" t="str">
        <f t="shared" si="0"/>
        <v/>
      </c>
    </row>
    <row r="34" spans="2:12" s="10" customFormat="1" ht="20.100000000000001" customHeight="1" x14ac:dyDescent="0.2">
      <c r="B34" s="104" t="str">
        <f t="array" ref="B34">IFERROR(INDEX(InvoiceDetails[],SMALL(IF(InvoiceDetails[Soumission '#]=rngInvoice,ROW(InvoiceDetails[])-ROW(InvoiceDetails[#Headers])), ROW(22:22)), MATCH($C$13, InvoiceDetails[#Headers], 0)),"")</f>
        <v/>
      </c>
      <c r="C34" s="105"/>
      <c r="D34" s="105"/>
      <c r="E34" s="105"/>
      <c r="F34" s="105"/>
      <c r="G34" s="106"/>
      <c r="H34" s="74" t="str">
        <f t="array" ref="H34">IFERROR(INDEX(InvoiceDetails[],SMALL(IF(InvoiceDetails[Soumission '#]=rngInvoice,ROW(InvoiceDetails[])-ROW(InvoiceDetails[#Headers])), ROW(22:22)), MATCH($H$13, InvoiceDetails[#Headers], 0)),"")</f>
        <v/>
      </c>
      <c r="I34" s="110" t="str">
        <f t="array" ref="I34">IFERROR(INDEX(InvoiceDetails[],SMALL(IF(InvoiceDetails[Soumission '#]=rngInvoice,ROW(InvoiceDetails[])-ROW(InvoiceDetails[#Headers])), ROW(22:22)), MATCH($I$13, InvoiceDetails[#Headers], 0)),"")</f>
        <v/>
      </c>
      <c r="J34" s="110"/>
      <c r="K34" s="63" t="str">
        <f t="array" ref="K34">IFERROR(INDEX(InvoiceDetails[],SMALL(IF(InvoiceDetails[Soumission '#]=rngInvoice,ROW(InvoiceDetails[])-ROW(InvoiceDetails[#Headers])), ROW(22:22)), MATCH($K$13, InvoiceDetails[#Headers], 0)),"")</f>
        <v/>
      </c>
      <c r="L34" s="64" t="str">
        <f t="shared" si="0"/>
        <v/>
      </c>
    </row>
    <row r="35" spans="2:12" s="10" customFormat="1" ht="20.100000000000001" customHeight="1" x14ac:dyDescent="0.2">
      <c r="B35" s="104" t="str">
        <f t="array" ref="B35">IFERROR(INDEX(InvoiceDetails[],SMALL(IF(InvoiceDetails[Soumission '#]=rngInvoice,ROW(InvoiceDetails[])-ROW(InvoiceDetails[#Headers])), ROW(23:23)), MATCH($C$13, InvoiceDetails[#Headers], 0)),"")</f>
        <v/>
      </c>
      <c r="C35" s="105"/>
      <c r="D35" s="105"/>
      <c r="E35" s="105"/>
      <c r="F35" s="105"/>
      <c r="G35" s="106"/>
      <c r="H35" s="74" t="str">
        <f t="array" ref="H35">IFERROR(INDEX(InvoiceDetails[],SMALL(IF(InvoiceDetails[Soumission '#]=rngInvoice,ROW(InvoiceDetails[])-ROW(InvoiceDetails[#Headers])), ROW(23:23)), MATCH($H$13, InvoiceDetails[#Headers], 0)),"")</f>
        <v/>
      </c>
      <c r="I35" s="110" t="str">
        <f t="array" ref="I35">IFERROR(INDEX(InvoiceDetails[],SMALL(IF(InvoiceDetails[Soumission '#]=rngInvoice,ROW(InvoiceDetails[])-ROW(InvoiceDetails[#Headers])), ROW(23:23)), MATCH($I$13, InvoiceDetails[#Headers], 0)),"")</f>
        <v/>
      </c>
      <c r="J35" s="110"/>
      <c r="K35" s="63" t="str">
        <f t="array" ref="K35">IFERROR(INDEX(InvoiceDetails[],SMALL(IF(InvoiceDetails[Soumission '#]=rngInvoice,ROW(InvoiceDetails[])-ROW(InvoiceDetails[#Headers])), ROW(23:23)), MATCH($K$13, InvoiceDetails[#Headers], 0)),"")</f>
        <v/>
      </c>
      <c r="L35" s="64" t="str">
        <f t="shared" si="0"/>
        <v/>
      </c>
    </row>
    <row r="36" spans="2:12" s="10" customFormat="1" ht="20.100000000000001" customHeight="1" x14ac:dyDescent="0.2">
      <c r="B36" s="104" t="str">
        <f t="array" ref="B36">IFERROR(INDEX(InvoiceDetails[],SMALL(IF(InvoiceDetails[Soumission '#]=rngInvoice,ROW(InvoiceDetails[])-ROW(InvoiceDetails[#Headers])), ROW(24:24)), MATCH($C$13, InvoiceDetails[#Headers], 0)),"")</f>
        <v/>
      </c>
      <c r="C36" s="105"/>
      <c r="D36" s="105"/>
      <c r="E36" s="105"/>
      <c r="F36" s="105"/>
      <c r="G36" s="106"/>
      <c r="H36" s="74" t="str">
        <f t="array" ref="H36">IFERROR(INDEX(InvoiceDetails[],SMALL(IF(InvoiceDetails[Soumission '#]=rngInvoice,ROW(InvoiceDetails[])-ROW(InvoiceDetails[#Headers])), ROW(24:24)), MATCH($H$13, InvoiceDetails[#Headers], 0)),"")</f>
        <v/>
      </c>
      <c r="I36" s="110" t="str">
        <f t="array" ref="I36">IFERROR(INDEX(InvoiceDetails[],SMALL(IF(InvoiceDetails[Soumission '#]=rngInvoice,ROW(InvoiceDetails[])-ROW(InvoiceDetails[#Headers])), ROW(24:24)), MATCH($I$13, InvoiceDetails[#Headers], 0)),"")</f>
        <v/>
      </c>
      <c r="J36" s="110"/>
      <c r="K36" s="63" t="str">
        <f t="array" ref="K36">IFERROR(INDEX(InvoiceDetails[],SMALL(IF(InvoiceDetails[Soumission '#]=rngInvoice,ROW(InvoiceDetails[])-ROW(InvoiceDetails[#Headers])), ROW(24:24)), MATCH($K$13, InvoiceDetails[#Headers], 0)),"")</f>
        <v/>
      </c>
      <c r="L36" s="64" t="str">
        <f t="shared" si="0"/>
        <v/>
      </c>
    </row>
    <row r="37" spans="2:12" s="10" customFormat="1" ht="20.100000000000001" customHeight="1" x14ac:dyDescent="0.2">
      <c r="B37" s="104" t="str">
        <f t="array" ref="B37">IFERROR(INDEX(InvoiceDetails[],SMALL(IF(InvoiceDetails[Soumission '#]=rngInvoice,ROW(InvoiceDetails[])-ROW(InvoiceDetails[#Headers])), ROW(25:25)), MATCH($C$13, InvoiceDetails[#Headers], 0)),"")</f>
        <v/>
      </c>
      <c r="C37" s="105"/>
      <c r="D37" s="105"/>
      <c r="E37" s="105"/>
      <c r="F37" s="105"/>
      <c r="G37" s="106"/>
      <c r="H37" s="74" t="str">
        <f t="array" ref="H37">IFERROR(INDEX(InvoiceDetails[],SMALL(IF(InvoiceDetails[Soumission '#]=rngInvoice,ROW(InvoiceDetails[])-ROW(InvoiceDetails[#Headers])), ROW(25:25)), MATCH($H$13, InvoiceDetails[#Headers], 0)),"")</f>
        <v/>
      </c>
      <c r="I37" s="110" t="str">
        <f t="array" ref="I37">IFERROR(INDEX(InvoiceDetails[],SMALL(IF(InvoiceDetails[Soumission '#]=rngInvoice,ROW(InvoiceDetails[])-ROW(InvoiceDetails[#Headers])), ROW(25:25)), MATCH($I$13, InvoiceDetails[#Headers], 0)),"")</f>
        <v/>
      </c>
      <c r="J37" s="110"/>
      <c r="K37" s="63" t="str">
        <f t="array" ref="K37">IFERROR(INDEX(InvoiceDetails[],SMALL(IF(InvoiceDetails[Soumission '#]=rngInvoice,ROW(InvoiceDetails[])-ROW(InvoiceDetails[#Headers])), ROW(25:25)), MATCH($K$13, InvoiceDetails[#Headers], 0)),"")</f>
        <v/>
      </c>
      <c r="L37" s="64" t="str">
        <f t="shared" si="0"/>
        <v/>
      </c>
    </row>
    <row r="38" spans="2:12" s="10" customFormat="1" x14ac:dyDescent="0.2">
      <c r="B38" s="107" t="s">
        <v>44</v>
      </c>
      <c r="C38" s="108"/>
      <c r="D38" s="108"/>
      <c r="E38" s="108"/>
      <c r="F38" s="108"/>
      <c r="G38" s="108"/>
      <c r="H38" s="108"/>
      <c r="I38" s="108"/>
      <c r="J38" s="109"/>
      <c r="K38" s="46" t="str">
        <f t="array" ref="K38">IFERROR(INDEX(InvoiceDetails[],SMALL(IF(InvoiceDetails[Soumission '#]=rngInvoice,ROW(InvoiceDetails[])-ROW(InvoiceDetails[#Headers])), ROW(26:26)), MATCH($K$13, InvoiceDetails[#Headers], 0)),"")</f>
        <v/>
      </c>
      <c r="L38" s="64" t="str">
        <f t="shared" si="0"/>
        <v/>
      </c>
    </row>
    <row r="39" spans="2:12" s="10" customFormat="1" ht="18" customHeight="1" x14ac:dyDescent="0.2">
      <c r="B39" s="111" t="s">
        <v>28</v>
      </c>
      <c r="C39" s="111"/>
      <c r="D39" s="111"/>
      <c r="E39" s="111"/>
      <c r="F39" s="111"/>
      <c r="G39" s="111"/>
      <c r="H39" s="111"/>
      <c r="I39" s="111"/>
      <c r="K39" s="47" t="s">
        <v>13</v>
      </c>
      <c r="L39" s="65">
        <f>SUM(L14:L38)</f>
        <v>16925.939999999999</v>
      </c>
    </row>
    <row r="40" spans="2:12" s="10" customFormat="1" ht="18" customHeight="1" x14ac:dyDescent="0.2">
      <c r="B40" s="103" t="s">
        <v>98</v>
      </c>
      <c r="C40" s="103"/>
      <c r="D40" s="103"/>
      <c r="E40" s="103"/>
      <c r="F40" s="103"/>
      <c r="G40" s="103"/>
      <c r="H40" s="103"/>
      <c r="I40" s="103"/>
      <c r="K40" s="47" t="s">
        <v>11</v>
      </c>
      <c r="L40" s="48">
        <f>VLOOKUP(rngInvoice,InvoicesMain[],5)</f>
        <v>0.05</v>
      </c>
    </row>
    <row r="41" spans="2:12" s="10" customFormat="1" ht="18" customHeight="1" x14ac:dyDescent="0.2">
      <c r="B41" s="103"/>
      <c r="C41" s="103"/>
      <c r="D41" s="103"/>
      <c r="E41" s="103"/>
      <c r="F41" s="103"/>
      <c r="G41" s="103"/>
      <c r="H41" s="103"/>
      <c r="I41" s="103"/>
      <c r="K41" s="47" t="s">
        <v>12</v>
      </c>
      <c r="L41" s="97">
        <f>VLOOKUP(rngInvoice,InvoicesMain[],6)</f>
        <v>9.9750000000000005E-2</v>
      </c>
    </row>
    <row r="42" spans="2:12" s="10" customFormat="1" ht="3" customHeight="1" x14ac:dyDescent="0.2">
      <c r="B42" s="103"/>
      <c r="C42" s="103"/>
      <c r="D42" s="103"/>
      <c r="E42" s="103"/>
      <c r="F42" s="103"/>
      <c r="G42" s="103"/>
      <c r="H42" s="103"/>
      <c r="I42" s="103"/>
      <c r="J42" s="75"/>
      <c r="K42" s="47"/>
      <c r="L42" s="65"/>
    </row>
    <row r="43" spans="2:12" ht="46.5" customHeight="1" x14ac:dyDescent="0.2">
      <c r="B43" s="103"/>
      <c r="C43" s="103"/>
      <c r="D43" s="103"/>
      <c r="E43" s="103"/>
      <c r="F43" s="103"/>
      <c r="G43" s="103"/>
      <c r="H43" s="103"/>
      <c r="I43" s="103"/>
      <c r="J43" s="75"/>
      <c r="K43" s="49" t="s">
        <v>0</v>
      </c>
      <c r="L43" s="66">
        <f>(L40*L39)+(L41*L39)+L39</f>
        <v>19460.599514999998</v>
      </c>
    </row>
    <row r="44" spans="2:12" ht="14.25" customHeight="1" x14ac:dyDescent="0.2"/>
    <row r="47" spans="2:12" x14ac:dyDescent="0.2">
      <c r="B47" s="11"/>
      <c r="C47" s="11"/>
      <c r="D47" s="11"/>
      <c r="E47" s="11"/>
      <c r="F47" s="11"/>
      <c r="G47" s="11"/>
      <c r="H47" s="11"/>
      <c r="I47" s="11"/>
      <c r="J47" s="11"/>
      <c r="K47" s="11"/>
      <c r="L47" s="11"/>
    </row>
    <row r="50" spans="4:12" s="12" customFormat="1" x14ac:dyDescent="0.2">
      <c r="D50" s="9"/>
      <c r="E50" s="9"/>
      <c r="F50" s="9"/>
      <c r="G50" s="9"/>
      <c r="H50" s="9"/>
      <c r="I50" s="9"/>
      <c r="J50" s="9"/>
      <c r="K50" s="9"/>
      <c r="L50" s="9"/>
    </row>
  </sheetData>
  <sheetProtection formatCells="0" formatColumns="0" formatRows="0" selectLockedCells="1" sort="0"/>
  <mergeCells count="64">
    <mergeCell ref="B30:G30"/>
    <mergeCell ref="B31:G31"/>
    <mergeCell ref="B32:G32"/>
    <mergeCell ref="B33:G33"/>
    <mergeCell ref="G9:I9"/>
    <mergeCell ref="B12:K12"/>
    <mergeCell ref="C8:E8"/>
    <mergeCell ref="C10:E10"/>
    <mergeCell ref="G8:I8"/>
    <mergeCell ref="G10:I10"/>
    <mergeCell ref="C9:E9"/>
    <mergeCell ref="B20:G20"/>
    <mergeCell ref="B21:G21"/>
    <mergeCell ref="B22:G22"/>
    <mergeCell ref="B23:G23"/>
    <mergeCell ref="I29:J29"/>
    <mergeCell ref="I24:J24"/>
    <mergeCell ref="I25:J25"/>
    <mergeCell ref="I26:J26"/>
    <mergeCell ref="I27:J27"/>
    <mergeCell ref="I28:J28"/>
    <mergeCell ref="B24:G24"/>
    <mergeCell ref="B25:G25"/>
    <mergeCell ref="B26:G26"/>
    <mergeCell ref="B27:G27"/>
    <mergeCell ref="B28:G28"/>
    <mergeCell ref="B29:G29"/>
    <mergeCell ref="B14:G14"/>
    <mergeCell ref="B15:G15"/>
    <mergeCell ref="B16:G16"/>
    <mergeCell ref="B17:G17"/>
    <mergeCell ref="B18:G18"/>
    <mergeCell ref="B1:I1"/>
    <mergeCell ref="B4:C4"/>
    <mergeCell ref="B5:C5"/>
    <mergeCell ref="E4:F4"/>
    <mergeCell ref="E5:F5"/>
    <mergeCell ref="I13:J13"/>
    <mergeCell ref="I14:J14"/>
    <mergeCell ref="I15:J15"/>
    <mergeCell ref="I16:J16"/>
    <mergeCell ref="I17:J17"/>
    <mergeCell ref="I18:J18"/>
    <mergeCell ref="I19:J19"/>
    <mergeCell ref="B39:I39"/>
    <mergeCell ref="I34:J34"/>
    <mergeCell ref="I35:J35"/>
    <mergeCell ref="I36:J36"/>
    <mergeCell ref="I37:J37"/>
    <mergeCell ref="I20:J20"/>
    <mergeCell ref="I21:J21"/>
    <mergeCell ref="I23:J23"/>
    <mergeCell ref="I33:J33"/>
    <mergeCell ref="I22:J22"/>
    <mergeCell ref="I30:J30"/>
    <mergeCell ref="I31:J31"/>
    <mergeCell ref="I32:J32"/>
    <mergeCell ref="B19:G19"/>
    <mergeCell ref="B40:I43"/>
    <mergeCell ref="B34:G34"/>
    <mergeCell ref="B35:G35"/>
    <mergeCell ref="B36:G36"/>
    <mergeCell ref="B38:J38"/>
    <mergeCell ref="B37:G37"/>
  </mergeCells>
  <phoneticPr fontId="2" type="noConversion"/>
  <conditionalFormatting sqref="K39:K42 H14:K37 B14:B37">
    <cfRule type="expression" dxfId="21" priority="11">
      <formula>MOD(ROW(),2)=0</formula>
    </cfRule>
  </conditionalFormatting>
  <conditionalFormatting sqref="L14:L38">
    <cfRule type="expression" dxfId="20" priority="8">
      <formula>MOD(ROW(),2)=0</formula>
    </cfRule>
    <cfRule type="expression" dxfId="19" priority="9">
      <formula>MOD(ROW(),2)=1</formula>
    </cfRule>
  </conditionalFormatting>
  <conditionalFormatting sqref="B38 K38">
    <cfRule type="expression" dxfId="18" priority="7">
      <formula>MOD(ROW(),2)=0</formula>
    </cfRule>
  </conditionalFormatting>
  <conditionalFormatting sqref="L39:L42">
    <cfRule type="expression" dxfId="17" priority="5">
      <formula>MOD(ROW(),2)=1</formula>
    </cfRule>
    <cfRule type="expression" dxfId="16" priority="6">
      <formula>MOD(ROW(),2)=0</formula>
    </cfRule>
  </conditionalFormatting>
  <conditionalFormatting sqref="L43">
    <cfRule type="expression" dxfId="15" priority="3">
      <formula>MOD(ROW(),2)=1</formula>
    </cfRule>
    <cfRule type="expression" dxfId="14" priority="4">
      <formula>MOD(ROW(),2)=0</formula>
    </cfRule>
  </conditionalFormatting>
  <dataValidations count="1">
    <dataValidation type="list" allowBlank="1" showInputMessage="1" showErrorMessage="1" errorTitle="Invalid Data" error="Please select and Invoice number from this list. If your invoice isn't shown, check the worksheet named Invoices - Main." sqref="L8">
      <formula1>Invoice_No</formula1>
    </dataValidation>
  </dataValidations>
  <hyperlinks>
    <hyperlink ref="I4" r:id="rId1"/>
  </hyperlinks>
  <printOptions horizontalCentered="1"/>
  <pageMargins left="0.7" right="0.7" top="1" bottom="1" header="0.3" footer="0.3"/>
  <pageSetup scale="78" orientation="portrait" horizontalDpi="300" verticalDpi="300" r:id="rId2"/>
  <headerFooter alignWithMargins="0"/>
  <drawing r:id="rId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tabColor theme="4" tint="-0.249977111117893"/>
  </sheetPr>
  <dimension ref="A1:U33"/>
  <sheetViews>
    <sheetView showGridLines="0" showRowColHeaders="0" tabSelected="1" showWhiteSpace="0" zoomScale="85" zoomScaleNormal="85" workbookViewId="0">
      <selection activeCell="M4" sqref="M4"/>
    </sheetView>
  </sheetViews>
  <sheetFormatPr defaultColWidth="9.140625" defaultRowHeight="12.75" customHeight="1" x14ac:dyDescent="0.2"/>
  <cols>
    <col min="1" max="1" width="4.7109375" style="95" customWidth="1"/>
    <col min="2" max="2" width="3.7109375" style="95" customWidth="1"/>
    <col min="3" max="3" width="11.85546875" style="95" customWidth="1"/>
    <col min="4" max="4" width="6.140625" style="95" customWidth="1"/>
    <col min="5" max="5" width="4.5703125" style="95" customWidth="1"/>
    <col min="6" max="6" width="4" style="95" customWidth="1"/>
    <col min="7" max="7" width="1.85546875" style="95" customWidth="1"/>
    <col min="8" max="8" width="5.28515625" style="95" customWidth="1"/>
    <col min="9" max="9" width="6" style="95" customWidth="1"/>
    <col min="10" max="10" width="0" style="95" hidden="1" customWidth="1"/>
    <col min="11" max="11" width="4.7109375" style="95" customWidth="1"/>
    <col min="12" max="12" width="3.7109375" style="95" customWidth="1"/>
    <col min="13" max="13" width="2.85546875" style="95" customWidth="1"/>
    <col min="14" max="14" width="6.42578125" style="95" customWidth="1"/>
    <col min="15" max="15" width="0" style="95" hidden="1" customWidth="1"/>
    <col min="16" max="16" width="3.7109375" style="95" customWidth="1"/>
    <col min="17" max="17" width="7.28515625" style="95" customWidth="1"/>
    <col min="18" max="18" width="1.7109375" style="95" customWidth="1"/>
    <col min="19" max="19" width="6.42578125" style="95" customWidth="1"/>
    <col min="20" max="20" width="12.5703125" style="95" customWidth="1"/>
    <col min="21" max="21" width="2.7109375" style="95" customWidth="1"/>
    <col min="22" max="22" width="1.42578125" style="95" customWidth="1"/>
    <col min="23" max="16384" width="9.140625" style="95"/>
  </cols>
  <sheetData>
    <row r="1" spans="1:21" ht="15.75" customHeight="1" thickBot="1" x14ac:dyDescent="0.25">
      <c r="A1" s="118" t="s">
        <v>81</v>
      </c>
      <c r="B1" s="118"/>
      <c r="C1" s="118"/>
      <c r="D1" s="118"/>
      <c r="E1" s="118"/>
      <c r="F1" s="118"/>
      <c r="G1" s="118"/>
      <c r="H1" s="118"/>
      <c r="I1" s="118"/>
      <c r="J1" s="118"/>
      <c r="K1" s="118"/>
      <c r="L1" s="118"/>
      <c r="M1" s="118"/>
      <c r="N1" s="118"/>
      <c r="O1" s="118"/>
      <c r="P1" s="118"/>
      <c r="Q1" s="118"/>
      <c r="R1" s="118"/>
      <c r="S1" s="118"/>
      <c r="T1" s="118"/>
      <c r="U1" s="118"/>
    </row>
    <row r="2" spans="1:21" ht="13.5" thickTop="1" x14ac:dyDescent="0.2"/>
    <row r="3" spans="1:21" ht="6.75" customHeight="1" x14ac:dyDescent="0.2"/>
    <row r="32" ht="9" customHeight="1" x14ac:dyDescent="0.2"/>
    <row r="33" ht="4.5" customHeight="1" x14ac:dyDescent="0.2"/>
  </sheetData>
  <mergeCells count="1">
    <mergeCell ref="A1:U1"/>
  </mergeCells>
  <pageMargins left="0.25" right="0.25" top="0.375" bottom="0.75" header="0.3" footer="0.3"/>
  <pageSetup orientation="portrait"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tabColor theme="5" tint="-0.249977111117893"/>
  </sheetPr>
  <dimension ref="A1:B21"/>
  <sheetViews>
    <sheetView showGridLines="0" workbookViewId="0">
      <selection activeCell="B3" sqref="B3"/>
    </sheetView>
  </sheetViews>
  <sheetFormatPr defaultRowHeight="12.75" x14ac:dyDescent="0.2"/>
  <cols>
    <col min="1" max="1" width="65.140625" style="90" customWidth="1"/>
    <col min="2" max="2" width="20.85546875" style="94" customWidth="1"/>
  </cols>
  <sheetData>
    <row r="1" spans="1:2" x14ac:dyDescent="0.2">
      <c r="A1" s="91" t="s">
        <v>60</v>
      </c>
      <c r="B1" s="92" t="s">
        <v>27</v>
      </c>
    </row>
    <row r="2" spans="1:2" x14ac:dyDescent="0.2">
      <c r="A2" s="90" t="s">
        <v>61</v>
      </c>
      <c r="B2" s="93">
        <v>16925.939999999999</v>
      </c>
    </row>
    <row r="3" spans="1:2" x14ac:dyDescent="0.2">
      <c r="A3" s="90" t="s">
        <v>62</v>
      </c>
      <c r="B3" s="94">
        <v>100</v>
      </c>
    </row>
    <row r="4" spans="1:2" x14ac:dyDescent="0.2">
      <c r="A4" s="90" t="s">
        <v>63</v>
      </c>
      <c r="B4" s="94">
        <v>125</v>
      </c>
    </row>
    <row r="5" spans="1:2" x14ac:dyDescent="0.2">
      <c r="A5" s="90" t="s">
        <v>64</v>
      </c>
      <c r="B5" s="94">
        <v>250</v>
      </c>
    </row>
    <row r="6" spans="1:2" x14ac:dyDescent="0.2">
      <c r="A6" s="90" t="s">
        <v>65</v>
      </c>
      <c r="B6" s="94">
        <v>5252</v>
      </c>
    </row>
    <row r="7" spans="1:2" x14ac:dyDescent="0.2">
      <c r="A7" s="90" t="s">
        <v>66</v>
      </c>
      <c r="B7" s="94">
        <v>405.75</v>
      </c>
    </row>
    <row r="8" spans="1:2" x14ac:dyDescent="0.2">
      <c r="A8" s="90" t="s">
        <v>67</v>
      </c>
      <c r="B8" s="94">
        <v>150</v>
      </c>
    </row>
    <row r="9" spans="1:2" x14ac:dyDescent="0.2">
      <c r="A9" s="90" t="s">
        <v>68</v>
      </c>
      <c r="B9" s="94">
        <v>175</v>
      </c>
    </row>
    <row r="10" spans="1:2" x14ac:dyDescent="0.2">
      <c r="A10" s="90" t="s">
        <v>69</v>
      </c>
      <c r="B10" s="94">
        <v>250</v>
      </c>
    </row>
    <row r="11" spans="1:2" x14ac:dyDescent="0.2">
      <c r="A11" s="90" t="s">
        <v>70</v>
      </c>
      <c r="B11" s="94">
        <v>500</v>
      </c>
    </row>
    <row r="12" spans="1:2" x14ac:dyDescent="0.2">
      <c r="A12" s="90" t="s">
        <v>71</v>
      </c>
      <c r="B12" s="94">
        <v>1100</v>
      </c>
    </row>
    <row r="13" spans="1:2" x14ac:dyDescent="0.2">
      <c r="A13" s="90" t="s">
        <v>72</v>
      </c>
      <c r="B13" s="94">
        <v>200</v>
      </c>
    </row>
    <row r="14" spans="1:2" x14ac:dyDescent="0.2">
      <c r="A14" s="90" t="s">
        <v>73</v>
      </c>
      <c r="B14" s="94">
        <v>125</v>
      </c>
    </row>
    <row r="15" spans="1:2" x14ac:dyDescent="0.2">
      <c r="A15" s="90" t="s">
        <v>74</v>
      </c>
      <c r="B15" s="94">
        <v>250</v>
      </c>
    </row>
    <row r="16" spans="1:2" x14ac:dyDescent="0.2">
      <c r="A16" s="90" t="s">
        <v>75</v>
      </c>
      <c r="B16" s="94">
        <v>350</v>
      </c>
    </row>
    <row r="17" spans="1:2" x14ac:dyDescent="0.2">
      <c r="A17" s="90" t="s">
        <v>76</v>
      </c>
      <c r="B17" s="94">
        <v>400</v>
      </c>
    </row>
    <row r="18" spans="1:2" x14ac:dyDescent="0.2">
      <c r="A18" s="90" t="s">
        <v>77</v>
      </c>
      <c r="B18" s="94">
        <v>11.19</v>
      </c>
    </row>
    <row r="19" spans="1:2" x14ac:dyDescent="0.2">
      <c r="A19" s="90" t="s">
        <v>78</v>
      </c>
      <c r="B19" s="94">
        <v>14.89</v>
      </c>
    </row>
    <row r="20" spans="1:2" x14ac:dyDescent="0.2">
      <c r="A20" s="90" t="s">
        <v>79</v>
      </c>
      <c r="B20" s="94">
        <v>125</v>
      </c>
    </row>
    <row r="21" spans="1:2" x14ac:dyDescent="0.2">
      <c r="A21" s="90" t="s">
        <v>80</v>
      </c>
      <c r="B21" s="94">
        <v>250</v>
      </c>
    </row>
  </sheetData>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2C1C91FC-83A2-4768-8982-51E97B215BDF}">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7</vt:i4>
      </vt:variant>
      <vt:variant>
        <vt:lpstr>Named Ranges</vt:lpstr>
      </vt:variant>
      <vt:variant>
        <vt:i4>8</vt:i4>
      </vt:variant>
    </vt:vector>
  </HeadingPairs>
  <TitlesOfParts>
    <vt:vector size="15" baseType="lpstr">
      <vt:lpstr>Mode d'emploi</vt:lpstr>
      <vt:lpstr>Clients</vt:lpstr>
      <vt:lpstr>Soumissions - Vue globale</vt:lpstr>
      <vt:lpstr>Details</vt:lpstr>
      <vt:lpstr>Soumission</vt:lpstr>
      <vt:lpstr>Dispositions</vt:lpstr>
      <vt:lpstr>Description - Base de données</vt:lpstr>
      <vt:lpstr>CompanyName</vt:lpstr>
      <vt:lpstr>CustomerLookup</vt:lpstr>
      <vt:lpstr>Invoice_No</vt:lpstr>
      <vt:lpstr>Dispositions!Print_Area</vt:lpstr>
      <vt:lpstr>Clients!Print_Titles</vt:lpstr>
      <vt:lpstr>Details!Print_Titles</vt:lpstr>
      <vt:lpstr>'Soumissions - Vue globale'!Print_Titles</vt:lpstr>
      <vt:lpstr>rngInvoice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Jacklambert</dc:creator>
  <cp:keywords/>
  <cp:lastModifiedBy>Harold Dumur</cp:lastModifiedBy>
  <dcterms:created xsi:type="dcterms:W3CDTF">2014-10-26T15:33:32Z</dcterms:created>
  <dcterms:modified xsi:type="dcterms:W3CDTF">2014-10-26T20:52:08Z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TC031076589991</vt:lpwstr>
  </property>
</Properties>
</file>