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9150"/>
  </bookViews>
  <sheets>
    <sheet name="Assignation" sheetId="3" r:id="rId1"/>
    <sheet name="Engineering Timesheets" sheetId="4" r:id="rId2"/>
  </sheets>
  <definedNames>
    <definedName name="_xlnm._FilterDatabase" localSheetId="1" hidden="1">'Engineering Timesheets'!$A$4:$M$9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3" l="1"/>
  <c r="H4" i="3"/>
  <c r="G4" i="3"/>
  <c r="F4" i="3"/>
  <c r="B4" i="3" l="1"/>
  <c r="E4" i="3"/>
  <c r="D4" i="3"/>
  <c r="E4" i="4"/>
  <c r="J5" i="3" l="1"/>
</calcChain>
</file>

<file path=xl/sharedStrings.xml><?xml version="1.0" encoding="utf-8"?>
<sst xmlns="http://schemas.openxmlformats.org/spreadsheetml/2006/main" count="76" uniqueCount="43">
  <si>
    <t>Name</t>
  </si>
  <si>
    <t>Billable hours</t>
  </si>
  <si>
    <t>Other dept.</t>
  </si>
  <si>
    <t>Investment</t>
  </si>
  <si>
    <t>Training</t>
  </si>
  <si>
    <t>Internal Time</t>
  </si>
  <si>
    <t>Overtime</t>
  </si>
  <si>
    <t>Work hours</t>
  </si>
  <si>
    <t>Total</t>
  </si>
  <si>
    <t xml:space="preserve">Project Management            </t>
  </si>
  <si>
    <t>1CG0</t>
  </si>
  <si>
    <t>1G0</t>
  </si>
  <si>
    <t>1R00</t>
  </si>
  <si>
    <t xml:space="preserve">FPW </t>
  </si>
  <si>
    <t xml:space="preserve">010010INTETST                   </t>
  </si>
  <si>
    <t xml:space="preserve">AVMXGUAD  </t>
  </si>
  <si>
    <t>O17499MED01MTSTK</t>
  </si>
  <si>
    <t>task desc</t>
  </si>
  <si>
    <t>Task</t>
  </si>
  <si>
    <t>Dest</t>
  </si>
  <si>
    <t>Src</t>
  </si>
  <si>
    <t>project desc</t>
  </si>
  <si>
    <t>worked hrs</t>
  </si>
  <si>
    <t>dl id08</t>
  </si>
  <si>
    <t>pe date</t>
  </si>
  <si>
    <t>project</t>
  </si>
  <si>
    <t>emp name</t>
  </si>
  <si>
    <t>Group</t>
  </si>
  <si>
    <t>Company Id</t>
  </si>
  <si>
    <t>From 201606 to 201606</t>
  </si>
  <si>
    <t>Engineering Timesheets</t>
  </si>
  <si>
    <t>Vacations</t>
  </si>
  <si>
    <t>Time OFF</t>
  </si>
  <si>
    <t>Monsieur A</t>
  </si>
  <si>
    <t xml:space="preserve">Monsieur A  </t>
  </si>
  <si>
    <t xml:space="preserve">Monsieur A         </t>
  </si>
  <si>
    <t xml:space="preserve">Monsieur A       </t>
  </si>
  <si>
    <t xml:space="preserve">Monsieur A      </t>
  </si>
  <si>
    <t xml:space="preserve">Monsieur A    </t>
  </si>
  <si>
    <t>test</t>
  </si>
  <si>
    <t xml:space="preserve">test      </t>
  </si>
  <si>
    <t xml:space="preserve">test            </t>
  </si>
  <si>
    <t xml:space="preserve">test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</si>
</sst>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409]General"/>
    <numFmt numFmtId="165" formatCode="[$-1010409]m/d/yyyy"/>
  </numFmts>
  <fonts count="5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10"/>
      <color indexed="8"/>
      <name val="Arial"/>
      <charset val="1"/>
    </font>
    <font>
      <sz val="8"/>
      <color indexed="8"/>
      <name val="Arial"/>
      <charset val="1"/>
    </font>
    <font>
      <b/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>
      <alignment wrapText="1"/>
    </xf>
  </cellStyleXfs>
  <cellXfs count="13">
    <xf numFmtId="0" fontId="0" fillId="0" borderId="0" xfId="0"/>
    <xf numFmtId="0" fontId="0" fillId="0" borderId="0" xfId="0" applyFill="1"/>
    <xf numFmtId="0" fontId="1" fillId="0" borderId="0" xfId="1">
      <alignment wrapText="1"/>
    </xf>
    <xf numFmtId="0" fontId="2" fillId="0" borderId="0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164" fontId="3" fillId="0" borderId="0" xfId="1" applyNumberFormat="1" applyFont="1" applyFill="1" applyBorder="1" applyAlignment="1">
      <alignment horizontal="right" vertical="top" wrapText="1"/>
    </xf>
    <xf numFmtId="165" fontId="3" fillId="0" borderId="0" xfId="1" applyNumberFormat="1" applyFont="1" applyFill="1" applyBorder="1" applyAlignment="1">
      <alignment vertical="top" wrapText="1"/>
    </xf>
    <xf numFmtId="0" fontId="2" fillId="0" borderId="0" xfId="1" applyFont="1" applyFill="1" applyAlignment="1">
      <alignment vertical="top" wrapText="1"/>
    </xf>
    <xf numFmtId="0" fontId="2" fillId="0" borderId="0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4" fillId="2" borderId="2" xfId="1" applyFont="1" applyFill="1" applyBorder="1" applyAlignment="1">
      <alignment horizontal="left" vertical="top" wrapText="1"/>
    </xf>
    <xf numFmtId="0" fontId="4" fillId="2" borderId="3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9">
    <dxf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AssignationTable" displayName="AssignationTable" ref="A3:J5" totalsRowCount="1">
  <autoFilter ref="A3:J4"/>
  <tableColumns count="10">
    <tableColumn id="1" name="Name" totalsRowLabel="Total" dataDxfId="8" totalsRowDxfId="0"/>
    <tableColumn id="4" name="Billable hours" dataDxfId="7">
      <calculatedColumnFormula>SUMPRODUCT('Engineering Timesheets'!H$5:H$11, --(TRIM('Engineering Timesheets'!C$5:C$11)=AssignationTable[[#This Row],[Name]]), --(ISNUMBER(MATCH('Engineering Timesheets'!J$5:J$11,{"1CE0","1CG0","0000","1100"},0))), --(ISNUMBER(MATCH('Engineering Timesheets'!K$5:K$11,{"1A00","1B00","1F00","1I00","1J00","1P00","1R00","1P00"},0))))</calculatedColumnFormula>
    </tableColumn>
    <tableColumn id="5" name="Other dept." dataDxfId="6">
      <calculatedColumnFormula>SUMPRODUCT('Engineering Timesheets'!H$5:H$11, --(TRIM('Engineering Timesheets'!C$5:C$11)=AssignationTable[[#This Row],[Name]]), --(ISNUMBER(MATCH('Engineering Timesheets'!J$5:J$11,{"1CE0","1CG0","0000","1100"},0))), --(ISNUMBER(MATCH('Engineering Timesheets'!K$5:K$11,{"1CP0","1CQ0","1CR0","1CS0","1CU0","2B00","2C00","2P00","2U00","3C00","3T00","4C00","4CA0","4CF0","4CI0","4T00","5C00","5CS0"},0))))</calculatedColumnFormula>
    </tableColumn>
    <tableColumn id="6" name="Investment" dataDxfId="5">
      <calculatedColumnFormula>SUMPRODUCT('Engineering Timesheets'!H$5:H$11, --(TRIM('Engineering Timesheets'!C$5:C$11)=AssignationTable[[#This Row],[Name]]), --(ISNUMBER(MATCH('Engineering Timesheets'!J$5:J$11,{"1CE0","1CG0","0000","1100"},0))), --(ISNUMBER(MATCH(TRIM('Engineering Timesheets'!E$5:E$11),{"INV"},0))))</calculatedColumnFormula>
    </tableColumn>
    <tableColumn id="7" name="Training" dataDxfId="4">
      <calculatedColumnFormula>SUMPRODUCT('Engineering Timesheets'!H$5:H$11, --(TRIM('Engineering Timesheets'!C$5:C$11)=AssignationTable[[#This Row],[Name]]), --(ISNUMBER(MATCH('Engineering Timesheets'!J$5:J$11,{"1CE0","1CG0","0000","1100"},0))), --(LEFT('Engineering Timesheets'!D$5:D$11, 5) = "TRAIN"))</calculatedColumnFormula>
    </tableColumn>
    <tableColumn id="8" name="Internal Time" dataDxfId="3">
      <calculatedColumnFormula>SUMPRODUCT('Engineering Timesheets'!H$5:H$11, --(TRIM('Engineering Timesheets'!C$5:C$11)=AssignationTable[[#This Row],[Name]]), --(ISNUMBER(MATCH('Engineering Timesheets'!J$5:J$11,{"1CE0","1CG0","0000","1100"},0))), --(ISNUMBER(MATCH('Engineering Timesheets'!K$5:K$11,{"1CE0","1CG0"},0))),  --NOT(ISNUMBER(MATCH(TRIM('Engineering Timesheets'!E$5:E$11),{"INV"},0))), --NOT(LEFT('Engineering Timesheets'!D$5:D$11, 5) = "TRAIN"), --NOT(LEFT('Engineering Timesheets'!D$5:D$11, 3) = "OFF"), --NOT(LEFT('Engineering Timesheets'!D$5:D$11, 3) = "VAC"))</calculatedColumnFormula>
    </tableColumn>
    <tableColumn id="9" name="Vacations" dataDxfId="2">
      <calculatedColumnFormula>SUMPRODUCT('Engineering Timesheets'!H$5:H$11, --(TRIM('Engineering Timesheets'!C$5:C$11)=AssignationTable[[#This Row],[Name]]), --(ISNUMBER(MATCH('Engineering Timesheets'!J$5:J$11,{"1CE0","1CG0","0000","1100"},0))), --(LEFT('Engineering Timesheets'!D$5:D$11, 3) = "VAC"))</calculatedColumnFormula>
    </tableColumn>
    <tableColumn id="13" name="Time OFF" dataDxfId="1">
      <calculatedColumnFormula>SUMPRODUCT('Engineering Timesheets'!H$5:H$11, --(TRIM('Engineering Timesheets'!C$5:C$11)=AssignationTable[[#This Row],[Name]]), --(ISNUMBER(MATCH('Engineering Timesheets'!J$5:J$11,{"1CE0","1CG0","0000","1100"},0))), --(LEFT('Engineering Timesheets'!D$5:D$11, 3) = "OFF"))</calculatedColumnFormula>
    </tableColumn>
    <tableColumn id="10" name="Overtime"/>
    <tableColumn id="11" name="Work hours" totalsRowFunction="c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"/>
  <sheetViews>
    <sheetView tabSelected="1" zoomScale="70" zoomScaleNormal="70" workbookViewId="0">
      <selection activeCell="C11" sqref="C11"/>
    </sheetView>
  </sheetViews>
  <sheetFormatPr defaultRowHeight="15" x14ac:dyDescent="0.25"/>
  <cols>
    <col min="1" max="1" width="30.140625" bestFit="1" customWidth="1"/>
    <col min="2" max="2" width="21.7109375" customWidth="1"/>
    <col min="3" max="3" width="19.7109375" customWidth="1"/>
    <col min="4" max="4" width="16.85546875" customWidth="1"/>
    <col min="5" max="5" width="17" customWidth="1"/>
    <col min="6" max="6" width="15.7109375" customWidth="1"/>
    <col min="7" max="7" width="17.140625" customWidth="1"/>
    <col min="8" max="8" width="13.42578125" customWidth="1"/>
    <col min="9" max="9" width="15.28515625" customWidth="1"/>
    <col min="10" max="10" width="17.42578125" customWidth="1"/>
    <col min="11" max="18" width="11.42578125" customWidth="1"/>
  </cols>
  <sheetData>
    <row r="3" spans="1:10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31</v>
      </c>
      <c r="H3" t="s">
        <v>32</v>
      </c>
      <c r="I3" t="s">
        <v>6</v>
      </c>
      <c r="J3" t="s">
        <v>7</v>
      </c>
    </row>
    <row r="4" spans="1:10" x14ac:dyDescent="0.25">
      <c r="A4" s="1" t="s">
        <v>33</v>
      </c>
      <c r="B4">
        <f>SUMPRODUCT('Engineering Timesheets'!H$5:H$11, --(TRIM('Engineering Timesheets'!C$5:C$11)=AssignationTable[[#This Row],[Name]]), --(ISNUMBER(MATCH('Engineering Timesheets'!J$5:J$11,{"1CE0","1CG0","0000","1100"},0))), --(ISNUMBER(MATCH('Engineering Timesheets'!K$5:K$11,{"1A00","1B00","1F00","1I00","1J00","1P00","1R00","1P00"},0))))</f>
        <v>4</v>
      </c>
      <c r="C4">
        <f>SUMPRODUCT('Engineering Timesheets'!H$5:H$11, --(TRIM('Engineering Timesheets'!C$5:C$11)=AssignationTable[[#This Row],[Name]]), --(ISNUMBER(MATCH('Engineering Timesheets'!J$5:J$11,{"1CE0","1CG0","0000","1100"},0))), --(ISNUMBER(MATCH('Engineering Timesheets'!K$5:K$11,{"1CP0","1CQ0","1CR0","1CS0","1CU0","2B00","2C00","2P00","2U00","3C00","3T00","4C00","4CA0","4CF0","4CI0","4T00","5C00","5CS0"},0))))</f>
        <v>0</v>
      </c>
      <c r="D4">
        <f>SUMPRODUCT('Engineering Timesheets'!H$5:H$11, --(TRIM('Engineering Timesheets'!C$5:C$11)=AssignationTable[[#This Row],[Name]]), --(ISNUMBER(MATCH('Engineering Timesheets'!J$5:J$11,{"1CE0","1CG0","0000","1100"},0))), --(ISNUMBER(MATCH(TRIM('Engineering Timesheets'!E$5:E$11),{"INV"},0))))</f>
        <v>0</v>
      </c>
      <c r="E4">
        <f>SUMPRODUCT('Engineering Timesheets'!H$5:H$11, --(TRIM('Engineering Timesheets'!C$5:C$11)=AssignationTable[[#This Row],[Name]]), --(ISNUMBER(MATCH('Engineering Timesheets'!J$5:J$11,{"1CE0","1CG0","0000","1100"},0))), --(LEFT('Engineering Timesheets'!D$5:D$11, 5) = "TRAIN"))</f>
        <v>0</v>
      </c>
      <c r="F4">
        <f>SUMPRODUCT('Engineering Timesheets'!H$5:H$11, --(TRIM('Engineering Timesheets'!C$5:C$11)=AssignationTable[[#This Row],[Name]]), --(ISNUMBER(MATCH('Engineering Timesheets'!J$5:J$11,{"1CE0","1CG0","0000","1100"},0))), --(ISNUMBER(MATCH('Engineering Timesheets'!K$5:K$11,{"1CE0","1CG0"},0))),  --NOT(ISNUMBER(MATCH(TRIM('Engineering Timesheets'!E$5:E$11),{"INV"},0))), --NOT(LEFT('Engineering Timesheets'!D$5:D$11, 5) = "TRAIN"), --NOT(LEFT('Engineering Timesheets'!D$5:D$11, 3) = "OFF"), --NOT(LEFT('Engineering Timesheets'!D$5:D$11, 3) = "VAC"))</f>
        <v>1</v>
      </c>
      <c r="G4">
        <f>SUMPRODUCT('Engineering Timesheets'!H$5:H$11, --(TRIM('Engineering Timesheets'!C$5:C$11)=AssignationTable[[#This Row],[Name]]), --(ISNUMBER(MATCH('Engineering Timesheets'!J$5:J$11,{"1CE0","1CG0","0000","1100"},0))), --(LEFT('Engineering Timesheets'!D$5:D$11, 3) = "VAC"))</f>
        <v>0</v>
      </c>
      <c r="H4">
        <f>SUMPRODUCT('Engineering Timesheets'!H$5:H$11, --(TRIM('Engineering Timesheets'!C$5:C$11)=AssignationTable[[#This Row],[Name]]), --(ISNUMBER(MATCH('Engineering Timesheets'!J$5:J$11,{"1CE0","1CG0","0000","1100"},0))), --(LEFT('Engineering Timesheets'!D$5:D$11, 3) = "OFF"))</f>
        <v>0</v>
      </c>
    </row>
    <row r="5" spans="1:10" x14ac:dyDescent="0.25">
      <c r="A5" s="1" t="s">
        <v>8</v>
      </c>
      <c r="J5">
        <f>SUBTOTAL(103,AssignationTable[Work hours])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9"/>
  <sheetViews>
    <sheetView showGridLines="0" workbookViewId="0">
      <selection activeCell="C12" sqref="C12"/>
    </sheetView>
  </sheetViews>
  <sheetFormatPr defaultColWidth="8.85546875" defaultRowHeight="12.75" x14ac:dyDescent="0.2"/>
  <cols>
    <col min="1" max="1" width="13.7109375" style="2" customWidth="1"/>
    <col min="2" max="2" width="17.5703125" style="2" customWidth="1"/>
    <col min="3" max="3" width="38.7109375" style="2" customWidth="1"/>
    <col min="4" max="4" width="24" style="2" customWidth="1"/>
    <col min="5" max="5" width="4.140625" style="2" bestFit="1" customWidth="1"/>
    <col min="6" max="7" width="10.28515625" style="2" customWidth="1"/>
    <col min="8" max="8" width="22" style="2" customWidth="1"/>
    <col min="9" max="9" width="18" style="2" customWidth="1"/>
    <col min="10" max="11" width="6.85546875" style="2" customWidth="1"/>
    <col min="12" max="12" width="17.140625" style="2" customWidth="1"/>
    <col min="13" max="13" width="36" style="2" customWidth="1"/>
    <col min="14" max="14" width="25.7109375" style="2" customWidth="1"/>
    <col min="15" max="16384" width="8.85546875" style="2"/>
  </cols>
  <sheetData>
    <row r="1" spans="1:14" ht="18" customHeight="1" x14ac:dyDescent="0.2">
      <c r="A1" s="8" t="s">
        <v>30</v>
      </c>
      <c r="B1" s="8"/>
      <c r="C1" s="8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8" customHeight="1" x14ac:dyDescent="0.2">
      <c r="A2" s="9" t="s">
        <v>29</v>
      </c>
      <c r="B2" s="9"/>
      <c r="C2" s="9"/>
      <c r="D2" s="7"/>
      <c r="E2" s="7"/>
      <c r="F2" s="7"/>
      <c r="G2" s="7"/>
      <c r="H2" s="7"/>
      <c r="I2" s="7"/>
      <c r="J2" s="7"/>
      <c r="K2" s="7"/>
      <c r="L2" s="7"/>
      <c r="M2" s="7"/>
      <c r="N2" s="3"/>
    </row>
    <row r="3" spans="1:14" ht="27" customHeight="1" thickBot="1" x14ac:dyDescent="0.25">
      <c r="A3" s="3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3"/>
    </row>
    <row r="4" spans="1:14" ht="13.5" thickBot="1" x14ac:dyDescent="0.25">
      <c r="A4" s="11" t="s">
        <v>28</v>
      </c>
      <c r="B4" s="10" t="s">
        <v>27</v>
      </c>
      <c r="C4" s="10" t="s">
        <v>26</v>
      </c>
      <c r="D4" s="10" t="s">
        <v>25</v>
      </c>
      <c r="E4" s="10">
        <f>SUMPRODUCT('Engineering Timesheets'!H:H)</f>
        <v>5</v>
      </c>
      <c r="F4" s="10" t="s">
        <v>24</v>
      </c>
      <c r="G4" s="10" t="s">
        <v>23</v>
      </c>
      <c r="H4" s="10" t="s">
        <v>22</v>
      </c>
      <c r="I4" s="10" t="s">
        <v>21</v>
      </c>
      <c r="J4" s="10" t="s">
        <v>20</v>
      </c>
      <c r="K4" s="10" t="s">
        <v>19</v>
      </c>
      <c r="L4" s="10" t="s">
        <v>18</v>
      </c>
      <c r="M4" s="12" t="s">
        <v>17</v>
      </c>
      <c r="N4" s="3"/>
    </row>
    <row r="5" spans="1:14" x14ac:dyDescent="0.2">
      <c r="A5" s="4" t="s">
        <v>15</v>
      </c>
      <c r="B5" s="4" t="s">
        <v>11</v>
      </c>
      <c r="C5" s="4" t="s">
        <v>34</v>
      </c>
      <c r="D5" s="4" t="s">
        <v>16</v>
      </c>
      <c r="E5" s="4" t="s">
        <v>13</v>
      </c>
      <c r="F5" s="6">
        <v>42448</v>
      </c>
      <c r="G5" s="6">
        <v>42443</v>
      </c>
      <c r="H5" s="5">
        <v>1</v>
      </c>
      <c r="I5" s="4" t="s">
        <v>39</v>
      </c>
      <c r="J5" s="4" t="s">
        <v>10</v>
      </c>
      <c r="K5" s="4" t="s">
        <v>12</v>
      </c>
      <c r="L5" s="4" t="s">
        <v>14</v>
      </c>
      <c r="M5" s="4" t="s">
        <v>9</v>
      </c>
      <c r="N5" s="3"/>
    </row>
    <row r="6" spans="1:14" x14ac:dyDescent="0.2">
      <c r="A6" s="4" t="s">
        <v>15</v>
      </c>
      <c r="B6" s="4" t="s">
        <v>11</v>
      </c>
      <c r="C6" s="4" t="s">
        <v>35</v>
      </c>
      <c r="D6" s="4" t="s">
        <v>16</v>
      </c>
      <c r="E6" s="4" t="s">
        <v>13</v>
      </c>
      <c r="F6" s="6">
        <v>42448</v>
      </c>
      <c r="G6" s="6">
        <v>42444</v>
      </c>
      <c r="H6" s="5">
        <v>1</v>
      </c>
      <c r="I6" s="4" t="s">
        <v>40</v>
      </c>
      <c r="J6" s="4" t="s">
        <v>10</v>
      </c>
      <c r="K6" s="4" t="s">
        <v>10</v>
      </c>
      <c r="L6" s="4" t="s">
        <v>14</v>
      </c>
      <c r="M6" s="4" t="s">
        <v>9</v>
      </c>
      <c r="N6" s="3"/>
    </row>
    <row r="7" spans="1:14" x14ac:dyDescent="0.2">
      <c r="A7" s="4" t="s">
        <v>15</v>
      </c>
      <c r="B7" s="4" t="s">
        <v>11</v>
      </c>
      <c r="C7" s="4" t="s">
        <v>36</v>
      </c>
      <c r="D7" s="4" t="s">
        <v>16</v>
      </c>
      <c r="E7" s="4" t="s">
        <v>13</v>
      </c>
      <c r="F7" s="6">
        <v>42448</v>
      </c>
      <c r="G7" s="6">
        <v>42445</v>
      </c>
      <c r="H7" s="5">
        <v>1</v>
      </c>
      <c r="I7" s="4" t="s">
        <v>41</v>
      </c>
      <c r="J7" s="4" t="s">
        <v>10</v>
      </c>
      <c r="K7" s="4" t="s">
        <v>12</v>
      </c>
      <c r="L7" s="4" t="s">
        <v>14</v>
      </c>
      <c r="M7" s="4" t="s">
        <v>9</v>
      </c>
      <c r="N7" s="3"/>
    </row>
    <row r="8" spans="1:14" x14ac:dyDescent="0.2">
      <c r="A8" s="4" t="s">
        <v>15</v>
      </c>
      <c r="B8" s="4" t="s">
        <v>11</v>
      </c>
      <c r="C8" s="4" t="s">
        <v>37</v>
      </c>
      <c r="D8" s="4" t="s">
        <v>16</v>
      </c>
      <c r="E8" s="4" t="s">
        <v>13</v>
      </c>
      <c r="F8" s="6">
        <v>42448</v>
      </c>
      <c r="G8" s="6">
        <v>42446</v>
      </c>
      <c r="H8" s="5">
        <v>1</v>
      </c>
      <c r="I8" s="4" t="s">
        <v>41</v>
      </c>
      <c r="J8" s="4" t="s">
        <v>10</v>
      </c>
      <c r="K8" s="4" t="s">
        <v>12</v>
      </c>
      <c r="L8" s="4" t="s">
        <v>14</v>
      </c>
      <c r="M8" s="4" t="s">
        <v>9</v>
      </c>
      <c r="N8" s="3"/>
    </row>
    <row r="9" spans="1:14" x14ac:dyDescent="0.2">
      <c r="A9" s="4" t="s">
        <v>15</v>
      </c>
      <c r="B9" s="4" t="s">
        <v>11</v>
      </c>
      <c r="C9" s="4" t="s">
        <v>38</v>
      </c>
      <c r="D9" s="4" t="s">
        <v>16</v>
      </c>
      <c r="E9" s="4" t="s">
        <v>13</v>
      </c>
      <c r="F9" s="6">
        <v>42448</v>
      </c>
      <c r="G9" s="6">
        <v>42447</v>
      </c>
      <c r="H9" s="5">
        <v>1</v>
      </c>
      <c r="I9" s="4" t="s">
        <v>42</v>
      </c>
      <c r="J9" s="4" t="s">
        <v>10</v>
      </c>
      <c r="K9" s="4" t="s">
        <v>12</v>
      </c>
      <c r="L9" s="4" t="s">
        <v>14</v>
      </c>
      <c r="M9" s="4" t="s">
        <v>9</v>
      </c>
      <c r="N9" s="3"/>
    </row>
  </sheetData>
  <autoFilter ref="A4:M9"/>
  <mergeCells count="2">
    <mergeCell ref="A1:C1"/>
    <mergeCell ref="A2:C2"/>
  </mergeCells>
  <pageMargins left="1" right="1" top="1" bottom="1" header="1" footer="1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Assignation</vt:lpstr>
      <vt:lpstr>Engineering Timesheets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2016-05-24T19:25:58Z</dcterms:modified>
</cp:coreProperties>
</file>