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tables/table4.xml" ContentType="application/vnd.openxmlformats-officedocument.spreadsheetml.table+xml"/>
  <Override PartName="/xl/comments2.xml" ContentType="application/vnd.openxmlformats-officedocument.spreadsheetml.comments+xml"/>
  <Override PartName="/xl/tables/table5.xml" ContentType="application/vnd.openxmlformats-officedocument.spreadsheetml.table+xml"/>
  <Override PartName="/xl/comments3.xml" ContentType="application/vnd.openxmlformats-officedocument.spreadsheetml.comments+xml"/>
  <Override PartName="/xl/tables/table6.xml" ContentType="application/vnd.openxmlformats-officedocument.spreadsheetml.table+xml"/>
  <Override PartName="/xl/comments4.xml" ContentType="application/vnd.openxmlformats-officedocument.spreadsheetml.comments+xml"/>
  <Override PartName="/xl/tables/table7.xml" ContentType="application/vnd.openxmlformats-officedocument.spreadsheetml.table+xml"/>
  <Override PartName="/xl/comments5.xml" ContentType="application/vnd.openxmlformats-officedocument.spreadsheetml.comments+xml"/>
  <Override PartName="/xl/tables/table8.xml" ContentType="application/vnd.openxmlformats-officedocument.spreadsheetml.table+xml"/>
  <Override PartName="/xl/comments6.xml" ContentType="application/vnd.openxmlformats-officedocument.spreadsheetml.comments+xml"/>
  <Override PartName="/xl/tables/table9.xml" ContentType="application/vnd.openxmlformats-officedocument.spreadsheetml.table+xml"/>
  <Override PartName="/xl/comments7.xml" ContentType="application/vnd.openxmlformats-officedocument.spreadsheetml.comments+xml"/>
  <Override PartName="/xl/tables/table10.xml" ContentType="application/vnd.openxmlformats-officedocument.spreadsheetml.table+xml"/>
  <Override PartName="/xl/comments8.xml" ContentType="application/vnd.openxmlformats-officedocument.spreadsheetml.comments+xml"/>
  <Override PartName="/xl/tables/table11.xml" ContentType="application/vnd.openxmlformats-officedocument.spreadsheetml.table+xml"/>
  <Override PartName="/xl/comments9.xml" ContentType="application/vnd.openxmlformats-officedocument.spreadsheetml.comments+xml"/>
  <Override PartName="/xl/tables/table12.xml" ContentType="application/vnd.openxmlformats-officedocument.spreadsheetml.table+xml"/>
  <Override PartName="/xl/comments10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wbarbot\Desktop\"/>
    </mc:Choice>
  </mc:AlternateContent>
  <xr:revisionPtr revIDLastSave="0" documentId="13_ncr:1_{6693C23C-6B63-41EB-8BA9-EE4198852EBF}" xr6:coauthVersionLast="47" xr6:coauthVersionMax="47" xr10:uidLastSave="{00000000-0000-0000-0000-000000000000}"/>
  <bookViews>
    <workbookView xWindow="-28920" yWindow="-120" windowWidth="29040" windowHeight="15840" activeTab="1" xr2:uid="{E4112CBE-91C7-43C1-A603-A2219C2F3344}"/>
  </bookViews>
  <sheets>
    <sheet name="Stats" sheetId="3" r:id="rId1"/>
    <sheet name="Identifiés" sheetId="16" r:id="rId2"/>
    <sheet name="Novembre 2023" sheetId="1" r:id="rId3"/>
    <sheet name="Décembre 2023" sheetId="14" r:id="rId4"/>
    <sheet name="Janvier 2024" sheetId="5" r:id="rId5"/>
    <sheet name="Février 2024" sheetId="6" r:id="rId6"/>
    <sheet name="Mars 2024" sheetId="7" r:id="rId7"/>
    <sheet name="Avril 2024" sheetId="8" r:id="rId8"/>
    <sheet name="Mai 2024" sheetId="9" r:id="rId9"/>
    <sheet name="Juin 2024" sheetId="10" r:id="rId10"/>
    <sheet name="Juillet 2024" sheetId="11" r:id="rId11"/>
    <sheet name="Août 2024" sheetId="12" r:id="rId12"/>
    <sheet name="Septembre 2024" sheetId="13" r:id="rId13"/>
    <sheet name="Feuil2" sheetId="2" r:id="rId14"/>
  </sheets>
  <definedNames>
    <definedName name="Tableau2">#REF!</definedName>
    <definedName name="_xlnm.Print_Area" localSheetId="11">#REF!</definedName>
    <definedName name="_xlnm.Print_Area" localSheetId="7">#REF!</definedName>
    <definedName name="_xlnm.Print_Area" localSheetId="3">Tableau13[#All]</definedName>
    <definedName name="_xlnm.Print_Area" localSheetId="5">#REF!</definedName>
    <definedName name="_xlnm.Print_Area" localSheetId="1">Tableau113[#All]</definedName>
    <definedName name="_xlnm.Print_Area" localSheetId="4">#REF!</definedName>
    <definedName name="_xlnm.Print_Area" localSheetId="10">#REF!</definedName>
    <definedName name="_xlnm.Print_Area" localSheetId="9">#REF!</definedName>
    <definedName name="_xlnm.Print_Area" localSheetId="8">#REF!</definedName>
    <definedName name="_xlnm.Print_Area" localSheetId="6">#REF!</definedName>
    <definedName name="_xlnm.Print_Area" localSheetId="2">Tableau1[#All]</definedName>
    <definedName name="_xlnm.Print_Area" localSheetId="12">#REF!</definedName>
    <definedName name="_xlnm.Print_Area" localSheetId="0">Stats!$A$1:$H$39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3" l="1"/>
  <c r="B137" i="3" l="1"/>
  <c r="B136" i="3"/>
  <c r="B135" i="3"/>
  <c r="B134" i="3"/>
  <c r="B133" i="3"/>
  <c r="B132" i="3"/>
  <c r="B124" i="3"/>
  <c r="B123" i="3"/>
  <c r="B122" i="3"/>
  <c r="B121" i="3"/>
  <c r="B120" i="3"/>
  <c r="B119" i="3"/>
  <c r="B111" i="3"/>
  <c r="B110" i="3"/>
  <c r="B109" i="3"/>
  <c r="B108" i="3"/>
  <c r="B107" i="3"/>
  <c r="C107" i="3" s="1"/>
  <c r="B106" i="3"/>
  <c r="B98" i="3"/>
  <c r="B97" i="3"/>
  <c r="B96" i="3"/>
  <c r="B95" i="3"/>
  <c r="C95" i="3" s="1"/>
  <c r="B94" i="3"/>
  <c r="C94" i="3" s="1"/>
  <c r="B93" i="3"/>
  <c r="B85" i="3"/>
  <c r="C85" i="3" s="1"/>
  <c r="B84" i="3"/>
  <c r="C84" i="3" s="1"/>
  <c r="B83" i="3"/>
  <c r="C83" i="3" s="1"/>
  <c r="B82" i="3"/>
  <c r="C82" i="3" s="1"/>
  <c r="B81" i="3"/>
  <c r="C81" i="3" s="1"/>
  <c r="B80" i="3"/>
  <c r="B72" i="3"/>
  <c r="C72" i="3" s="1"/>
  <c r="B71" i="3"/>
  <c r="C71" i="3" s="1"/>
  <c r="B70" i="3"/>
  <c r="C70" i="3" s="1"/>
  <c r="B69" i="3"/>
  <c r="C69" i="3" s="1"/>
  <c r="B68" i="3"/>
  <c r="C68" i="3" s="1"/>
  <c r="B67" i="3"/>
  <c r="B59" i="3"/>
  <c r="C59" i="3" s="1"/>
  <c r="B58" i="3"/>
  <c r="C58" i="3" s="1"/>
  <c r="B57" i="3"/>
  <c r="C57" i="3" s="1"/>
  <c r="B56" i="3"/>
  <c r="C56" i="3" s="1"/>
  <c r="B55" i="3"/>
  <c r="B54" i="3"/>
  <c r="B46" i="3"/>
  <c r="C46" i="3" s="1"/>
  <c r="B45" i="3"/>
  <c r="C45" i="3" s="1"/>
  <c r="B44" i="3"/>
  <c r="C44" i="3" s="1"/>
  <c r="B43" i="3"/>
  <c r="C43" i="3" s="1"/>
  <c r="B42" i="3"/>
  <c r="B41" i="3"/>
  <c r="B33" i="3"/>
  <c r="C33" i="3" s="1"/>
  <c r="B32" i="3"/>
  <c r="C32" i="3" s="1"/>
  <c r="B31" i="3"/>
  <c r="C31" i="3" s="1"/>
  <c r="B30" i="3"/>
  <c r="C30" i="3" s="1"/>
  <c r="B29" i="3"/>
  <c r="B28" i="3"/>
  <c r="B16" i="3"/>
  <c r="B20" i="3"/>
  <c r="B19" i="3"/>
  <c r="B18" i="3"/>
  <c r="B17" i="3"/>
  <c r="B15" i="3"/>
  <c r="B7" i="3"/>
  <c r="B6" i="3"/>
  <c r="B5" i="3"/>
  <c r="B3" i="3"/>
  <c r="B2" i="3"/>
  <c r="C42" i="3" l="1"/>
  <c r="K3" i="3"/>
  <c r="K5" i="3"/>
  <c r="K6" i="3"/>
  <c r="C29" i="3"/>
  <c r="K4" i="3"/>
  <c r="K7" i="3"/>
  <c r="C17" i="3"/>
  <c r="C20" i="3"/>
  <c r="C19" i="3"/>
  <c r="C16" i="3"/>
  <c r="K2" i="3"/>
  <c r="C18" i="3"/>
  <c r="C133" i="3"/>
  <c r="C134" i="3"/>
  <c r="C135" i="3"/>
  <c r="C136" i="3"/>
  <c r="C137" i="3"/>
  <c r="C120" i="3"/>
  <c r="C121" i="3"/>
  <c r="C122" i="3"/>
  <c r="C123" i="3"/>
  <c r="C124" i="3"/>
  <c r="C108" i="3"/>
  <c r="C109" i="3"/>
  <c r="C110" i="3"/>
  <c r="C111" i="3"/>
  <c r="C96" i="3"/>
  <c r="C97" i="3"/>
  <c r="C98" i="3"/>
  <c r="C55" i="3"/>
  <c r="C4" i="3"/>
  <c r="C3" i="3"/>
  <c r="C7" i="3"/>
  <c r="C6" i="3"/>
  <c r="C5" i="3"/>
  <c r="L7" i="3" l="1"/>
  <c r="L6" i="3"/>
  <c r="L4" i="3"/>
  <c r="L5" i="3"/>
  <c r="L3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BARBOT Wilfried</author>
  </authors>
  <commentList>
    <comment ref="M5" authorId="0" shapeId="0" xr:uid="{1F44F74A-9973-45E6-95D6-2B2A31CF7DDE}">
      <text>
        <r>
          <rPr>
            <b/>
            <sz val="9"/>
            <color indexed="81"/>
            <rFont val="Tahoma"/>
            <family val="2"/>
          </rPr>
          <t>BARBOT Wilfried:</t>
        </r>
        <r>
          <rPr>
            <sz val="9"/>
            <color indexed="81"/>
            <rFont val="Tahoma"/>
            <family val="2"/>
          </rPr>
          <t xml:space="preserve">
Verrières Diderot</t>
        </r>
      </text>
    </comment>
    <comment ref="M12" authorId="0" shapeId="0" xr:uid="{B034431B-D5CC-4EB6-A9C3-29BDFD16C41C}">
      <text>
        <r>
          <rPr>
            <b/>
            <sz val="9"/>
            <color indexed="81"/>
            <rFont val="Tahoma"/>
            <family val="2"/>
          </rPr>
          <t>96H</t>
        </r>
      </text>
    </comment>
    <comment ref="M13" authorId="0" shapeId="0" xr:uid="{C59C4EA3-CDF1-4D24-85F0-02149865DE5E}">
      <text>
        <r>
          <rPr>
            <b/>
            <sz val="9"/>
            <color indexed="81"/>
            <rFont val="Tahoma"/>
            <family val="2"/>
          </rPr>
          <t>22 rue Royale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BARBOT Wilfried</author>
  </authors>
  <commentList>
    <comment ref="M5" authorId="0" shapeId="0" xr:uid="{9C5A0A61-E1CE-4DCD-BBA3-88E1C9CEE18E}">
      <text>
        <r>
          <rPr>
            <b/>
            <sz val="9"/>
            <color indexed="81"/>
            <rFont val="Tahoma"/>
            <family val="2"/>
          </rPr>
          <t>BARBOT Wilfried:</t>
        </r>
        <r>
          <rPr>
            <sz val="9"/>
            <color indexed="81"/>
            <rFont val="Tahoma"/>
            <family val="2"/>
          </rPr>
          <t xml:space="preserve">
Verrières Diderot</t>
        </r>
      </text>
    </comment>
    <comment ref="M12" authorId="0" shapeId="0" xr:uid="{B9820546-DFDD-47E5-8E51-9AFBC7E488C2}">
      <text>
        <r>
          <rPr>
            <b/>
            <sz val="9"/>
            <color indexed="81"/>
            <rFont val="Tahoma"/>
            <family val="2"/>
          </rPr>
          <t>96H</t>
        </r>
      </text>
    </comment>
    <comment ref="M13" authorId="0" shapeId="0" xr:uid="{D5D22C29-B4E9-4E81-AC3B-9C6D319A8B12}">
      <text>
        <r>
          <rPr>
            <b/>
            <sz val="9"/>
            <color indexed="81"/>
            <rFont val="Tahoma"/>
            <family val="2"/>
          </rPr>
          <t>22 rue Royale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BARBOT Wilfried</author>
  </authors>
  <commentList>
    <comment ref="M5" authorId="0" shapeId="0" xr:uid="{0D1B2C36-AA6B-4260-BB6C-2575551182BB}">
      <text>
        <r>
          <rPr>
            <b/>
            <sz val="9"/>
            <color indexed="81"/>
            <rFont val="Tahoma"/>
            <family val="2"/>
          </rPr>
          <t>BARBOT Wilfried:</t>
        </r>
        <r>
          <rPr>
            <sz val="9"/>
            <color indexed="81"/>
            <rFont val="Tahoma"/>
            <family val="2"/>
          </rPr>
          <t xml:space="preserve">
Verrières Diderot</t>
        </r>
      </text>
    </comment>
    <comment ref="M12" authorId="0" shapeId="0" xr:uid="{33028AAE-B42B-4C12-BC79-8BC32389CCEB}">
      <text>
        <r>
          <rPr>
            <b/>
            <sz val="9"/>
            <color indexed="81"/>
            <rFont val="Tahoma"/>
            <family val="2"/>
          </rPr>
          <t>96H</t>
        </r>
      </text>
    </comment>
    <comment ref="M13" authorId="0" shapeId="0" xr:uid="{97902E65-A629-4520-889B-50E1DA1E616D}">
      <text>
        <r>
          <rPr>
            <b/>
            <sz val="9"/>
            <color indexed="81"/>
            <rFont val="Tahoma"/>
            <family val="2"/>
          </rPr>
          <t>22 rue Royale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BARBOT Wilfried</author>
  </authors>
  <commentList>
    <comment ref="M5" authorId="0" shapeId="0" xr:uid="{95B6DE70-BBE6-4CDB-95E3-789375AC362A}">
      <text>
        <r>
          <rPr>
            <b/>
            <sz val="9"/>
            <color indexed="81"/>
            <rFont val="Tahoma"/>
            <family val="2"/>
          </rPr>
          <t>BARBOT Wilfried:</t>
        </r>
        <r>
          <rPr>
            <sz val="9"/>
            <color indexed="81"/>
            <rFont val="Tahoma"/>
            <family val="2"/>
          </rPr>
          <t xml:space="preserve">
Verrières Diderot</t>
        </r>
      </text>
    </comment>
    <comment ref="M12" authorId="0" shapeId="0" xr:uid="{D9E9A03C-73E9-4328-B6F1-9015AA166976}">
      <text>
        <r>
          <rPr>
            <b/>
            <sz val="9"/>
            <color indexed="81"/>
            <rFont val="Tahoma"/>
            <family val="2"/>
          </rPr>
          <t>96H</t>
        </r>
      </text>
    </comment>
    <comment ref="M13" authorId="0" shapeId="0" xr:uid="{9D230DA7-5E50-4D12-A2A3-F819ED5C2001}">
      <text>
        <r>
          <rPr>
            <b/>
            <sz val="9"/>
            <color indexed="81"/>
            <rFont val="Tahoma"/>
            <family val="2"/>
          </rPr>
          <t>22 rue Royale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BARBOT Wilfried</author>
  </authors>
  <commentList>
    <comment ref="M5" authorId="0" shapeId="0" xr:uid="{103FDE26-8148-4E49-AB05-886AD9F65043}">
      <text>
        <r>
          <rPr>
            <b/>
            <sz val="9"/>
            <color indexed="81"/>
            <rFont val="Tahoma"/>
            <family val="2"/>
          </rPr>
          <t>BARBOT Wilfried:</t>
        </r>
        <r>
          <rPr>
            <sz val="9"/>
            <color indexed="81"/>
            <rFont val="Tahoma"/>
            <family val="2"/>
          </rPr>
          <t xml:space="preserve">
Verrières Diderot</t>
        </r>
      </text>
    </comment>
    <comment ref="M12" authorId="0" shapeId="0" xr:uid="{AD95F41E-D173-4B92-AB00-2AF612AA8423}">
      <text>
        <r>
          <rPr>
            <b/>
            <sz val="9"/>
            <color indexed="81"/>
            <rFont val="Tahoma"/>
            <family val="2"/>
          </rPr>
          <t>96H</t>
        </r>
      </text>
    </comment>
    <comment ref="M13" authorId="0" shapeId="0" xr:uid="{83CC40D3-A8C6-49BD-9D6A-B6B08AD9EDF6}">
      <text>
        <r>
          <rPr>
            <b/>
            <sz val="9"/>
            <color indexed="81"/>
            <rFont val="Tahoma"/>
            <family val="2"/>
          </rPr>
          <t>22 rue Royale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BARBOT Wilfried</author>
  </authors>
  <commentList>
    <comment ref="M5" authorId="0" shapeId="0" xr:uid="{589CE80E-AEDA-4C62-8F8B-D01C92D15C47}">
      <text>
        <r>
          <rPr>
            <b/>
            <sz val="9"/>
            <color indexed="81"/>
            <rFont val="Tahoma"/>
            <family val="2"/>
          </rPr>
          <t>BARBOT Wilfried:</t>
        </r>
        <r>
          <rPr>
            <sz val="9"/>
            <color indexed="81"/>
            <rFont val="Tahoma"/>
            <family val="2"/>
          </rPr>
          <t xml:space="preserve">
Verrières Diderot</t>
        </r>
      </text>
    </comment>
    <comment ref="M12" authorId="0" shapeId="0" xr:uid="{865A766C-6A83-471A-B235-7536D7080470}">
      <text>
        <r>
          <rPr>
            <b/>
            <sz val="9"/>
            <color indexed="81"/>
            <rFont val="Tahoma"/>
            <family val="2"/>
          </rPr>
          <t>96H</t>
        </r>
      </text>
    </comment>
    <comment ref="M13" authorId="0" shapeId="0" xr:uid="{C5FE31BE-33F2-4F37-9EB9-B70D2AA542C3}">
      <text>
        <r>
          <rPr>
            <b/>
            <sz val="9"/>
            <color indexed="81"/>
            <rFont val="Tahoma"/>
            <family val="2"/>
          </rPr>
          <t>22 rue Royale</t>
        </r>
      </text>
    </comment>
  </commentList>
</comments>
</file>

<file path=xl/comments7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BARBOT Wilfried</author>
  </authors>
  <commentList>
    <comment ref="M5" authorId="0" shapeId="0" xr:uid="{3500CF16-5DFB-40C8-BF5E-55C59DDEE8ED}">
      <text>
        <r>
          <rPr>
            <b/>
            <sz val="9"/>
            <color indexed="81"/>
            <rFont val="Tahoma"/>
            <family val="2"/>
          </rPr>
          <t>BARBOT Wilfried:</t>
        </r>
        <r>
          <rPr>
            <sz val="9"/>
            <color indexed="81"/>
            <rFont val="Tahoma"/>
            <family val="2"/>
          </rPr>
          <t xml:space="preserve">
Verrières Diderot</t>
        </r>
      </text>
    </comment>
    <comment ref="M12" authorId="0" shapeId="0" xr:uid="{927A968D-87A6-4121-A699-8D13B91CCCB8}">
      <text>
        <r>
          <rPr>
            <b/>
            <sz val="9"/>
            <color indexed="81"/>
            <rFont val="Tahoma"/>
            <family val="2"/>
          </rPr>
          <t>96H</t>
        </r>
      </text>
    </comment>
    <comment ref="M13" authorId="0" shapeId="0" xr:uid="{318231CD-33DA-4C1A-9A0B-D08F9F2B2C49}">
      <text>
        <r>
          <rPr>
            <b/>
            <sz val="9"/>
            <color indexed="81"/>
            <rFont val="Tahoma"/>
            <family val="2"/>
          </rPr>
          <t>22 rue Royale</t>
        </r>
      </text>
    </comment>
  </commentList>
</comments>
</file>

<file path=xl/comments8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BARBOT Wilfried</author>
  </authors>
  <commentList>
    <comment ref="M5" authorId="0" shapeId="0" xr:uid="{C8496B9E-C31B-4852-97D0-CBA02877D637}">
      <text>
        <r>
          <rPr>
            <b/>
            <sz val="9"/>
            <color indexed="81"/>
            <rFont val="Tahoma"/>
            <family val="2"/>
          </rPr>
          <t>BARBOT Wilfried:</t>
        </r>
        <r>
          <rPr>
            <sz val="9"/>
            <color indexed="81"/>
            <rFont val="Tahoma"/>
            <family val="2"/>
          </rPr>
          <t xml:space="preserve">
Verrières Diderot</t>
        </r>
      </text>
    </comment>
    <comment ref="M12" authorId="0" shapeId="0" xr:uid="{617E0264-36E1-4207-916D-635BAC0C5ABD}">
      <text>
        <r>
          <rPr>
            <b/>
            <sz val="9"/>
            <color indexed="81"/>
            <rFont val="Tahoma"/>
            <family val="2"/>
          </rPr>
          <t>96H</t>
        </r>
      </text>
    </comment>
    <comment ref="M13" authorId="0" shapeId="0" xr:uid="{D60D44B4-70DF-4974-B091-88A850E8EAFB}">
      <text>
        <r>
          <rPr>
            <b/>
            <sz val="9"/>
            <color indexed="81"/>
            <rFont val="Tahoma"/>
            <family val="2"/>
          </rPr>
          <t>22 rue Royale</t>
        </r>
      </text>
    </comment>
  </commentList>
</comments>
</file>

<file path=xl/comments9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BARBOT Wilfried</author>
  </authors>
  <commentList>
    <comment ref="M5" authorId="0" shapeId="0" xr:uid="{B878A340-93FF-4ECA-9D6C-1E16D18EEC1F}">
      <text>
        <r>
          <rPr>
            <b/>
            <sz val="9"/>
            <color indexed="81"/>
            <rFont val="Tahoma"/>
            <family val="2"/>
          </rPr>
          <t>BARBOT Wilfried:</t>
        </r>
        <r>
          <rPr>
            <sz val="9"/>
            <color indexed="81"/>
            <rFont val="Tahoma"/>
            <family val="2"/>
          </rPr>
          <t xml:space="preserve">
Verrières Diderot</t>
        </r>
      </text>
    </comment>
    <comment ref="M12" authorId="0" shapeId="0" xr:uid="{D354BB96-3559-4E08-9EC1-1B02DB7F1872}">
      <text>
        <r>
          <rPr>
            <b/>
            <sz val="9"/>
            <color indexed="81"/>
            <rFont val="Tahoma"/>
            <family val="2"/>
          </rPr>
          <t>96H</t>
        </r>
      </text>
    </comment>
    <comment ref="M13" authorId="0" shapeId="0" xr:uid="{49F55B1E-A8FC-4B5C-B680-F387F1CF5824}">
      <text>
        <r>
          <rPr>
            <b/>
            <sz val="9"/>
            <color indexed="81"/>
            <rFont val="Tahoma"/>
            <family val="2"/>
          </rPr>
          <t>22 rue Royale</t>
        </r>
      </text>
    </comment>
  </commentList>
</comments>
</file>

<file path=xl/comments10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BARBOT Wilfried</author>
  </authors>
  <commentList>
    <comment ref="M5" authorId="0" shapeId="0" xr:uid="{43E26923-3C8F-43FF-9A63-22B0B5CD5194}">
      <text>
        <r>
          <rPr>
            <b/>
            <sz val="9"/>
            <color indexed="81"/>
            <rFont val="Tahoma"/>
            <family val="2"/>
          </rPr>
          <t>BARBOT Wilfried:</t>
        </r>
        <r>
          <rPr>
            <sz val="9"/>
            <color indexed="81"/>
            <rFont val="Tahoma"/>
            <family val="2"/>
          </rPr>
          <t xml:space="preserve">
Verrières Diderot</t>
        </r>
      </text>
    </comment>
    <comment ref="M12" authorId="0" shapeId="0" xr:uid="{CAAAD9B8-4817-47CF-92FB-0598F0162BA7}">
      <text>
        <r>
          <rPr>
            <b/>
            <sz val="9"/>
            <color indexed="81"/>
            <rFont val="Tahoma"/>
            <family val="2"/>
          </rPr>
          <t>96H</t>
        </r>
      </text>
    </comment>
    <comment ref="M13" authorId="0" shapeId="0" xr:uid="{E2677875-212C-44C9-9255-083D550484CA}">
      <text>
        <r>
          <rPr>
            <b/>
            <sz val="9"/>
            <color indexed="81"/>
            <rFont val="Tahoma"/>
            <family val="2"/>
          </rPr>
          <t>22 rue Royale</t>
        </r>
      </text>
    </comment>
  </commentList>
</comments>
</file>

<file path=xl/sharedStrings.xml><?xml version="1.0" encoding="utf-8"?>
<sst xmlns="http://schemas.openxmlformats.org/spreadsheetml/2006/main" count="300" uniqueCount="75">
  <si>
    <t>Nom</t>
  </si>
  <si>
    <t>Prénom</t>
  </si>
  <si>
    <t>Société</t>
  </si>
  <si>
    <t>Type</t>
  </si>
  <si>
    <t>Portable</t>
  </si>
  <si>
    <t>Fixe</t>
  </si>
  <si>
    <t>Mail</t>
  </si>
  <si>
    <t>Adresse</t>
  </si>
  <si>
    <t>1er contact</t>
  </si>
  <si>
    <t>Prospect</t>
  </si>
  <si>
    <t>Cient connu</t>
  </si>
  <si>
    <t>Sollicitation directe</t>
  </si>
  <si>
    <t>Origine du contact</t>
  </si>
  <si>
    <t>EG</t>
  </si>
  <si>
    <t>Archi</t>
  </si>
  <si>
    <t>BET</t>
  </si>
  <si>
    <t>MOA</t>
  </si>
  <si>
    <t>Service / Organisation</t>
  </si>
  <si>
    <t>Téléphone</t>
  </si>
  <si>
    <t>Visite</t>
  </si>
  <si>
    <t>Date</t>
  </si>
  <si>
    <t>Potentiel</t>
  </si>
  <si>
    <t>GC</t>
  </si>
  <si>
    <t>AO</t>
  </si>
  <si>
    <t>Estimatif</t>
  </si>
  <si>
    <t>Dossiers à venir</t>
  </si>
  <si>
    <t>Dpt</t>
  </si>
  <si>
    <t>Pas d'intérêt</t>
  </si>
  <si>
    <t>Business potentiel</t>
  </si>
  <si>
    <t>En attente rdv</t>
  </si>
  <si>
    <t>Tel + Mail</t>
  </si>
  <si>
    <t>Martin</t>
  </si>
  <si>
    <t>Intéressé</t>
  </si>
  <si>
    <t>Nb de contacts identifiés</t>
  </si>
  <si>
    <t>Nb de contacts sollicités</t>
  </si>
  <si>
    <t>Prospect donnant lieu à un rdv</t>
  </si>
  <si>
    <t>Prospect donnant lieu à un dossier</t>
  </si>
  <si>
    <t>Non intéressé</t>
  </si>
  <si>
    <t>Prise de contact</t>
  </si>
  <si>
    <t>Cumul sur exercie</t>
  </si>
  <si>
    <t>AAA</t>
  </si>
  <si>
    <t>BBB</t>
  </si>
  <si>
    <t>EEE</t>
  </si>
  <si>
    <t>CCC</t>
  </si>
  <si>
    <t>FFF</t>
  </si>
  <si>
    <t>DDD</t>
  </si>
  <si>
    <t>Adidas</t>
  </si>
  <si>
    <t>Mercure</t>
  </si>
  <si>
    <t>But</t>
  </si>
  <si>
    <t>Orange</t>
  </si>
  <si>
    <t>Vinci</t>
  </si>
  <si>
    <t>Paul</t>
  </si>
  <si>
    <t>Super U</t>
  </si>
  <si>
    <t>GGG</t>
  </si>
  <si>
    <t>aaa.martin@gmail.com</t>
  </si>
  <si>
    <t>bbb.martin@gmail.com</t>
  </si>
  <si>
    <t>ccc.martin@gmail.com</t>
  </si>
  <si>
    <t>ddd.martin@gmail.com</t>
  </si>
  <si>
    <t>eee.martin@gmail.com</t>
  </si>
  <si>
    <t>fff.martin@gmail.com</t>
  </si>
  <si>
    <t>ggg.martin@gmail.com</t>
  </si>
  <si>
    <t>Rue de Vaugirard - 75015 Paris</t>
  </si>
  <si>
    <t>Place Albert Camu 44202 Nantes</t>
  </si>
  <si>
    <t>Rue de Cronstadt - 75015 Paris</t>
  </si>
  <si>
    <t>Rue Cujas - 75005 Paris</t>
  </si>
  <si>
    <t>Rue Geoffroy Drouet - 44000 Nantes</t>
  </si>
  <si>
    <t>Boulevard Wilson Le Wilson - 33200 Bordeaux</t>
  </si>
  <si>
    <t>Rue Alain Barbe - 44100 Nantes</t>
  </si>
  <si>
    <t>01 23 45 65 98</t>
  </si>
  <si>
    <t>02 45 63 22 98</t>
  </si>
  <si>
    <t>03 55 98 65 64</t>
  </si>
  <si>
    <t>06 32 11 24 58</t>
  </si>
  <si>
    <t>Date de la 1ère prise de contact</t>
  </si>
  <si>
    <t>Date de la 2ème prise de contact</t>
  </si>
  <si>
    <t>Date de la 3ème prise de contact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</si>
</sst>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%"/>
    <numFmt numFmtId="165" formatCode="#,##0\ &quot;€&quot;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Gill Sans MT"/>
      <family val="2"/>
    </font>
    <font>
      <b/>
      <sz val="9"/>
      <color indexed="81"/>
      <name val="Tahoma"/>
      <family val="2"/>
    </font>
    <font>
      <strike/>
      <sz val="11"/>
      <name val="Calibri"/>
      <family val="2"/>
      <scheme val="minor"/>
    </font>
    <font>
      <sz val="9"/>
      <color indexed="81"/>
      <name val="Tahoma"/>
      <family val="2"/>
    </font>
    <font>
      <sz val="8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trike/>
      <sz val="12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0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2" fillId="0" borderId="0" xfId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14" fontId="3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vertical="center"/>
    </xf>
    <xf numFmtId="0" fontId="2" fillId="0" borderId="0" xfId="1"/>
    <xf numFmtId="0" fontId="6" fillId="0" borderId="0" xfId="0" applyFont="1" applyAlignment="1">
      <alignment horizontal="left" vertical="center"/>
    </xf>
    <xf numFmtId="0" fontId="3" fillId="2" borderId="0" xfId="0" applyFont="1" applyFill="1" applyAlignment="1">
      <alignment horizontal="left" vertical="center" wrapText="1"/>
    </xf>
    <xf numFmtId="0" fontId="3" fillId="2" borderId="0" xfId="0" applyFont="1" applyFill="1" applyAlignment="1">
      <alignment horizontal="center" vertical="center" wrapText="1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17" fontId="1" fillId="0" borderId="0" xfId="0" applyNumberFormat="1" applyFont="1" applyAlignment="1">
      <alignment horizontal="left"/>
    </xf>
    <xf numFmtId="164" fontId="0" fillId="0" borderId="0" xfId="0" applyNumberFormat="1"/>
    <xf numFmtId="14" fontId="3" fillId="2" borderId="0" xfId="0" applyNumberFormat="1" applyFont="1" applyFill="1" applyAlignment="1">
      <alignment horizontal="center" vertical="center" wrapText="1"/>
    </xf>
    <xf numFmtId="0" fontId="11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14" fontId="6" fillId="0" borderId="0" xfId="0" applyNumberFormat="1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17" fontId="3" fillId="0" borderId="0" xfId="0" applyNumberFormat="1" applyFont="1" applyAlignment="1">
      <alignment horizontal="left" vertical="center"/>
    </xf>
    <xf numFmtId="3" fontId="0" fillId="0" borderId="0" xfId="0" applyNumberFormat="1"/>
    <xf numFmtId="165" fontId="0" fillId="0" borderId="0" xfId="0" applyNumberFormat="1"/>
    <xf numFmtId="9" fontId="0" fillId="0" borderId="0" xfId="0" applyNumberFormat="1"/>
  </cellXfs>
  <cellStyles count="2">
    <cellStyle name="Lien hypertexte" xfId="1" builtinId="8"/>
    <cellStyle name="Normal" xfId="0" builtinId="0"/>
  </cellStyles>
  <dxfs count="190"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numFmt numFmtId="19" formatCode="dd/mm/yyyy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numFmt numFmtId="19" formatCode="dd/mm/yyyy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numFmt numFmtId="19" formatCode="dd/mm/yyyy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numFmt numFmtId="19" formatCode="dd/mm/yyyy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numFmt numFmtId="19" formatCode="dd/mm/yyyy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numFmt numFmtId="19" formatCode="dd/mm/yyyy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numFmt numFmtId="19" formatCode="dd/mm/yyyy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numFmt numFmtId="19" formatCode="dd/mm/yyyy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numFmt numFmtId="19" formatCode="dd/mm/yyyy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numFmt numFmtId="19" formatCode="dd/mm/yyyy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numFmt numFmtId="19" formatCode="dd/mm/yyyy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ED7D31"/>
      <color rgb="FF993300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Suivi des prospects - Novembre 2023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Stats!$A$2:$A$7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Stats!$B$2:$B$7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861-44B0-8513-B2B3B2EA7914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1" u="none" strike="noStrike" baseline="0">
                    <a:solidFill>
                      <a:srgbClr val="ED7D3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Stats!$A$2:$A$7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Stats!$C$2:$C$7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861-44B0-8513-B2B3B2EA791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Exercice 2023-2024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Stats!$J$2:$J$7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Stats!$K$2:$K$7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554-46D0-98E8-CF4D4F8EFAE5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1" u="none" strike="noStrike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Stats!$J$2:$J$7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Stats!$L$2:$L$7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554-46D0-98E8-CF4D4F8EFAE5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Décembre 2023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lt1">
                        <a:lumMod val="9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Stats!$A$15:$A$20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Stats!$B$15:$B$20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DC8-4AC0-9302-61265AB822AA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ED7D3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Stats!$A$15:$A$20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Stats!$C$15:$C$20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DC8-4AC0-9302-61265AB822A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Janvier 2024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lt1">
                        <a:lumMod val="9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Stats!$A$28:$A$33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Stats!$B$28:$B$33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85E-4AA1-A547-142DD831BD38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ED7D3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Stats!$A$28:$A$33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Stats!$C$28:$C$33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85E-4AA1-A547-142DD831BD3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Février 2024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lt1">
                        <a:lumMod val="9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Stats!$A$41:$A$46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Stats!$B$41:$B$46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C75-434E-98EF-476B5D06C9C2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ED7D3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Stats!$A$41:$A$46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Stats!$C$41:$C$46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C75-434E-98EF-476B5D06C9C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Mars 2024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lt1">
                        <a:lumMod val="9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Stats!$A$54:$A$59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Stats!$B$54:$B$59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49E-4447-9A34-82B7257A8B0B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ED7D3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Stats!$A$54:$A$59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Stats!$C$54:$C$59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49E-4447-9A34-82B7257A8B0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Avril 2024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lt1">
                        <a:lumMod val="9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Stats!$A$67:$A$72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Stats!$B$67:$B$72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A57-4750-9C04-3425239E3D53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ED7D3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Stats!$A$67:$A$72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Stats!$C$67:$C$72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A57-4750-9C04-3425239E3D5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Mai 2024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lt1">
                        <a:lumMod val="9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Stats!$A$80:$A$85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Stats!$B$80:$B$85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D64-413C-B184-B261CE8CA880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ED7D3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Stats!$A$80:$A$85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Stats!$C$80:$C$85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D64-413C-B184-B261CE8CA88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Juin 2024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lt1">
                        <a:lumMod val="9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Stats!$A$93:$A$98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Stats!$B$93:$B$98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D67-46B6-9F6B-87BA9BC4A1E9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ED7D3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Stats!$A$93:$A$98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Stats!$C$93:$C$98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D67-46B6-9F6B-87BA9BC4A1E9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Juillet 2024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lt1">
                        <a:lumMod val="9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Stats!$A$106:$A$111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Stats!$B$106:$B$111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CD8-4349-8212-4F313FFD4166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ED7D3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Stats!$A$106:$A$111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Stats!$C$106:$C$111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CD8-4349-8212-4F313FFD416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Août 2024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lt1">
                        <a:lumMod val="9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Stats!$A$119:$A$124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Stats!$B$119:$B$124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A84-4E32-A78A-1E067F1287CB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ED7D3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Stats!$A$119:$A$124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Stats!$C$119:$C$124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A84-4E32-A78A-1E067F1287C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Septembre 2024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lt1">
                        <a:lumMod val="9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Stats!$A$132:$A$137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Stats!$B$132:$B$137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FF5-4BBD-A381-CFB290C8CD93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ED7D3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Stats!$A$132:$A$137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Stats!$C$132:$C$137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FF5-4BBD-A381-CFB290C8CD9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243417</xdr:colOff>
      <xdr:row>0</xdr:row>
      <xdr:rowOff>0</xdr:rowOff>
    </xdr:from>
    <xdr:to>
      <xdr:col>8</xdr:col>
      <xdr:colOff>47626</xdr:colOff>
      <xdr:row>12</xdr:row>
      <xdr:rowOff>115577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79AF775-12B1-6180-2DD7-2BEC695CD9E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2149038</xdr:colOff>
      <xdr:row>8</xdr:row>
      <xdr:rowOff>29882</xdr:rowOff>
    </xdr:from>
    <xdr:to>
      <xdr:col>13</xdr:col>
      <xdr:colOff>582706</xdr:colOff>
      <xdr:row>23</xdr:row>
      <xdr:rowOff>106082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B2CC277E-057F-4599-91B8-FDF94216E73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232834</xdr:colOff>
      <xdr:row>13</xdr:row>
      <xdr:rowOff>0</xdr:rowOff>
    </xdr:from>
    <xdr:to>
      <xdr:col>8</xdr:col>
      <xdr:colOff>37043</xdr:colOff>
      <xdr:row>25</xdr:row>
      <xdr:rowOff>104994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2811A4C-FFC1-4DE5-A78B-B3DF2ED9D0D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238309</xdr:colOff>
      <xdr:row>25</xdr:row>
      <xdr:rowOff>186486</xdr:rowOff>
    </xdr:from>
    <xdr:to>
      <xdr:col>8</xdr:col>
      <xdr:colOff>42518</xdr:colOff>
      <xdr:row>38</xdr:row>
      <xdr:rowOff>111563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F46B438C-9DF3-4642-A9D8-80393F53344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246337</xdr:colOff>
      <xdr:row>38</xdr:row>
      <xdr:rowOff>186486</xdr:rowOff>
    </xdr:from>
    <xdr:to>
      <xdr:col>8</xdr:col>
      <xdr:colOff>50546</xdr:colOff>
      <xdr:row>51</xdr:row>
      <xdr:rowOff>111563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7047F9F8-DB49-46EB-A412-6FF14849B49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</xdr:col>
      <xdr:colOff>250351</xdr:colOff>
      <xdr:row>52</xdr:row>
      <xdr:rowOff>6569</xdr:rowOff>
    </xdr:from>
    <xdr:to>
      <xdr:col>8</xdr:col>
      <xdr:colOff>54560</xdr:colOff>
      <xdr:row>64</xdr:row>
      <xdr:rowOff>122146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1D885AFC-39D6-46AC-A44F-0BF8A1431AB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3</xdr:col>
      <xdr:colOff>259474</xdr:colOff>
      <xdr:row>65</xdr:row>
      <xdr:rowOff>10583</xdr:rowOff>
    </xdr:from>
    <xdr:to>
      <xdr:col>8</xdr:col>
      <xdr:colOff>63683</xdr:colOff>
      <xdr:row>77</xdr:row>
      <xdr:rowOff>126160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FC12EF74-10B9-452A-AD33-7B36136DEBA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3</xdr:col>
      <xdr:colOff>259474</xdr:colOff>
      <xdr:row>78</xdr:row>
      <xdr:rowOff>8029</xdr:rowOff>
    </xdr:from>
    <xdr:to>
      <xdr:col>8</xdr:col>
      <xdr:colOff>63683</xdr:colOff>
      <xdr:row>90</xdr:row>
      <xdr:rowOff>123606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139386B8-4C79-4184-BBAD-37984C75EFF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3</xdr:col>
      <xdr:colOff>266043</xdr:colOff>
      <xdr:row>91</xdr:row>
      <xdr:rowOff>10583</xdr:rowOff>
    </xdr:from>
    <xdr:to>
      <xdr:col>8</xdr:col>
      <xdr:colOff>70252</xdr:colOff>
      <xdr:row>103</xdr:row>
      <xdr:rowOff>126160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F7048659-F1A1-4003-A760-BCD2AC9D269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3</xdr:col>
      <xdr:colOff>291353</xdr:colOff>
      <xdr:row>104</xdr:row>
      <xdr:rowOff>11206</xdr:rowOff>
    </xdr:from>
    <xdr:to>
      <xdr:col>8</xdr:col>
      <xdr:colOff>95562</xdr:colOff>
      <xdr:row>116</xdr:row>
      <xdr:rowOff>126783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91AA86EC-9817-42D8-B84A-FC236A10769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3</xdr:col>
      <xdr:colOff>280147</xdr:colOff>
      <xdr:row>117</xdr:row>
      <xdr:rowOff>11206</xdr:rowOff>
    </xdr:from>
    <xdr:to>
      <xdr:col>8</xdr:col>
      <xdr:colOff>84356</xdr:colOff>
      <xdr:row>129</xdr:row>
      <xdr:rowOff>126783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4219111A-0ADF-4A0A-AB98-CD5D69B201C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3</xdr:col>
      <xdr:colOff>280147</xdr:colOff>
      <xdr:row>130</xdr:row>
      <xdr:rowOff>11205</xdr:rowOff>
    </xdr:from>
    <xdr:to>
      <xdr:col>8</xdr:col>
      <xdr:colOff>84356</xdr:colOff>
      <xdr:row>142</xdr:row>
      <xdr:rowOff>126782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E6D5D3CB-0837-4558-B1E5-1598359A2D5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B4C02C02-2A57-4C91-B988-5FFC854BA88C}" name="Tableau113" displayName="Tableau113" ref="A1:L234" totalsRowShown="0" headerRowDxfId="189" dataDxfId="188">
  <autoFilter ref="A1:L234" xr:uid="{9C6F27E4-BD00-4267-B86F-36FE98319173}"/>
  <sortState xmlns:xlrd2="http://schemas.microsoft.com/office/spreadsheetml/2017/richdata2" ref="A2:I43">
    <sortCondition ref="C1:C43"/>
  </sortState>
  <tableColumns count="12">
    <tableColumn id="1" xr3:uid="{BADBDE17-C8B1-4AA4-BC0C-EE437B517D79}" name="Prénom" dataDxfId="187"/>
    <tableColumn id="2" xr3:uid="{1559A2E2-53DB-4FAD-8DB6-BC008546E3D5}" name="Nom" dataDxfId="186"/>
    <tableColumn id="3" xr3:uid="{E23C1B84-F3F7-4AAF-A9C1-13EE6CDB4EA1}" name="Société" dataDxfId="185"/>
    <tableColumn id="4" xr3:uid="{005CF319-F9BC-422D-8D52-CC2297CC5A51}" name="Service / Organisation" dataDxfId="184"/>
    <tableColumn id="6" xr3:uid="{AB9A2145-A269-46C8-98F0-711FA0D6022F}" name="Portable" dataDxfId="183"/>
    <tableColumn id="7" xr3:uid="{BA5947CB-F998-45AF-A1FC-4BD4E4775B1A}" name="Fixe" dataDxfId="182"/>
    <tableColumn id="8" xr3:uid="{2DEE9839-A4DB-4FBF-8604-9769D686E3C5}" name="Mail" dataDxfId="181"/>
    <tableColumn id="9" xr3:uid="{97455A40-0107-4FBE-9BC8-3B1E85502F1A}" name="Adresse" dataDxfId="180"/>
    <tableColumn id="20" xr3:uid="{9C8D89FB-ECD3-4E4E-81B5-3C76CEE054FE}" name="Dpt" dataDxfId="179"/>
    <tableColumn id="5" xr3:uid="{ED38F9A5-E8FE-465C-B3C6-A447E8D3DF8E}" name="Date de la 1ère prise de contact" dataDxfId="2"/>
    <tableColumn id="10" xr3:uid="{5B4E3CA7-5956-484C-87E8-E8CE3FE7ABBB}" name="Date de la 2ème prise de contact" dataDxfId="1"/>
    <tableColumn id="11" xr3:uid="{5FC5675B-B5DC-461E-9FE4-558AE9BDA413}" name="Date de la 3ème prise de contact" dataDxfId="0"/>
  </tableColumns>
  <tableStyleInfo name="TableStyleDark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6F27E4-BD00-4267-B86F-36FE98319173}" name="Tableau1" displayName="Tableau1" ref="B1:O31" totalsRowShown="0" headerRowDxfId="178" dataDxfId="177">
  <autoFilter ref="B1:O31" xr:uid="{9C6F27E4-BD00-4267-B86F-36FE98319173}"/>
  <sortState xmlns:xlrd2="http://schemas.microsoft.com/office/spreadsheetml/2017/richdata2" ref="B2:O20">
    <sortCondition ref="D1:D20"/>
  </sortState>
  <tableColumns count="14">
    <tableColumn id="1" xr3:uid="{97F86F6B-056F-4728-A3EC-08EDC74333E7}" name="Prénom" dataDxfId="176"/>
    <tableColumn id="2" xr3:uid="{77CADA76-8F02-4EF4-8E81-2C38840E3490}" name="Nom" dataDxfId="175"/>
    <tableColumn id="3" xr3:uid="{BB63D81A-F082-4699-8C5D-F3E9432B4E50}" name="Société" dataDxfId="174"/>
    <tableColumn id="4" xr3:uid="{AE9C1519-42B9-4BD5-949B-3DE075277B06}" name="Service / Organisation" dataDxfId="173"/>
    <tableColumn id="5" xr3:uid="{A8A9940A-9EBA-43EF-8617-69A4673A0841}" name="Type" dataDxfId="172"/>
    <tableColumn id="6" xr3:uid="{A996A855-85E8-47E2-8782-8B4424DB5EF5}" name="Portable" dataDxfId="171"/>
    <tableColumn id="7" xr3:uid="{16DE0F9E-C740-4DDC-A0CB-86A7641D1C54}" name="Fixe" dataDxfId="170"/>
    <tableColumn id="8" xr3:uid="{2B97C831-8F04-4396-9A4D-BBE7AA1C9E52}" name="Mail" dataDxfId="169"/>
    <tableColumn id="9" xr3:uid="{55CDD240-3ED6-4821-97B0-34836BF2DA0B}" name="Adresse" dataDxfId="168"/>
    <tableColumn id="20" xr3:uid="{7B3E70C5-377D-48ED-B758-B9B5A8A71A6A}" name="Dpt" dataDxfId="167"/>
    <tableColumn id="10" xr3:uid="{49CF38E4-012A-4B77-80F6-057FC1D9583F}" name="Origine du contact" dataDxfId="166"/>
    <tableColumn id="11" xr3:uid="{FC2682EF-0AB5-44EC-8A5F-B82FE0D8BA95}" name="Prise de contact" dataDxfId="165"/>
    <tableColumn id="12" xr3:uid="{4A9C9999-2CBC-4A72-AA1B-61B97164C0C4}" name="Date" dataDxfId="164"/>
    <tableColumn id="13" xr3:uid="{FA5999C4-CC1C-45E1-9EAF-1A7A5ABF8326}" name="Business potentiel" dataDxfId="163"/>
  </tableColumns>
  <tableStyleInfo name="TableStyleDark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1127735-D341-43D4-9256-6F8903B838DB}" name="Tableau13" displayName="Tableau13" ref="B1:O56" totalsRowShown="0" headerRowDxfId="162" dataDxfId="161">
  <autoFilter ref="B1:O56" xr:uid="{9C6F27E4-BD00-4267-B86F-36FE98319173}"/>
  <sortState xmlns:xlrd2="http://schemas.microsoft.com/office/spreadsheetml/2017/richdata2" ref="B2:O43">
    <sortCondition ref="D1:D43"/>
  </sortState>
  <tableColumns count="14">
    <tableColumn id="1" xr3:uid="{C4A3967C-594E-49AB-8EE6-F90AD36DE0BE}" name="Prénom" dataDxfId="160"/>
    <tableColumn id="2" xr3:uid="{EFCB410E-025E-4386-BB23-8C99B6E2E56F}" name="Nom" dataDxfId="159"/>
    <tableColumn id="3" xr3:uid="{80672375-B4E1-44CD-9D51-B4777EA6C6F5}" name="Société" dataDxfId="158"/>
    <tableColumn id="4" xr3:uid="{F616D646-E8E3-4350-99C1-64CB2A67C9AF}" name="Service / Organisation" dataDxfId="157"/>
    <tableColumn id="5" xr3:uid="{C15BBF22-1040-4466-AE08-DE97A7C5A46C}" name="Type" dataDxfId="156"/>
    <tableColumn id="6" xr3:uid="{93CA2066-EA70-418F-9CA2-4CF9F9B029B3}" name="Portable" dataDxfId="155"/>
    <tableColumn id="7" xr3:uid="{9DC4E575-BDF3-4267-B301-4C33E3CFE24A}" name="Fixe" dataDxfId="154"/>
    <tableColumn id="8" xr3:uid="{260EDFA6-0818-4255-865B-FF2534D4E7FC}" name="Mail" dataDxfId="153"/>
    <tableColumn id="9" xr3:uid="{9C721C37-E492-48BA-ABD1-3F0BBE9BEC21}" name="Adresse" dataDxfId="152"/>
    <tableColumn id="20" xr3:uid="{3F42A39A-E25A-4760-B65A-60E0BB925C19}" name="Dpt" dataDxfId="151"/>
    <tableColumn id="10" xr3:uid="{95E5D014-A16B-401C-8E82-4A7B7DA05931}" name="Origine du contact" dataDxfId="150"/>
    <tableColumn id="11" xr3:uid="{52096BDF-C4AE-4B33-819C-58AB258A3CF8}" name="Prise de contact" dataDxfId="149"/>
    <tableColumn id="12" xr3:uid="{8DE14F3F-B8CA-41D5-B539-D144F5AAB6C7}" name="Date" dataDxfId="148"/>
    <tableColumn id="13" xr3:uid="{1B933F28-EBF0-40CF-A92E-C9951856FEB0}" name="Business potentiel" dataDxfId="147"/>
  </tableColumns>
  <tableStyleInfo name="TableStyleDark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F8C9DF0-2557-4D41-A221-ED2EC21C90B2}" name="Tableau3" displayName="Tableau3" ref="B1:O56" totalsRowShown="0" headerRowDxfId="146" dataDxfId="145">
  <autoFilter ref="B1:O56" xr:uid="{9C6F27E4-BD00-4267-B86F-36FE98319173}"/>
  <sortState xmlns:xlrd2="http://schemas.microsoft.com/office/spreadsheetml/2017/richdata2" ref="B2:O43">
    <sortCondition ref="D1:D43"/>
  </sortState>
  <tableColumns count="14">
    <tableColumn id="1" xr3:uid="{802CA2C6-9FE0-44F6-9596-944DFEE080A0}" name="Prénom" dataDxfId="144"/>
    <tableColumn id="2" xr3:uid="{7C2978FC-5A76-42B7-A3B8-0E48F644E150}" name="Nom" dataDxfId="143"/>
    <tableColumn id="3" xr3:uid="{D2AF037F-260B-4252-9CDA-B329990128D3}" name="Société" dataDxfId="142"/>
    <tableColumn id="4" xr3:uid="{4B0569EC-8305-4D1E-B711-1B611E2887F8}" name="Service / Organisation" dataDxfId="141"/>
    <tableColumn id="5" xr3:uid="{1553161D-B007-48C6-A95E-709DA7F3E153}" name="Type" dataDxfId="140"/>
    <tableColumn id="6" xr3:uid="{B2EF2A56-CAF2-4080-981D-DA3168325D90}" name="Portable" dataDxfId="139"/>
    <tableColumn id="7" xr3:uid="{3688B03B-2A7C-4C90-9FB2-3AF8457EDEC8}" name="Fixe" dataDxfId="138"/>
    <tableColumn id="8" xr3:uid="{3B98F5A8-0545-4F8E-BAB1-04FF3CA0C170}" name="Mail" dataDxfId="137"/>
    <tableColumn id="9" xr3:uid="{FD271417-F266-4D32-B1B1-3ADB5E423CA4}" name="Adresse" dataDxfId="136"/>
    <tableColumn id="20" xr3:uid="{1E3BA2DC-4008-42A9-B9FB-2232FACAF897}" name="Dpt" dataDxfId="135"/>
    <tableColumn id="10" xr3:uid="{CFB89A2B-083C-4103-85DC-C46966DEA207}" name="Origine du contact" dataDxfId="134"/>
    <tableColumn id="11" xr3:uid="{80D1EDB0-348E-4DB0-A2ED-42CB3D6A2DAF}" name="Prise de contact" dataDxfId="133"/>
    <tableColumn id="12" xr3:uid="{955369DF-C94A-40E0-8088-B5D2ABC8F3AC}" name="Date" dataDxfId="132"/>
    <tableColumn id="13" xr3:uid="{EB013C85-8C53-47E8-A1B7-24FADBD3D9E1}" name="Business potentiel" dataDxfId="131"/>
  </tableColumns>
  <tableStyleInfo name="TableStyleDark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5B5E61D-39B1-42BA-B923-CE62C4B3AE31}" name="Tableau4" displayName="Tableau4" ref="B1:O56" totalsRowShown="0" headerRowDxfId="130" dataDxfId="129">
  <autoFilter ref="B1:O56" xr:uid="{9C6F27E4-BD00-4267-B86F-36FE98319173}"/>
  <sortState xmlns:xlrd2="http://schemas.microsoft.com/office/spreadsheetml/2017/richdata2" ref="B2:O43">
    <sortCondition ref="D1:D43"/>
  </sortState>
  <tableColumns count="14">
    <tableColumn id="1" xr3:uid="{3AC62CAD-B098-4D5F-AE9C-FED93F743CBB}" name="Prénom" dataDxfId="128"/>
    <tableColumn id="2" xr3:uid="{E74CF93A-590D-4D88-A8AB-0A8AB616839A}" name="Nom" dataDxfId="127"/>
    <tableColumn id="3" xr3:uid="{FF9B19B0-919C-4841-BAE2-848D0D5AFB62}" name="Société" dataDxfId="126"/>
    <tableColumn id="4" xr3:uid="{E5B74C0B-EBFF-4EB4-B971-CF8A376B9FDD}" name="Service / Organisation" dataDxfId="125"/>
    <tableColumn id="5" xr3:uid="{C6E776F6-9C5E-4DD6-8B31-21AF80B05662}" name="Type" dataDxfId="124"/>
    <tableColumn id="6" xr3:uid="{694C0313-B627-4DCF-82B3-7596E0D35117}" name="Portable" dataDxfId="123"/>
    <tableColumn id="7" xr3:uid="{61C89588-CE2C-465C-800E-3000FB679AB8}" name="Fixe" dataDxfId="122"/>
    <tableColumn id="8" xr3:uid="{705C164D-C66D-43ED-A88D-657049EE6FFF}" name="Mail" dataDxfId="121"/>
    <tableColumn id="9" xr3:uid="{86F24898-A63D-4D2D-AE38-5E1F9E458DE0}" name="Adresse" dataDxfId="120"/>
    <tableColumn id="20" xr3:uid="{FA03C3E2-C3C7-4DA9-9D53-B7204ADAEAED}" name="Dpt" dataDxfId="119"/>
    <tableColumn id="10" xr3:uid="{47F45E0C-9B3F-4024-86D9-93DE99B1F17C}" name="Origine du contact" dataDxfId="118"/>
    <tableColumn id="11" xr3:uid="{8EAB92F1-AA53-48FF-9AD9-7731956E7D57}" name="Prise de contact" dataDxfId="117"/>
    <tableColumn id="12" xr3:uid="{8F6B4774-3D6C-4484-AC89-AB08A4EDAE6D}" name="Date" dataDxfId="116"/>
    <tableColumn id="13" xr3:uid="{D28D9C17-06D1-4A7E-910F-4E3D12769754}" name="Business potentiel" dataDxfId="115"/>
  </tableColumns>
  <tableStyleInfo name="TableStyleDark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42ACAE7-CC1D-40EE-99B9-1BF1070426E0}" name="Tableau5" displayName="Tableau5" ref="B1:O56" totalsRowShown="0" headerRowDxfId="114" dataDxfId="113">
  <autoFilter ref="B1:O56" xr:uid="{9C6F27E4-BD00-4267-B86F-36FE98319173}"/>
  <sortState xmlns:xlrd2="http://schemas.microsoft.com/office/spreadsheetml/2017/richdata2" ref="B2:O43">
    <sortCondition ref="D1:D43"/>
  </sortState>
  <tableColumns count="14">
    <tableColumn id="1" xr3:uid="{3A3EBBF3-B5B9-4F84-8DF8-A55354CADCF3}" name="Prénom" dataDxfId="112"/>
    <tableColumn id="2" xr3:uid="{59A08967-CFEC-40CE-8BFC-4A72D5EE4BBD}" name="Nom" dataDxfId="111"/>
    <tableColumn id="3" xr3:uid="{4A7A2BD4-0738-4A82-8C57-BE9F21750C89}" name="Société" dataDxfId="110"/>
    <tableColumn id="4" xr3:uid="{03B1AE58-CC42-43F1-844C-7C60D12265DC}" name="Service / Organisation" dataDxfId="109"/>
    <tableColumn id="5" xr3:uid="{442A2053-E669-457D-9BC3-3D2DE07875C3}" name="Type" dataDxfId="108"/>
    <tableColumn id="6" xr3:uid="{06F26E4A-2A0C-4A24-818B-5035D6908550}" name="Portable" dataDxfId="107"/>
    <tableColumn id="7" xr3:uid="{4FD9ED5F-442B-438F-98F6-14CFE7106A4D}" name="Fixe" dataDxfId="106"/>
    <tableColumn id="8" xr3:uid="{A9BE814A-DD9E-45B0-A9C4-F07F854CD67C}" name="Mail" dataDxfId="105"/>
    <tableColumn id="9" xr3:uid="{A8A493A8-30D2-4350-AD6A-32EC90FE706D}" name="Adresse" dataDxfId="104"/>
    <tableColumn id="20" xr3:uid="{833D6E4D-ECE3-4A44-A3D8-59AEF13CB9F1}" name="Dpt" dataDxfId="103"/>
    <tableColumn id="10" xr3:uid="{358F8F43-070D-4731-A101-06CF63AB1534}" name="Origine du contact" dataDxfId="102"/>
    <tableColumn id="11" xr3:uid="{A88765D6-FA26-48C9-97D9-E4679181B36A}" name="Prise de contact" dataDxfId="101"/>
    <tableColumn id="12" xr3:uid="{CEF077CB-A29C-4968-BB33-572EF980C5E0}" name="Date" dataDxfId="100"/>
    <tableColumn id="13" xr3:uid="{54180BB7-C25D-4D28-8DB3-5D606CAFB9A0}" name="Business potentiel" dataDxfId="99"/>
  </tableColumns>
  <tableStyleInfo name="TableStyleDark1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A673504-250E-4E5D-891C-1C41C6D5FA55}" name="Tableau6" displayName="Tableau6" ref="B1:O56" totalsRowShown="0" headerRowDxfId="98" dataDxfId="97">
  <autoFilter ref="B1:O56" xr:uid="{9C6F27E4-BD00-4267-B86F-36FE98319173}"/>
  <sortState xmlns:xlrd2="http://schemas.microsoft.com/office/spreadsheetml/2017/richdata2" ref="B2:O43">
    <sortCondition ref="D1:D43"/>
  </sortState>
  <tableColumns count="14">
    <tableColumn id="1" xr3:uid="{A4A286E2-529F-4D2F-ADBD-EDCF6F1B4023}" name="Prénom" dataDxfId="96"/>
    <tableColumn id="2" xr3:uid="{7A71A30D-A2AB-40C8-8245-8524045D4B1C}" name="Nom" dataDxfId="95"/>
    <tableColumn id="3" xr3:uid="{43BB05DD-C002-41C6-B112-EF1385A9B033}" name="Société" dataDxfId="94"/>
    <tableColumn id="4" xr3:uid="{9560F587-A837-460B-8EC7-8B5B03635865}" name="Service / Organisation" dataDxfId="93"/>
    <tableColumn id="5" xr3:uid="{3E2FEBAD-BD3B-47B8-AC48-C86ED0C11C7D}" name="Type" dataDxfId="92"/>
    <tableColumn id="6" xr3:uid="{AB99973D-3F29-4B7E-A687-5B4DEBE0ADB0}" name="Portable" dataDxfId="91"/>
    <tableColumn id="7" xr3:uid="{60E74881-A2CC-4DC0-835D-16870FDE151F}" name="Fixe" dataDxfId="90"/>
    <tableColumn id="8" xr3:uid="{04285B4A-D3FC-46AC-A220-E9A5B38842AA}" name="Mail" dataDxfId="89"/>
    <tableColumn id="9" xr3:uid="{8BAA2ED5-3678-4DB9-89A8-61F8F277E079}" name="Adresse" dataDxfId="88"/>
    <tableColumn id="20" xr3:uid="{8234AA70-DB19-40EB-A267-AEC2B927A848}" name="Dpt" dataDxfId="87"/>
    <tableColumn id="10" xr3:uid="{12C25FFB-9322-40ED-9D3B-3E50F0090B79}" name="Origine du contact" dataDxfId="86"/>
    <tableColumn id="11" xr3:uid="{7607D86C-F064-4237-9C1C-6701A0344F5D}" name="Prise de contact" dataDxfId="85"/>
    <tableColumn id="12" xr3:uid="{7E4B48E2-52FC-4412-83C1-26F0527661EC}" name="Date" dataDxfId="84"/>
    <tableColumn id="13" xr3:uid="{E455F653-D4BC-4970-B7C5-6E6DA5C7101E}" name="Business potentiel" dataDxfId="83"/>
  </tableColumns>
  <tableStyleInfo name="TableStyleDark10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B1EF585-2822-4550-B64B-2905130EF7EE}" name="Tableau7" displayName="Tableau7" ref="B1:O56" totalsRowShown="0" headerRowDxfId="82" dataDxfId="81">
  <autoFilter ref="B1:O56" xr:uid="{9C6F27E4-BD00-4267-B86F-36FE98319173}"/>
  <sortState xmlns:xlrd2="http://schemas.microsoft.com/office/spreadsheetml/2017/richdata2" ref="B2:O43">
    <sortCondition ref="D1:D43"/>
  </sortState>
  <tableColumns count="14">
    <tableColumn id="1" xr3:uid="{FDE11BAF-6039-4882-AE0A-D72E06FB6DF9}" name="Prénom" dataDxfId="80"/>
    <tableColumn id="2" xr3:uid="{51B31635-CF54-46FC-A80E-950E55E3972D}" name="Nom" dataDxfId="79"/>
    <tableColumn id="3" xr3:uid="{58F034FA-EF45-46F0-8350-DD61A550B0F0}" name="Société" dataDxfId="78"/>
    <tableColumn id="4" xr3:uid="{8D0146F6-E12B-4AF7-9A85-E8A63C6248A7}" name="Service / Organisation" dataDxfId="77"/>
    <tableColumn id="5" xr3:uid="{41FA8D26-ED8F-46C0-BC4E-9C2535522FC4}" name="Type" dataDxfId="76"/>
    <tableColumn id="6" xr3:uid="{D5CFA40F-9F15-402A-B4F9-656A3D0091AA}" name="Portable" dataDxfId="75"/>
    <tableColumn id="7" xr3:uid="{7B189F56-CE23-487E-AC87-8C39CC5E6194}" name="Fixe" dataDxfId="74"/>
    <tableColumn id="8" xr3:uid="{0121BEA9-769D-4F36-84C2-FEBD3837F56D}" name="Mail" dataDxfId="73"/>
    <tableColumn id="9" xr3:uid="{FAB268CF-3FEA-4155-813B-853821CE8AD7}" name="Adresse" dataDxfId="72"/>
    <tableColumn id="20" xr3:uid="{7E22EAF5-BA04-42C3-B0D1-E5F91AEC8B37}" name="Dpt" dataDxfId="71"/>
    <tableColumn id="10" xr3:uid="{FCEA5041-65ED-404A-B5F3-98AA7917FB8B}" name="Origine du contact" dataDxfId="70"/>
    <tableColumn id="11" xr3:uid="{91592FC3-1152-4A17-B01B-FA3D18F657A7}" name="Prise de contact" dataDxfId="69"/>
    <tableColumn id="12" xr3:uid="{56433AD8-7410-454D-A83F-B779C5B012EA}" name="Date" dataDxfId="68"/>
    <tableColumn id="13" xr3:uid="{8ABA5993-90B6-46AE-A6A6-DD8B842BC1C7}" name="Business potentiel" dataDxfId="67"/>
  </tableColumns>
  <tableStyleInfo name="TableStyleDark10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02A6302-0CDC-4B84-829F-FD9F2C923670}" name="Tableau8" displayName="Tableau8" ref="B1:O56" totalsRowShown="0" headerRowDxfId="66" dataDxfId="65">
  <autoFilter ref="B1:O56" xr:uid="{9C6F27E4-BD00-4267-B86F-36FE98319173}"/>
  <sortState xmlns:xlrd2="http://schemas.microsoft.com/office/spreadsheetml/2017/richdata2" ref="B2:O43">
    <sortCondition ref="D1:D43"/>
  </sortState>
  <tableColumns count="14">
    <tableColumn id="1" xr3:uid="{051764AC-FD28-4FA7-B2A8-4A5A272FDDDF}" name="Prénom" dataDxfId="64"/>
    <tableColumn id="2" xr3:uid="{A5D14E07-2725-4619-A7CF-9E575CD58124}" name="Nom" dataDxfId="63"/>
    <tableColumn id="3" xr3:uid="{9E31D1C3-1D1D-4A89-987C-D527DDD1E6E5}" name="Société" dataDxfId="62"/>
    <tableColumn id="4" xr3:uid="{FA9052C8-A6E5-4390-B23D-A05C6B5508C5}" name="Service / Organisation" dataDxfId="61"/>
    <tableColumn id="5" xr3:uid="{18535A49-008D-45BB-AEC2-32F49C33A7EC}" name="Type" dataDxfId="60"/>
    <tableColumn id="6" xr3:uid="{702A8C41-C910-496E-85B5-193D4303DB3C}" name="Portable" dataDxfId="59"/>
    <tableColumn id="7" xr3:uid="{BB37C47D-CBD5-4C8F-BE46-923E0C1139FE}" name="Fixe" dataDxfId="58"/>
    <tableColumn id="8" xr3:uid="{885D1BD1-58A5-4561-AB34-A4AA638902F6}" name="Mail" dataDxfId="57"/>
    <tableColumn id="9" xr3:uid="{D90785A3-D400-4EDE-81FD-9BAD4A75185A}" name="Adresse" dataDxfId="56"/>
    <tableColumn id="20" xr3:uid="{2F54DADE-906C-4ED5-B37F-821D13507FAA}" name="Dpt" dataDxfId="55"/>
    <tableColumn id="10" xr3:uid="{E2D7BB3E-13A8-4DF5-A4D7-1E89DD3893BE}" name="Origine du contact" dataDxfId="54"/>
    <tableColumn id="11" xr3:uid="{6ABB333F-F05E-41C9-8256-E67023C27536}" name="Prise de contact" dataDxfId="53"/>
    <tableColumn id="12" xr3:uid="{E9A60D74-5541-44AE-91DC-F16DD0FC1A33}" name="Date" dataDxfId="52"/>
    <tableColumn id="13" xr3:uid="{4FCAF40E-A386-422C-9F82-E1EC6B444DD0}" name="Business potentiel" dataDxfId="51"/>
  </tableColumns>
  <tableStyleInfo name="TableStyleDark10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0AC5BD3-E803-41D6-9A60-77EAE9EE04B9}" name="Tableau9" displayName="Tableau9" ref="B1:O56" totalsRowShown="0" headerRowDxfId="50" dataDxfId="49">
  <autoFilter ref="B1:O56" xr:uid="{9C6F27E4-BD00-4267-B86F-36FE98319173}"/>
  <sortState xmlns:xlrd2="http://schemas.microsoft.com/office/spreadsheetml/2017/richdata2" ref="B2:O43">
    <sortCondition ref="D1:D43"/>
  </sortState>
  <tableColumns count="14">
    <tableColumn id="1" xr3:uid="{F7084196-429C-40ED-B1A1-5550C5DD8307}" name="Prénom" dataDxfId="48"/>
    <tableColumn id="2" xr3:uid="{6CC7BDD9-B716-466C-BC02-7DBFF0BBF094}" name="Nom" dataDxfId="47"/>
    <tableColumn id="3" xr3:uid="{93EBD57D-C54E-42C5-B729-1FB80601DDAB}" name="Société" dataDxfId="46"/>
    <tableColumn id="4" xr3:uid="{DF9FED1D-F5DD-4E95-8A58-D7432528E190}" name="Service / Organisation" dataDxfId="45"/>
    <tableColumn id="5" xr3:uid="{896702F0-5EF0-4317-9A5A-9DFE7EC625C3}" name="Type" dataDxfId="44"/>
    <tableColumn id="6" xr3:uid="{861D78FB-8013-4BF2-BF5D-AEB9A0E78160}" name="Portable" dataDxfId="43"/>
    <tableColumn id="7" xr3:uid="{5C37E68B-DABF-4A6B-9CE3-291D52C4EDFB}" name="Fixe" dataDxfId="42"/>
    <tableColumn id="8" xr3:uid="{8219D3B0-2AC0-4BF7-9A28-D77085307468}" name="Mail" dataDxfId="41"/>
    <tableColumn id="9" xr3:uid="{836BB2F0-C724-45CE-8493-71BF5C9B6DD9}" name="Adresse" dataDxfId="40"/>
    <tableColumn id="20" xr3:uid="{CC970A6D-8E8C-4516-9D74-D2E2C2537BE6}" name="Dpt" dataDxfId="39"/>
    <tableColumn id="10" xr3:uid="{CE571D5E-17F5-40F4-A672-4FF11180A9BA}" name="Origine du contact" dataDxfId="38"/>
    <tableColumn id="11" xr3:uid="{23299423-5291-4C78-8E8D-A02D09636BE0}" name="Prise de contact" dataDxfId="37"/>
    <tableColumn id="12" xr3:uid="{A8849B6B-2DC3-4E27-B35D-3C15B2A717BC}" name="Date" dataDxfId="36"/>
    <tableColumn id="13" xr3:uid="{3868C1BE-6307-4D77-9EB6-E5868285B7D5}" name="Business potentiel" dataDxfId="35"/>
  </tableColumns>
  <tableStyleInfo name="TableStyleDark10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CE87365D-39EB-46C8-8A1A-E9A353EF3E8F}" name="Tableau10" displayName="Tableau10" ref="B1:O56" totalsRowShown="0" headerRowDxfId="34" dataDxfId="33">
  <autoFilter ref="B1:O56" xr:uid="{9C6F27E4-BD00-4267-B86F-36FE98319173}"/>
  <sortState xmlns:xlrd2="http://schemas.microsoft.com/office/spreadsheetml/2017/richdata2" ref="B2:O43">
    <sortCondition ref="D1:D43"/>
  </sortState>
  <tableColumns count="14">
    <tableColumn id="1" xr3:uid="{131E28DF-6346-4ACA-9CEA-32DED9DD85C2}" name="Prénom" dataDxfId="32"/>
    <tableColumn id="2" xr3:uid="{69AF6E21-BF12-4401-BCA3-D192E33A5A39}" name="Nom" dataDxfId="31"/>
    <tableColumn id="3" xr3:uid="{66037D95-E596-4D24-AC3A-0A306E4DC29B}" name="Société" dataDxfId="30"/>
    <tableColumn id="4" xr3:uid="{6094BBE7-D467-4D06-8DB7-2D12DD719874}" name="Service / Organisation" dataDxfId="29"/>
    <tableColumn id="5" xr3:uid="{60DAF5E3-E68A-468E-A713-5CE24EEEBB3C}" name="Type" dataDxfId="28"/>
    <tableColumn id="6" xr3:uid="{D8E07C7C-433C-421E-B5F4-53DA26EE082C}" name="Portable" dataDxfId="27"/>
    <tableColumn id="7" xr3:uid="{0E0A2438-767A-48D5-BBC9-CE40A9EB9562}" name="Fixe" dataDxfId="26"/>
    <tableColumn id="8" xr3:uid="{87FE0538-562B-4A37-AEBB-5B460932A85A}" name="Mail" dataDxfId="25"/>
    <tableColumn id="9" xr3:uid="{BAE4A88D-09C4-4693-9684-5146EB0101BA}" name="Adresse" dataDxfId="24"/>
    <tableColumn id="20" xr3:uid="{83BE4693-0EFC-4561-8131-2860C88D7885}" name="Dpt" dataDxfId="23"/>
    <tableColumn id="10" xr3:uid="{748A689F-1B20-492B-9FAC-36E2F644A8AD}" name="Origine du contact" dataDxfId="22"/>
    <tableColumn id="11" xr3:uid="{E90E7E97-E967-488A-9239-E29DF1C28F95}" name="Prise de contact" dataDxfId="21"/>
    <tableColumn id="12" xr3:uid="{1E527E24-25A1-40DC-BFAD-A0BA2084D679}" name="Date" dataDxfId="20"/>
    <tableColumn id="13" xr3:uid="{9B38D5EC-118D-4D81-BFF4-30A335C20F4A}" name="Business potentiel" dataDxfId="19"/>
  </tableColumns>
  <tableStyleInfo name="TableStyleDark10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81F6C46B-A311-4C70-8111-D9A54E40CB85}" name="Tableau11" displayName="Tableau11" ref="B1:O56" totalsRowShown="0" headerRowDxfId="18" dataDxfId="17">
  <autoFilter ref="B1:O56" xr:uid="{9C6F27E4-BD00-4267-B86F-36FE98319173}"/>
  <sortState xmlns:xlrd2="http://schemas.microsoft.com/office/spreadsheetml/2017/richdata2" ref="B2:O43">
    <sortCondition ref="D1:D43"/>
  </sortState>
  <tableColumns count="14">
    <tableColumn id="1" xr3:uid="{FCF060E9-7F2D-4D59-AEFF-CB9BC00E6BCF}" name="Prénom" dataDxfId="16"/>
    <tableColumn id="2" xr3:uid="{FD6A3D10-F1AF-4B20-899F-BE9001D47C13}" name="Nom" dataDxfId="15"/>
    <tableColumn id="3" xr3:uid="{DA7065AE-723E-4632-87BC-4D2AEA6652C3}" name="Société" dataDxfId="14"/>
    <tableColumn id="4" xr3:uid="{8682254E-CF0B-46A5-86A7-CB31321459BE}" name="Service / Organisation" dataDxfId="13"/>
    <tableColumn id="5" xr3:uid="{E1AF7805-7A7C-43C0-B8CF-DF2422DFE0B1}" name="Type" dataDxfId="12"/>
    <tableColumn id="6" xr3:uid="{137A8257-5021-486C-A782-E8AE7FA00E44}" name="Portable" dataDxfId="11"/>
    <tableColumn id="7" xr3:uid="{71B97C4B-34E6-43F9-8588-E4D274B28475}" name="Fixe" dataDxfId="10"/>
    <tableColumn id="8" xr3:uid="{842D9919-F288-40F4-890A-2B5A3E8CEE00}" name="Mail" dataDxfId="9"/>
    <tableColumn id="9" xr3:uid="{2FB1671D-CEB9-41AA-863C-77A14AD00CD0}" name="Adresse" dataDxfId="8"/>
    <tableColumn id="20" xr3:uid="{B3CEB548-1F17-40A9-ABEF-D5C3F1BA60A9}" name="Dpt" dataDxfId="7"/>
    <tableColumn id="10" xr3:uid="{9331B493-BC2F-42BA-950F-F9583900EBCD}" name="Origine du contact" dataDxfId="6"/>
    <tableColumn id="11" xr3:uid="{2A6AA968-E7C9-4429-9777-0997B4F3356F}" name="Prise de contact" dataDxfId="5"/>
    <tableColumn id="12" xr3:uid="{54AE12FD-B65D-4AF7-BE90-6FCAD86B7BD5}" name="Date" dataDxfId="4"/>
    <tableColumn id="13" xr3:uid="{599860FF-0983-4186-BA57-BBB69C4271C4}" name="Business potentiel" dataDxfId="3"/>
  </tableColumns>
  <tableStyleInfo name="TableStyleDark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mailto:ccc.martin@gmail.com" TargetMode="External"/><Relationship Id="rId7" Type="http://schemas.openxmlformats.org/officeDocument/2006/relationships/hyperlink" Target="mailto:ggg.martin@gmail.com" TargetMode="External"/><Relationship Id="rId2" Type="http://schemas.openxmlformats.org/officeDocument/2006/relationships/hyperlink" Target="mailto:bbb.martin@gmail.com" TargetMode="External"/><Relationship Id="rId1" Type="http://schemas.openxmlformats.org/officeDocument/2006/relationships/hyperlink" Target="mailto:aaa.martin@gmail.com" TargetMode="External"/><Relationship Id="rId6" Type="http://schemas.openxmlformats.org/officeDocument/2006/relationships/hyperlink" Target="mailto:fff.martin@gmail.com" TargetMode="External"/><Relationship Id="rId5" Type="http://schemas.openxmlformats.org/officeDocument/2006/relationships/hyperlink" Target="mailto:eee.martin@gmail.com" TargetMode="External"/><Relationship Id="rId10" Type="http://schemas.openxmlformats.org/officeDocument/2006/relationships/table" Target="../tables/table1.xml"/><Relationship Id="rId4" Type="http://schemas.openxmlformats.org/officeDocument/2006/relationships/hyperlink" Target="mailto:ddd.martin@gmail.com" TargetMode="External"/><Relationship Id="rId9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1.xml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Relationship Id="rId5" Type="http://schemas.openxmlformats.org/officeDocument/2006/relationships/comments" Target="../comments2.xml"/><Relationship Id="rId4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6.bin"/><Relationship Id="rId5" Type="http://schemas.openxmlformats.org/officeDocument/2006/relationships/comments" Target="../comments3.xml"/><Relationship Id="rId4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7.bin"/><Relationship Id="rId5" Type="http://schemas.openxmlformats.org/officeDocument/2006/relationships/comments" Target="../comments4.xml"/><Relationship Id="rId4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8.bin"/><Relationship Id="rId5" Type="http://schemas.openxmlformats.org/officeDocument/2006/relationships/comments" Target="../comments5.xml"/><Relationship Id="rId4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vmlDrawing" Target="../drawings/vmlDrawing13.vml"/><Relationship Id="rId1" Type="http://schemas.openxmlformats.org/officeDocument/2006/relationships/printerSettings" Target="../printerSettings/printerSettings9.bin"/><Relationship Id="rId5" Type="http://schemas.openxmlformats.org/officeDocument/2006/relationships/comments" Target="../comments6.xml"/><Relationship Id="rId4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vmlDrawing" Target="../drawings/vmlDrawing15.vml"/><Relationship Id="rId1" Type="http://schemas.openxmlformats.org/officeDocument/2006/relationships/printerSettings" Target="../printerSettings/printerSettings10.bin"/><Relationship Id="rId5" Type="http://schemas.openxmlformats.org/officeDocument/2006/relationships/comments" Target="../comments7.xml"/><Relationship Id="rId4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2" Type="http://schemas.openxmlformats.org/officeDocument/2006/relationships/vmlDrawing" Target="../drawings/vmlDrawing17.vml"/><Relationship Id="rId1" Type="http://schemas.openxmlformats.org/officeDocument/2006/relationships/printerSettings" Target="../printerSettings/printerSettings11.bin"/><Relationship Id="rId5" Type="http://schemas.openxmlformats.org/officeDocument/2006/relationships/comments" Target="../comments8.xml"/><Relationship Id="rId4" Type="http://schemas.openxmlformats.org/officeDocument/2006/relationships/table" Target="../tables/table10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0.vml"/><Relationship Id="rId2" Type="http://schemas.openxmlformats.org/officeDocument/2006/relationships/vmlDrawing" Target="../drawings/vmlDrawing19.vml"/><Relationship Id="rId1" Type="http://schemas.openxmlformats.org/officeDocument/2006/relationships/printerSettings" Target="../printerSettings/printerSettings12.bin"/><Relationship Id="rId5" Type="http://schemas.openxmlformats.org/officeDocument/2006/relationships/comments" Target="../comments9.xml"/><Relationship Id="rId4" Type="http://schemas.openxmlformats.org/officeDocument/2006/relationships/table" Target="../tables/table1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2.vml"/><Relationship Id="rId2" Type="http://schemas.openxmlformats.org/officeDocument/2006/relationships/vmlDrawing" Target="../drawings/vmlDrawing21.vml"/><Relationship Id="rId1" Type="http://schemas.openxmlformats.org/officeDocument/2006/relationships/printerSettings" Target="../printerSettings/printerSettings13.bin"/><Relationship Id="rId5" Type="http://schemas.openxmlformats.org/officeDocument/2006/relationships/comments" Target="../comments10.xml"/><Relationship Id="rId4" Type="http://schemas.openxmlformats.org/officeDocument/2006/relationships/table" Target="../tables/table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B34A48-BE47-4E92-8DD3-FC27FE99CD38}">
  <sheetPr codeName="Feuil2">
    <pageSetUpPr fitToPage="1"/>
  </sheetPr>
  <dimension ref="A1:M137"/>
  <sheetViews>
    <sheetView zoomScale="85" zoomScaleNormal="85" workbookViewId="0">
      <selection activeCell="P19" sqref="P19"/>
    </sheetView>
  </sheetViews>
  <sheetFormatPr baseColWidth="10" defaultRowHeight="15" x14ac:dyDescent="0.25"/>
  <cols>
    <col min="1" max="1" width="31.85546875" customWidth="1"/>
    <col min="8" max="8" width="20.28515625" customWidth="1"/>
    <col min="9" max="9" width="33.5703125" customWidth="1"/>
    <col min="10" max="10" width="34.7109375" customWidth="1"/>
  </cols>
  <sheetData>
    <row r="1" spans="1:12" x14ac:dyDescent="0.25">
      <c r="A1" s="18">
        <v>45231</v>
      </c>
      <c r="J1" s="18" t="s">
        <v>39</v>
      </c>
    </row>
    <row r="2" spans="1:12" x14ac:dyDescent="0.25">
      <c r="A2" t="s">
        <v>33</v>
      </c>
      <c r="B2">
        <f>COUNTA(Tableau1[Société])</f>
        <v>0</v>
      </c>
      <c r="J2" t="s">
        <v>33</v>
      </c>
      <c r="K2">
        <f t="shared" ref="K2:K7" si="0">B2+B15+B28+B41+B54+B67+B80+B93+B106+B119+B132</f>
        <v>0</v>
      </c>
    </row>
    <row r="3" spans="1:12" x14ac:dyDescent="0.25">
      <c r="A3" t="s">
        <v>34</v>
      </c>
      <c r="B3">
        <f>COUNTA('Novembre 2023'!A2:A31)</f>
        <v>0</v>
      </c>
      <c r="C3" s="19" t="e">
        <f>B3/$B$2</f>
        <v>#DIV/0!</v>
      </c>
      <c r="J3" t="s">
        <v>34</v>
      </c>
      <c r="K3">
        <f t="shared" si="0"/>
        <v>0</v>
      </c>
      <c r="L3" s="19" t="e">
        <f>K3/$K2</f>
        <v>#DIV/0!</v>
      </c>
    </row>
    <row r="4" spans="1:12" x14ac:dyDescent="0.25">
      <c r="A4" t="s">
        <v>35</v>
      </c>
      <c r="B4">
        <f>COUNTIF(Tableau1[Business potentiel],"En attente RDV")</f>
        <v>0</v>
      </c>
      <c r="C4" s="19" t="e">
        <f t="shared" ref="C4:C7" si="1">B4/$B$2</f>
        <v>#DIV/0!</v>
      </c>
      <c r="J4" t="s">
        <v>35</v>
      </c>
      <c r="K4">
        <f t="shared" si="0"/>
        <v>0</v>
      </c>
      <c r="L4" s="19" t="e">
        <f>K4/$K2</f>
        <v>#DIV/0!</v>
      </c>
    </row>
    <row r="5" spans="1:12" x14ac:dyDescent="0.25">
      <c r="A5" t="s">
        <v>36</v>
      </c>
      <c r="B5">
        <f>COUNTIF(Tableau1[Business potentiel],"Dossiers à venir")</f>
        <v>0</v>
      </c>
      <c r="C5" s="19" t="e">
        <f t="shared" si="1"/>
        <v>#DIV/0!</v>
      </c>
      <c r="J5" t="s">
        <v>36</v>
      </c>
      <c r="K5">
        <f t="shared" si="0"/>
        <v>0</v>
      </c>
      <c r="L5" s="19" t="e">
        <f>K5/$K2</f>
        <v>#DIV/0!</v>
      </c>
    </row>
    <row r="6" spans="1:12" x14ac:dyDescent="0.25">
      <c r="A6" t="s">
        <v>32</v>
      </c>
      <c r="B6">
        <f>COUNTIF(Tableau1[Business potentiel],"Intéressé")</f>
        <v>0</v>
      </c>
      <c r="C6" s="19" t="e">
        <f t="shared" si="1"/>
        <v>#DIV/0!</v>
      </c>
      <c r="J6" t="s">
        <v>32</v>
      </c>
      <c r="K6">
        <f t="shared" si="0"/>
        <v>0</v>
      </c>
      <c r="L6" s="19" t="e">
        <f>K6/$K2</f>
        <v>#DIV/0!</v>
      </c>
    </row>
    <row r="7" spans="1:12" x14ac:dyDescent="0.25">
      <c r="A7" t="s">
        <v>37</v>
      </c>
      <c r="B7">
        <f>COUNTIF(Tableau1[Business potentiel],"Pas d'intérêt")</f>
        <v>0</v>
      </c>
      <c r="C7" s="19" t="e">
        <f t="shared" si="1"/>
        <v>#DIV/0!</v>
      </c>
      <c r="J7" t="s">
        <v>37</v>
      </c>
      <c r="K7">
        <f t="shared" si="0"/>
        <v>0</v>
      </c>
      <c r="L7" s="19" t="e">
        <f>K7/$K2</f>
        <v>#DIV/0!</v>
      </c>
    </row>
    <row r="14" spans="1:12" x14ac:dyDescent="0.25">
      <c r="A14" s="18">
        <v>45261</v>
      </c>
    </row>
    <row r="15" spans="1:12" x14ac:dyDescent="0.25">
      <c r="A15" t="s">
        <v>33</v>
      </c>
      <c r="B15">
        <f>COUNTA(Tableau13[Société])</f>
        <v>0</v>
      </c>
    </row>
    <row r="16" spans="1:12" x14ac:dyDescent="0.25">
      <c r="A16" t="s">
        <v>34</v>
      </c>
      <c r="B16">
        <f>COUNTA('Décembre 2023'!$A$2:$A$56)</f>
        <v>0</v>
      </c>
      <c r="C16" s="19" t="e">
        <f>B16/$B15</f>
        <v>#DIV/0!</v>
      </c>
    </row>
    <row r="17" spans="1:11" x14ac:dyDescent="0.25">
      <c r="A17" t="s">
        <v>35</v>
      </c>
      <c r="B17">
        <f>COUNTIF(Tableau13[Business potentiel],"En attente RDV")</f>
        <v>0</v>
      </c>
      <c r="C17" s="19" t="e">
        <f>B17/$B15</f>
        <v>#DIV/0!</v>
      </c>
    </row>
    <row r="18" spans="1:11" x14ac:dyDescent="0.25">
      <c r="A18" t="s">
        <v>36</v>
      </c>
      <c r="B18">
        <f>COUNTIF(Tableau13[Business potentiel],"Dossiers à venir")</f>
        <v>0</v>
      </c>
      <c r="C18" s="19" t="e">
        <f>B18/$B15</f>
        <v>#DIV/0!</v>
      </c>
    </row>
    <row r="19" spans="1:11" x14ac:dyDescent="0.25">
      <c r="A19" t="s">
        <v>32</v>
      </c>
      <c r="B19">
        <f>COUNTIF(Tableau13[Business potentiel],"Intéressé")</f>
        <v>0</v>
      </c>
      <c r="C19" s="19" t="e">
        <f>B19/B15</f>
        <v>#DIV/0!</v>
      </c>
    </row>
    <row r="20" spans="1:11" x14ac:dyDescent="0.25">
      <c r="A20" t="s">
        <v>37</v>
      </c>
      <c r="B20">
        <f>COUNTIF(Tableau13[Business potentiel],"Pas d'intérêt")</f>
        <v>0</v>
      </c>
      <c r="C20" s="19" t="e">
        <f>B20/$B15</f>
        <v>#DIV/0!</v>
      </c>
    </row>
    <row r="27" spans="1:11" x14ac:dyDescent="0.25">
      <c r="A27" s="18">
        <v>45292</v>
      </c>
    </row>
    <row r="28" spans="1:11" x14ac:dyDescent="0.25">
      <c r="A28" t="s">
        <v>33</v>
      </c>
      <c r="B28">
        <f>COUNTA(Tableau3[Société])</f>
        <v>0</v>
      </c>
    </row>
    <row r="29" spans="1:11" x14ac:dyDescent="0.25">
      <c r="A29" t="s">
        <v>34</v>
      </c>
      <c r="B29">
        <f>COUNTA('Janvier 2024'!$A$2:$A$56)</f>
        <v>0</v>
      </c>
      <c r="C29" s="19" t="e">
        <f>B29/$B$28</f>
        <v>#DIV/0!</v>
      </c>
    </row>
    <row r="30" spans="1:11" x14ac:dyDescent="0.25">
      <c r="A30" t="s">
        <v>35</v>
      </c>
      <c r="B30">
        <f>COUNTIF(Tableau3[Business potentiel],"En attente RDV")</f>
        <v>0</v>
      </c>
      <c r="C30" s="19" t="e">
        <f>B30/$B28</f>
        <v>#DIV/0!</v>
      </c>
      <c r="K30" s="27"/>
    </row>
    <row r="31" spans="1:11" x14ac:dyDescent="0.25">
      <c r="A31" t="s">
        <v>36</v>
      </c>
      <c r="B31">
        <f>COUNTIF(Tableau3[Business potentiel],"Dossiers à venir")</f>
        <v>0</v>
      </c>
      <c r="C31" s="19" t="e">
        <f>B31/$B28</f>
        <v>#DIV/0!</v>
      </c>
    </row>
    <row r="32" spans="1:11" x14ac:dyDescent="0.25">
      <c r="A32" t="s">
        <v>32</v>
      </c>
      <c r="B32">
        <f>COUNTIF(Tableau3[Business potentiel],"Intéressé")</f>
        <v>0</v>
      </c>
      <c r="C32" s="19" t="e">
        <f>B32/$B28</f>
        <v>#DIV/0!</v>
      </c>
    </row>
    <row r="33" spans="1:3" x14ac:dyDescent="0.25">
      <c r="A33" t="s">
        <v>37</v>
      </c>
      <c r="B33">
        <f>COUNTIF(Tableau3[Business potentiel],"Pas d'intérêt")</f>
        <v>0</v>
      </c>
      <c r="C33" s="19" t="e">
        <f>B33/$B28</f>
        <v>#DIV/0!</v>
      </c>
    </row>
    <row r="40" spans="1:3" x14ac:dyDescent="0.25">
      <c r="A40" s="18">
        <v>45323</v>
      </c>
    </row>
    <row r="41" spans="1:3" x14ac:dyDescent="0.25">
      <c r="A41" t="s">
        <v>33</v>
      </c>
      <c r="B41">
        <f>COUNTA(Tableau4[Société])</f>
        <v>0</v>
      </c>
    </row>
    <row r="42" spans="1:3" x14ac:dyDescent="0.25">
      <c r="A42" t="s">
        <v>34</v>
      </c>
      <c r="B42">
        <f>COUNTA('Février 2024'!$A$2:$A$56)</f>
        <v>0</v>
      </c>
      <c r="C42" s="19" t="e">
        <f>B42/$B41</f>
        <v>#DIV/0!</v>
      </c>
    </row>
    <row r="43" spans="1:3" x14ac:dyDescent="0.25">
      <c r="A43" t="s">
        <v>35</v>
      </c>
      <c r="B43">
        <f>COUNTIF(Tableau4[Business potentiel],"En attente RDV")</f>
        <v>0</v>
      </c>
      <c r="C43" s="19" t="e">
        <f>B43/$B41</f>
        <v>#DIV/0!</v>
      </c>
    </row>
    <row r="44" spans="1:3" x14ac:dyDescent="0.25">
      <c r="A44" t="s">
        <v>36</v>
      </c>
      <c r="B44">
        <f>COUNTIF(Tableau4[Business potentiel],"Dossiers à venir")</f>
        <v>0</v>
      </c>
      <c r="C44" s="19" t="e">
        <f>B44/$B41</f>
        <v>#DIV/0!</v>
      </c>
    </row>
    <row r="45" spans="1:3" x14ac:dyDescent="0.25">
      <c r="A45" t="s">
        <v>32</v>
      </c>
      <c r="B45">
        <f>COUNTIF(Tableau4[Business potentiel],"Intéressé")</f>
        <v>0</v>
      </c>
      <c r="C45" s="19" t="e">
        <f>B45/$B41</f>
        <v>#DIV/0!</v>
      </c>
    </row>
    <row r="46" spans="1:3" x14ac:dyDescent="0.25">
      <c r="A46" t="s">
        <v>37</v>
      </c>
      <c r="B46">
        <f>COUNTIF(Tableau4[Business potentiel],"Pas d'intérêt")</f>
        <v>0</v>
      </c>
      <c r="C46" s="19" t="e">
        <f>B46/$B41</f>
        <v>#DIV/0!</v>
      </c>
    </row>
    <row r="53" spans="1:13" x14ac:dyDescent="0.25">
      <c r="A53" s="18">
        <v>45352</v>
      </c>
      <c r="M53" s="29"/>
    </row>
    <row r="54" spans="1:13" x14ac:dyDescent="0.25">
      <c r="A54" t="s">
        <v>33</v>
      </c>
      <c r="B54">
        <f>COUNTA(Tableau5[Société])</f>
        <v>0</v>
      </c>
    </row>
    <row r="55" spans="1:13" x14ac:dyDescent="0.25">
      <c r="A55" t="s">
        <v>34</v>
      </c>
      <c r="B55">
        <f>COUNTA('Mars 2024'!$A$2:$A$56)</f>
        <v>0</v>
      </c>
      <c r="C55" s="19" t="e">
        <f>B55/$B$54</f>
        <v>#DIV/0!</v>
      </c>
      <c r="L55" s="28"/>
    </row>
    <row r="56" spans="1:13" x14ac:dyDescent="0.25">
      <c r="A56" t="s">
        <v>35</v>
      </c>
      <c r="B56">
        <f>COUNTIF(Tableau5[Business potentiel],"En attente RDV")</f>
        <v>0</v>
      </c>
      <c r="C56" s="19" t="e">
        <f>B56/$B54</f>
        <v>#DIV/0!</v>
      </c>
      <c r="L56" s="28"/>
      <c r="M56" s="29"/>
    </row>
    <row r="57" spans="1:13" x14ac:dyDescent="0.25">
      <c r="A57" t="s">
        <v>36</v>
      </c>
      <c r="B57">
        <f>COUNTIF(Tableau5[Business potentiel],"Dossiers à venir")</f>
        <v>0</v>
      </c>
      <c r="C57" s="19" t="e">
        <f>B57/$B54</f>
        <v>#DIV/0!</v>
      </c>
      <c r="L57" s="28"/>
    </row>
    <row r="58" spans="1:13" x14ac:dyDescent="0.25">
      <c r="A58" t="s">
        <v>32</v>
      </c>
      <c r="B58">
        <f>COUNTIF(Tableau5[Business potentiel],"Intéressé")</f>
        <v>0</v>
      </c>
      <c r="C58" s="19" t="e">
        <f>B58/$B54</f>
        <v>#DIV/0!</v>
      </c>
    </row>
    <row r="59" spans="1:13" x14ac:dyDescent="0.25">
      <c r="A59" t="s">
        <v>37</v>
      </c>
      <c r="B59">
        <f>COUNTIF(Tableau5[Business potentiel],"Pas d'intérêt")</f>
        <v>0</v>
      </c>
      <c r="C59" s="19" t="e">
        <f>B59/$B54</f>
        <v>#DIV/0!</v>
      </c>
    </row>
    <row r="66" spans="1:3" x14ac:dyDescent="0.25">
      <c r="A66" s="18">
        <v>45383</v>
      </c>
    </row>
    <row r="67" spans="1:3" x14ac:dyDescent="0.25">
      <c r="A67" t="s">
        <v>33</v>
      </c>
      <c r="B67">
        <f>COUNTA(Tableau6[Société])</f>
        <v>0</v>
      </c>
    </row>
    <row r="68" spans="1:3" x14ac:dyDescent="0.25">
      <c r="A68" t="s">
        <v>34</v>
      </c>
      <c r="B68">
        <f>COUNTA('Avril 2024'!$A$2:$A$56)</f>
        <v>0</v>
      </c>
      <c r="C68" s="19" t="e">
        <f>B68/$B$67</f>
        <v>#DIV/0!</v>
      </c>
    </row>
    <row r="69" spans="1:3" x14ac:dyDescent="0.25">
      <c r="A69" t="s">
        <v>35</v>
      </c>
      <c r="B69">
        <f>COUNTIF(Tableau6[Business potentiel],"En attente RDV")</f>
        <v>0</v>
      </c>
      <c r="C69" s="19" t="e">
        <f>B69/$B67</f>
        <v>#DIV/0!</v>
      </c>
    </row>
    <row r="70" spans="1:3" x14ac:dyDescent="0.25">
      <c r="A70" t="s">
        <v>36</v>
      </c>
      <c r="B70">
        <f>COUNTIF(Tableau6[Business potentiel],"Dossiers à venir")</f>
        <v>0</v>
      </c>
      <c r="C70" s="19" t="e">
        <f>B70/$B67</f>
        <v>#DIV/0!</v>
      </c>
    </row>
    <row r="71" spans="1:3" x14ac:dyDescent="0.25">
      <c r="A71" t="s">
        <v>32</v>
      </c>
      <c r="B71">
        <f>COUNTIF(Tableau6[Business potentiel],"Intéressé")</f>
        <v>0</v>
      </c>
      <c r="C71" s="19" t="e">
        <f>B71/$B67</f>
        <v>#DIV/0!</v>
      </c>
    </row>
    <row r="72" spans="1:3" x14ac:dyDescent="0.25">
      <c r="A72" t="s">
        <v>37</v>
      </c>
      <c r="B72">
        <f>COUNTIF(Tableau6[Business potentiel],"Pas d'intérêt")</f>
        <v>0</v>
      </c>
      <c r="C72" s="19" t="e">
        <f>B72/$B67</f>
        <v>#DIV/0!</v>
      </c>
    </row>
    <row r="79" spans="1:3" x14ac:dyDescent="0.25">
      <c r="A79" s="18">
        <v>45413</v>
      </c>
    </row>
    <row r="80" spans="1:3" x14ac:dyDescent="0.25">
      <c r="A80" t="s">
        <v>33</v>
      </c>
      <c r="B80">
        <f>COUNTA(Tableau7[Société])</f>
        <v>0</v>
      </c>
    </row>
    <row r="81" spans="1:3" x14ac:dyDescent="0.25">
      <c r="A81" t="s">
        <v>34</v>
      </c>
      <c r="B81">
        <f>COUNTA('Mai 2024'!$A$2:$A$56)</f>
        <v>0</v>
      </c>
      <c r="C81" s="19" t="e">
        <f>B81/$B$80</f>
        <v>#DIV/0!</v>
      </c>
    </row>
    <row r="82" spans="1:3" x14ac:dyDescent="0.25">
      <c r="A82" t="s">
        <v>35</v>
      </c>
      <c r="B82">
        <f>COUNTIF(Tableau7[Business potentiel],"En attente RDV")</f>
        <v>0</v>
      </c>
      <c r="C82" s="19" t="e">
        <f>B82/$B80</f>
        <v>#DIV/0!</v>
      </c>
    </row>
    <row r="83" spans="1:3" x14ac:dyDescent="0.25">
      <c r="A83" t="s">
        <v>36</v>
      </c>
      <c r="B83">
        <f>COUNTIF(Tableau7[Business potentiel],"Dossiers à venir")</f>
        <v>0</v>
      </c>
      <c r="C83" s="19" t="e">
        <f>B83/$B80</f>
        <v>#DIV/0!</v>
      </c>
    </row>
    <row r="84" spans="1:3" x14ac:dyDescent="0.25">
      <c r="A84" t="s">
        <v>32</v>
      </c>
      <c r="B84">
        <f>COUNTIF(Tableau7[Business potentiel],"Intéressé")</f>
        <v>0</v>
      </c>
      <c r="C84" s="19" t="e">
        <f>B84/$B80</f>
        <v>#DIV/0!</v>
      </c>
    </row>
    <row r="85" spans="1:3" x14ac:dyDescent="0.25">
      <c r="A85" t="s">
        <v>37</v>
      </c>
      <c r="B85">
        <f>COUNTIF(Tableau7[Business potentiel],"Pas d'intérêt")</f>
        <v>0</v>
      </c>
      <c r="C85" s="19" t="e">
        <f>B85/$B80</f>
        <v>#DIV/0!</v>
      </c>
    </row>
    <row r="92" spans="1:3" x14ac:dyDescent="0.25">
      <c r="A92" s="18">
        <v>45444</v>
      </c>
    </row>
    <row r="93" spans="1:3" x14ac:dyDescent="0.25">
      <c r="A93" t="s">
        <v>33</v>
      </c>
      <c r="B93">
        <f>COUNTA(Tableau8[Société])</f>
        <v>0</v>
      </c>
    </row>
    <row r="94" spans="1:3" x14ac:dyDescent="0.25">
      <c r="A94" t="s">
        <v>34</v>
      </c>
      <c r="B94">
        <f>COUNTA('Juin 2024'!$A$2:$A$56)</f>
        <v>0</v>
      </c>
      <c r="C94" s="19" t="e">
        <f>B94/$B$93</f>
        <v>#DIV/0!</v>
      </c>
    </row>
    <row r="95" spans="1:3" x14ac:dyDescent="0.25">
      <c r="A95" t="s">
        <v>35</v>
      </c>
      <c r="B95">
        <f>COUNTIF(Tableau8[Business potentiel],"En attente RDV")</f>
        <v>0</v>
      </c>
      <c r="C95" s="19" t="e">
        <f>B95/$B93</f>
        <v>#DIV/0!</v>
      </c>
    </row>
    <row r="96" spans="1:3" x14ac:dyDescent="0.25">
      <c r="A96" t="s">
        <v>36</v>
      </c>
      <c r="B96">
        <f>COUNTIF(Tableau8[Business potentiel],"Dossiers à venir")</f>
        <v>0</v>
      </c>
      <c r="C96" s="19" t="e">
        <f>B96/$B93</f>
        <v>#DIV/0!</v>
      </c>
    </row>
    <row r="97" spans="1:3" x14ac:dyDescent="0.25">
      <c r="A97" t="s">
        <v>32</v>
      </c>
      <c r="B97">
        <f>COUNTIF(Tableau8[Business potentiel],"Intéressé")</f>
        <v>0</v>
      </c>
      <c r="C97" s="19" t="e">
        <f>B97/$B93</f>
        <v>#DIV/0!</v>
      </c>
    </row>
    <row r="98" spans="1:3" x14ac:dyDescent="0.25">
      <c r="A98" t="s">
        <v>37</v>
      </c>
      <c r="B98">
        <f>COUNTIF(Tableau8[Business potentiel],"Pas d'intérêt")</f>
        <v>0</v>
      </c>
      <c r="C98" s="19" t="e">
        <f>B98/$B93</f>
        <v>#DIV/0!</v>
      </c>
    </row>
    <row r="105" spans="1:3" x14ac:dyDescent="0.25">
      <c r="A105" s="18">
        <v>45474</v>
      </c>
    </row>
    <row r="106" spans="1:3" x14ac:dyDescent="0.25">
      <c r="A106" t="s">
        <v>33</v>
      </c>
      <c r="B106">
        <f>COUNTA(Tableau9[Société])</f>
        <v>0</v>
      </c>
    </row>
    <row r="107" spans="1:3" x14ac:dyDescent="0.25">
      <c r="A107" t="s">
        <v>34</v>
      </c>
      <c r="B107">
        <f>COUNTA('Juillet 2024'!$A$2:$A$56)</f>
        <v>0</v>
      </c>
      <c r="C107" s="19" t="e">
        <f>B107/$B106</f>
        <v>#DIV/0!</v>
      </c>
    </row>
    <row r="108" spans="1:3" x14ac:dyDescent="0.25">
      <c r="A108" t="s">
        <v>35</v>
      </c>
      <c r="B108">
        <f>COUNTIF(Tableau9[Business potentiel],"En attente RDV")</f>
        <v>0</v>
      </c>
      <c r="C108" s="19" t="e">
        <f>B108/$B106</f>
        <v>#DIV/0!</v>
      </c>
    </row>
    <row r="109" spans="1:3" x14ac:dyDescent="0.25">
      <c r="A109" t="s">
        <v>36</v>
      </c>
      <c r="B109">
        <f>COUNTIF(Tableau9[Business potentiel],"Dossiers à venir")</f>
        <v>0</v>
      </c>
      <c r="C109" s="19" t="e">
        <f>B109/$B106</f>
        <v>#DIV/0!</v>
      </c>
    </row>
    <row r="110" spans="1:3" x14ac:dyDescent="0.25">
      <c r="A110" t="s">
        <v>32</v>
      </c>
      <c r="B110">
        <f>COUNTIF(Tableau9[Business potentiel],"Intéressé")</f>
        <v>0</v>
      </c>
      <c r="C110" s="19" t="e">
        <f>B110/$B106</f>
        <v>#DIV/0!</v>
      </c>
    </row>
    <row r="111" spans="1:3" x14ac:dyDescent="0.25">
      <c r="A111" t="s">
        <v>37</v>
      </c>
      <c r="B111">
        <f>COUNTIF(Tableau9[Business potentiel],"Pas d'intérêt")</f>
        <v>0</v>
      </c>
      <c r="C111" s="19" t="e">
        <f>B111/$B106</f>
        <v>#DIV/0!</v>
      </c>
    </row>
    <row r="118" spans="1:3" x14ac:dyDescent="0.25">
      <c r="A118" s="18">
        <v>45505</v>
      </c>
    </row>
    <row r="119" spans="1:3" x14ac:dyDescent="0.25">
      <c r="A119" t="s">
        <v>33</v>
      </c>
      <c r="B119">
        <f>COUNTA(Tableau10[Société])</f>
        <v>0</v>
      </c>
    </row>
    <row r="120" spans="1:3" x14ac:dyDescent="0.25">
      <c r="A120" t="s">
        <v>34</v>
      </c>
      <c r="B120">
        <f>COUNTA('Août 2024'!$A$2:$A$56)</f>
        <v>0</v>
      </c>
      <c r="C120" s="19" t="e">
        <f>B120/$B119</f>
        <v>#DIV/0!</v>
      </c>
    </row>
    <row r="121" spans="1:3" x14ac:dyDescent="0.25">
      <c r="A121" t="s">
        <v>35</v>
      </c>
      <c r="B121">
        <f>COUNTIF(Tableau10[Business potentiel],"En attente RDV")</f>
        <v>0</v>
      </c>
      <c r="C121" s="19" t="e">
        <f>B121/$B119</f>
        <v>#DIV/0!</v>
      </c>
    </row>
    <row r="122" spans="1:3" x14ac:dyDescent="0.25">
      <c r="A122" t="s">
        <v>36</v>
      </c>
      <c r="B122">
        <f>COUNTIF(Tableau10[Business potentiel],"Dossiers à venir")</f>
        <v>0</v>
      </c>
      <c r="C122" s="19" t="e">
        <f>B122/$B119</f>
        <v>#DIV/0!</v>
      </c>
    </row>
    <row r="123" spans="1:3" x14ac:dyDescent="0.25">
      <c r="A123" t="s">
        <v>32</v>
      </c>
      <c r="B123">
        <f>COUNTIF(Tableau10[Business potentiel],"Intéressé")</f>
        <v>0</v>
      </c>
      <c r="C123" s="19" t="e">
        <f>B123/$B119</f>
        <v>#DIV/0!</v>
      </c>
    </row>
    <row r="124" spans="1:3" x14ac:dyDescent="0.25">
      <c r="A124" t="s">
        <v>37</v>
      </c>
      <c r="B124">
        <f>COUNTIF(Tableau10[Business potentiel],"Pas d'intérêt")</f>
        <v>0</v>
      </c>
      <c r="C124" s="19" t="e">
        <f>B124/$B119</f>
        <v>#DIV/0!</v>
      </c>
    </row>
    <row r="131" spans="1:3" x14ac:dyDescent="0.25">
      <c r="A131" s="18">
        <v>45536</v>
      </c>
    </row>
    <row r="132" spans="1:3" x14ac:dyDescent="0.25">
      <c r="A132" t="s">
        <v>33</v>
      </c>
      <c r="B132">
        <f>COUNTA(Tableau11[Société])</f>
        <v>0</v>
      </c>
    </row>
    <row r="133" spans="1:3" x14ac:dyDescent="0.25">
      <c r="A133" t="s">
        <v>34</v>
      </c>
      <c r="B133">
        <f>COUNTA('Septembre 2024'!$A$2:$A$56)</f>
        <v>0</v>
      </c>
      <c r="C133" s="19" t="e">
        <f>B133/$B132</f>
        <v>#DIV/0!</v>
      </c>
    </row>
    <row r="134" spans="1:3" x14ac:dyDescent="0.25">
      <c r="A134" t="s">
        <v>35</v>
      </c>
      <c r="B134">
        <f>COUNTIF(Tableau11[Business potentiel],"En attente RDV")</f>
        <v>0</v>
      </c>
      <c r="C134" s="19" t="e">
        <f>B134/$B132</f>
        <v>#DIV/0!</v>
      </c>
    </row>
    <row r="135" spans="1:3" x14ac:dyDescent="0.25">
      <c r="A135" t="s">
        <v>36</v>
      </c>
      <c r="B135">
        <f>COUNTIF(Tableau11[Business potentiel],"Dossiers à venir")</f>
        <v>0</v>
      </c>
      <c r="C135" s="19" t="e">
        <f>B135/$B132</f>
        <v>#DIV/0!</v>
      </c>
    </row>
    <row r="136" spans="1:3" x14ac:dyDescent="0.25">
      <c r="A136" t="s">
        <v>32</v>
      </c>
      <c r="B136">
        <f>COUNTIF(Tableau11[Business potentiel],"Intéressé")</f>
        <v>0</v>
      </c>
      <c r="C136" s="19" t="e">
        <f>B136/$B132</f>
        <v>#DIV/0!</v>
      </c>
    </row>
    <row r="137" spans="1:3" x14ac:dyDescent="0.25">
      <c r="A137" t="s">
        <v>37</v>
      </c>
      <c r="B137">
        <f>COUNTIF(Tableau11[Business potentiel],"Pas d'intérêt")</f>
        <v>0</v>
      </c>
      <c r="C137" s="19" t="e">
        <f>B137/$B132</f>
        <v>#DIV/0!</v>
      </c>
    </row>
  </sheetData>
  <dataConsolidate function="count">
    <dataRefs count="1">
      <dataRef name="$D$2:$D$56+'Décembre 2023'!$D$2:$D$56+'Janvier 2024'!$D$2:$D$56"/>
    </dataRefs>
  </dataConsolidate>
  <pageMargins left="0.70866141732283472" right="0.70866141732283472" top="0.74803149606299213" bottom="0.74803149606299213" header="0.31496062992125984" footer="0.31496062992125984"/>
  <pageSetup paperSize="9" scale="72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BF6FB-EC41-4374-8AD2-393DE941419C}">
  <sheetPr>
    <pageSetUpPr fitToPage="1"/>
  </sheetPr>
  <dimension ref="A1:L234"/>
  <sheetViews>
    <sheetView tabSelected="1" zoomScaleNormal="100" workbookViewId="0">
      <pane ySplit="1" topLeftCell="A2" activePane="bottomLeft" state="frozen"/>
      <selection activeCell="F1" sqref="F1"/>
      <selection pane="bottomLeft" activeCell="J6" sqref="J6"/>
    </sheetView>
  </sheetViews>
  <sheetFormatPr baseColWidth="10" defaultRowHeight="15.95" customHeight="1" x14ac:dyDescent="0.25"/>
  <cols>
    <col min="1" max="1" width="16.140625" style="9" customWidth="1"/>
    <col min="2" max="2" width="13.7109375" style="9" customWidth="1"/>
    <col min="3" max="3" width="19.140625" style="9" customWidth="1"/>
    <col min="4" max="4" width="16" style="9" customWidth="1"/>
    <col min="5" max="6" width="14.7109375" style="2" customWidth="1"/>
    <col min="7" max="7" width="28.140625" style="9" customWidth="1"/>
    <col min="8" max="8" width="45.7109375" style="10" customWidth="1"/>
    <col min="9" max="9" width="7.42578125" style="10" customWidth="1"/>
    <col min="10" max="16384" width="11.42578125" style="9"/>
  </cols>
  <sheetData>
    <row r="1" spans="1:12" s="4" customFormat="1" ht="49.5" customHeight="1" x14ac:dyDescent="0.25">
      <c r="A1" s="14" t="s">
        <v>1</v>
      </c>
      <c r="B1" s="14" t="s">
        <v>0</v>
      </c>
      <c r="C1" s="14" t="s">
        <v>2</v>
      </c>
      <c r="D1" s="15" t="s">
        <v>17</v>
      </c>
      <c r="E1" s="15" t="s">
        <v>4</v>
      </c>
      <c r="F1" s="15" t="s">
        <v>5</v>
      </c>
      <c r="G1" s="14" t="s">
        <v>6</v>
      </c>
      <c r="H1" s="14" t="s">
        <v>7</v>
      </c>
      <c r="I1" s="14" t="s">
        <v>26</v>
      </c>
      <c r="J1" s="14" t="s">
        <v>72</v>
      </c>
      <c r="K1" s="14" t="s">
        <v>73</v>
      </c>
      <c r="L1" s="14" t="s">
        <v>74</v>
      </c>
    </row>
    <row r="2" spans="1:12" s="5" customFormat="1" ht="15.95" customHeight="1" x14ac:dyDescent="0.25">
      <c r="A2" s="5" t="s">
        <v>40</v>
      </c>
      <c r="B2" s="5" t="s">
        <v>31</v>
      </c>
      <c r="C2" s="5" t="s">
        <v>46</v>
      </c>
      <c r="E2" s="3"/>
      <c r="F2" s="3" t="s">
        <v>68</v>
      </c>
      <c r="G2" s="6" t="s">
        <v>54</v>
      </c>
      <c r="H2" s="4" t="s">
        <v>61</v>
      </c>
      <c r="I2" s="4">
        <v>75</v>
      </c>
      <c r="J2" s="8">
        <v>45239</v>
      </c>
      <c r="K2" s="8">
        <v>45262</v>
      </c>
      <c r="L2" s="8">
        <v>45326</v>
      </c>
    </row>
    <row r="3" spans="1:12" s="5" customFormat="1" ht="15.95" customHeight="1" x14ac:dyDescent="0.25">
      <c r="A3" s="5" t="s">
        <v>41</v>
      </c>
      <c r="B3" s="5" t="s">
        <v>31</v>
      </c>
      <c r="C3" s="5" t="s">
        <v>47</v>
      </c>
      <c r="E3" s="3"/>
      <c r="F3" s="3" t="s">
        <v>69</v>
      </c>
      <c r="G3" s="6" t="s">
        <v>55</v>
      </c>
      <c r="H3" s="4" t="s">
        <v>62</v>
      </c>
      <c r="I3" s="4">
        <v>44</v>
      </c>
      <c r="J3" s="8">
        <v>45242</v>
      </c>
    </row>
    <row r="4" spans="1:12" s="5" customFormat="1" ht="15.95" customHeight="1" x14ac:dyDescent="0.25">
      <c r="A4" s="5" t="s">
        <v>43</v>
      </c>
      <c r="B4" s="5" t="s">
        <v>31</v>
      </c>
      <c r="C4" s="5" t="s">
        <v>48</v>
      </c>
      <c r="E4" s="3"/>
      <c r="F4" s="3" t="s">
        <v>70</v>
      </c>
      <c r="G4" s="6" t="s">
        <v>56</v>
      </c>
      <c r="H4" s="4" t="s">
        <v>63</v>
      </c>
      <c r="I4" s="4">
        <v>75</v>
      </c>
      <c r="J4" s="8">
        <v>45238</v>
      </c>
    </row>
    <row r="5" spans="1:12" s="5" customFormat="1" ht="15.95" customHeight="1" x14ac:dyDescent="0.25">
      <c r="A5" s="5" t="s">
        <v>45</v>
      </c>
      <c r="B5" s="5" t="s">
        <v>31</v>
      </c>
      <c r="C5" s="5" t="s">
        <v>49</v>
      </c>
      <c r="E5" s="3" t="s">
        <v>71</v>
      </c>
      <c r="F5" s="3"/>
      <c r="G5" s="6" t="s">
        <v>57</v>
      </c>
      <c r="H5" s="4" t="s">
        <v>64</v>
      </c>
      <c r="I5" s="4">
        <v>75</v>
      </c>
      <c r="J5" s="8">
        <v>45275</v>
      </c>
      <c r="K5" s="8">
        <v>45384</v>
      </c>
    </row>
    <row r="6" spans="1:12" s="5" customFormat="1" ht="15.95" customHeight="1" x14ac:dyDescent="0.25">
      <c r="A6" s="5" t="s">
        <v>42</v>
      </c>
      <c r="B6" s="5" t="s">
        <v>31</v>
      </c>
      <c r="C6" s="5" t="s">
        <v>50</v>
      </c>
      <c r="E6" s="3"/>
      <c r="F6" s="3"/>
      <c r="G6" s="6" t="s">
        <v>58</v>
      </c>
      <c r="H6" s="4" t="s">
        <v>65</v>
      </c>
      <c r="I6" s="4">
        <v>44</v>
      </c>
      <c r="J6" s="8">
        <v>45384</v>
      </c>
    </row>
    <row r="7" spans="1:12" s="5" customFormat="1" ht="15.95" customHeight="1" x14ac:dyDescent="0.25">
      <c r="A7" s="9" t="s">
        <v>44</v>
      </c>
      <c r="B7" s="9" t="s">
        <v>31</v>
      </c>
      <c r="C7" s="5" t="s">
        <v>51</v>
      </c>
      <c r="E7" s="3"/>
      <c r="F7" s="3"/>
      <c r="G7" s="6" t="s">
        <v>59</v>
      </c>
      <c r="H7" s="4" t="s">
        <v>66</v>
      </c>
      <c r="I7" s="4">
        <v>33</v>
      </c>
      <c r="J7" s="8">
        <v>45388</v>
      </c>
    </row>
    <row r="8" spans="1:12" s="5" customFormat="1" ht="15.95" customHeight="1" x14ac:dyDescent="0.25">
      <c r="A8" s="5" t="s">
        <v>53</v>
      </c>
      <c r="B8" s="5" t="s">
        <v>31</v>
      </c>
      <c r="C8" s="5" t="s">
        <v>52</v>
      </c>
      <c r="E8" s="3"/>
      <c r="F8" s="3"/>
      <c r="G8" s="6" t="s">
        <v>60</v>
      </c>
      <c r="H8" s="4" t="s">
        <v>67</v>
      </c>
      <c r="I8" s="4">
        <v>44</v>
      </c>
    </row>
    <row r="9" spans="1:12" s="5" customFormat="1" ht="15.75" customHeight="1" x14ac:dyDescent="0.25">
      <c r="E9" s="3"/>
      <c r="F9" s="3"/>
      <c r="G9" s="6"/>
      <c r="H9" s="4"/>
      <c r="I9" s="4"/>
    </row>
    <row r="10" spans="1:12" s="5" customFormat="1" ht="15.95" customHeight="1" x14ac:dyDescent="0.25">
      <c r="E10" s="3"/>
      <c r="F10" s="3"/>
      <c r="G10" s="6"/>
      <c r="H10" s="4"/>
      <c r="I10" s="4"/>
    </row>
    <row r="11" spans="1:12" s="5" customFormat="1" ht="15.95" customHeight="1" x14ac:dyDescent="0.25">
      <c r="A11" s="9"/>
      <c r="B11" s="9"/>
      <c r="E11" s="3"/>
      <c r="F11" s="3"/>
      <c r="G11" s="6"/>
      <c r="H11" s="4"/>
      <c r="I11" s="4"/>
    </row>
    <row r="12" spans="1:12" s="5" customFormat="1" ht="15.95" customHeight="1" x14ac:dyDescent="0.25">
      <c r="E12" s="3"/>
      <c r="F12" s="3"/>
      <c r="G12" s="6"/>
      <c r="H12" s="7"/>
      <c r="I12" s="7"/>
    </row>
    <row r="13" spans="1:12" s="5" customFormat="1" ht="15.95" customHeight="1" x14ac:dyDescent="0.25">
      <c r="E13" s="3"/>
      <c r="F13" s="3"/>
      <c r="G13" s="6"/>
      <c r="H13" s="4"/>
      <c r="I13" s="4"/>
    </row>
    <row r="14" spans="1:12" s="5" customFormat="1" ht="15.95" customHeight="1" x14ac:dyDescent="0.25">
      <c r="A14" s="9"/>
      <c r="B14" s="9"/>
      <c r="C14" s="9"/>
      <c r="D14" s="9"/>
      <c r="E14" s="2"/>
      <c r="F14" s="2"/>
      <c r="G14" s="6"/>
      <c r="H14" s="10"/>
      <c r="I14" s="4"/>
    </row>
    <row r="15" spans="1:12" s="5" customFormat="1" ht="15.95" customHeight="1" x14ac:dyDescent="0.25">
      <c r="A15" s="9"/>
      <c r="B15" s="9"/>
      <c r="C15" s="9"/>
      <c r="D15" s="9"/>
      <c r="E15" s="2"/>
      <c r="F15" s="2"/>
      <c r="G15" s="6"/>
      <c r="H15" s="10"/>
      <c r="I15" s="4"/>
    </row>
    <row r="16" spans="1:12" s="5" customFormat="1" ht="15.95" customHeight="1" x14ac:dyDescent="0.25">
      <c r="A16" s="9"/>
      <c r="B16" s="9"/>
      <c r="C16" s="9"/>
      <c r="D16" s="9"/>
      <c r="E16" s="2"/>
      <c r="F16" s="2"/>
      <c r="G16" s="6"/>
      <c r="H16" s="10"/>
      <c r="I16" s="4"/>
    </row>
    <row r="17" spans="1:9" s="5" customFormat="1" ht="15.95" customHeight="1" x14ac:dyDescent="0.25">
      <c r="E17" s="3"/>
      <c r="F17" s="3"/>
      <c r="G17" s="6"/>
      <c r="H17" s="4"/>
      <c r="I17" s="4"/>
    </row>
    <row r="18" spans="1:9" s="5" customFormat="1" ht="15.95" customHeight="1" x14ac:dyDescent="0.25">
      <c r="A18" s="9"/>
      <c r="B18" s="9"/>
      <c r="E18" s="3"/>
      <c r="F18" s="3"/>
      <c r="G18" s="6"/>
      <c r="H18" s="4"/>
      <c r="I18" s="4"/>
    </row>
    <row r="19" spans="1:9" s="5" customFormat="1" ht="15.95" customHeight="1" x14ac:dyDescent="0.25">
      <c r="E19" s="3"/>
      <c r="F19" s="3"/>
      <c r="G19" s="6"/>
      <c r="H19" s="4"/>
      <c r="I19" s="4"/>
    </row>
    <row r="20" spans="1:9" s="5" customFormat="1" ht="15.95" customHeight="1" x14ac:dyDescent="0.25">
      <c r="A20" s="9"/>
      <c r="B20" s="9"/>
      <c r="E20" s="3"/>
      <c r="F20" s="3"/>
      <c r="G20" s="6"/>
      <c r="H20" s="4"/>
      <c r="I20" s="4"/>
    </row>
    <row r="21" spans="1:9" s="13" customFormat="1" ht="15.95" customHeight="1" x14ac:dyDescent="0.25">
      <c r="E21" s="22"/>
      <c r="F21" s="22"/>
      <c r="G21" s="6"/>
      <c r="H21" s="23"/>
      <c r="I21" s="23"/>
    </row>
    <row r="22" spans="1:9" ht="15.95" customHeight="1" x14ac:dyDescent="0.25">
      <c r="A22" s="5"/>
      <c r="B22" s="5"/>
      <c r="C22" s="5"/>
      <c r="D22" s="5"/>
      <c r="E22" s="3"/>
      <c r="F22" s="3"/>
      <c r="G22" s="6"/>
      <c r="H22" s="4"/>
      <c r="I22" s="4"/>
    </row>
    <row r="23" spans="1:9" ht="15.95" customHeight="1" x14ac:dyDescent="0.25">
      <c r="C23" s="5"/>
      <c r="D23" s="5"/>
      <c r="E23" s="3"/>
      <c r="F23" s="3"/>
      <c r="G23" s="6"/>
      <c r="H23" s="4"/>
      <c r="I23" s="4"/>
    </row>
    <row r="24" spans="1:9" ht="15.95" customHeight="1" x14ac:dyDescent="0.25">
      <c r="A24" s="5"/>
      <c r="B24" s="5"/>
      <c r="C24" s="5"/>
      <c r="D24" s="5"/>
      <c r="E24" s="3"/>
      <c r="F24" s="3"/>
      <c r="G24" s="6"/>
      <c r="H24" s="4"/>
      <c r="I24" s="4"/>
    </row>
    <row r="25" spans="1:9" ht="15.95" customHeight="1" x14ac:dyDescent="0.25">
      <c r="A25" s="5"/>
      <c r="B25" s="5"/>
      <c r="C25" s="5"/>
      <c r="D25" s="5"/>
      <c r="E25" s="3"/>
      <c r="F25" s="3"/>
      <c r="G25" s="6"/>
      <c r="H25" s="4"/>
      <c r="I25" s="4"/>
    </row>
    <row r="26" spans="1:9" ht="15.95" customHeight="1" x14ac:dyDescent="0.25">
      <c r="A26" s="5"/>
      <c r="B26" s="5"/>
      <c r="C26" s="5"/>
      <c r="D26" s="5"/>
      <c r="E26" s="3"/>
      <c r="F26" s="3"/>
      <c r="G26" s="6"/>
      <c r="H26" s="4"/>
      <c r="I26" s="4"/>
    </row>
    <row r="27" spans="1:9" ht="15.95" customHeight="1" x14ac:dyDescent="0.25">
      <c r="A27" s="5"/>
      <c r="B27" s="5"/>
      <c r="C27" s="5"/>
      <c r="D27" s="5"/>
      <c r="E27" s="3"/>
      <c r="F27" s="3"/>
      <c r="G27" s="6"/>
      <c r="H27" s="4"/>
      <c r="I27" s="4"/>
    </row>
    <row r="28" spans="1:9" ht="15.95" customHeight="1" x14ac:dyDescent="0.25">
      <c r="A28" s="5"/>
      <c r="B28" s="5"/>
      <c r="C28" s="5"/>
      <c r="D28" s="5"/>
      <c r="E28" s="3"/>
      <c r="F28" s="3"/>
      <c r="G28" s="6"/>
      <c r="H28" s="4"/>
      <c r="I28" s="4"/>
    </row>
    <row r="29" spans="1:9" ht="15.95" customHeight="1" x14ac:dyDescent="0.25">
      <c r="A29" s="5"/>
      <c r="B29" s="5"/>
      <c r="C29" s="5"/>
      <c r="D29" s="5"/>
      <c r="E29" s="3"/>
      <c r="F29" s="3"/>
      <c r="G29" s="6"/>
      <c r="H29" s="4"/>
      <c r="I29" s="4"/>
    </row>
    <row r="30" spans="1:9" ht="15.95" customHeight="1" x14ac:dyDescent="0.25">
      <c r="A30" s="5"/>
      <c r="B30" s="5"/>
      <c r="C30" s="5"/>
      <c r="D30" s="5"/>
      <c r="E30" s="3"/>
      <c r="F30" s="3"/>
      <c r="G30" s="6"/>
      <c r="H30" s="4"/>
      <c r="I30" s="4"/>
    </row>
    <row r="31" spans="1:9" ht="15.95" customHeight="1" x14ac:dyDescent="0.25">
      <c r="A31" s="5"/>
      <c r="B31" s="5"/>
      <c r="C31" s="5"/>
      <c r="D31" s="5"/>
      <c r="E31" s="3"/>
      <c r="F31" s="3"/>
      <c r="G31" s="6"/>
      <c r="H31" s="4"/>
      <c r="I31" s="4"/>
    </row>
    <row r="32" spans="1:9" ht="15.95" customHeight="1" x14ac:dyDescent="0.25">
      <c r="A32" s="5"/>
      <c r="B32" s="5"/>
      <c r="C32" s="5"/>
      <c r="D32" s="5"/>
      <c r="E32" s="3"/>
      <c r="F32" s="3"/>
      <c r="G32" s="6"/>
      <c r="H32" s="4"/>
      <c r="I32" s="4"/>
    </row>
    <row r="33" spans="1:9" ht="15.95" customHeight="1" x14ac:dyDescent="0.25">
      <c r="A33" s="5"/>
      <c r="B33" s="5"/>
      <c r="C33" s="5"/>
      <c r="D33" s="5"/>
      <c r="E33" s="3"/>
      <c r="F33" s="3"/>
      <c r="G33" s="6"/>
      <c r="H33" s="4"/>
      <c r="I33" s="4"/>
    </row>
    <row r="34" spans="1:9" ht="15.95" customHeight="1" x14ac:dyDescent="0.25">
      <c r="A34" s="5"/>
      <c r="B34" s="5"/>
      <c r="C34" s="5"/>
      <c r="D34" s="5"/>
      <c r="E34" s="3"/>
      <c r="F34" s="3"/>
      <c r="G34" s="6"/>
      <c r="H34" s="4"/>
      <c r="I34" s="4"/>
    </row>
    <row r="35" spans="1:9" ht="15.95" customHeight="1" x14ac:dyDescent="0.25">
      <c r="A35" s="5"/>
      <c r="B35" s="5"/>
      <c r="C35" s="5"/>
      <c r="D35" s="5"/>
      <c r="E35" s="3"/>
      <c r="F35" s="3"/>
      <c r="G35" s="6"/>
      <c r="H35" s="4"/>
      <c r="I35" s="4"/>
    </row>
    <row r="36" spans="1:9" ht="15.95" customHeight="1" x14ac:dyDescent="0.25">
      <c r="F36" s="3"/>
      <c r="G36" s="6"/>
      <c r="H36" s="4"/>
      <c r="I36" s="4"/>
    </row>
    <row r="37" spans="1:9" ht="15.95" customHeight="1" x14ac:dyDescent="0.25">
      <c r="A37" s="5"/>
      <c r="B37" s="5"/>
      <c r="C37" s="5"/>
      <c r="D37" s="5"/>
      <c r="E37" s="3"/>
      <c r="F37" s="3"/>
      <c r="G37" s="6"/>
      <c r="H37" s="4"/>
      <c r="I37" s="4"/>
    </row>
    <row r="38" spans="1:9" ht="15.95" customHeight="1" x14ac:dyDescent="0.25">
      <c r="A38" s="5"/>
      <c r="B38" s="5"/>
      <c r="C38" s="5"/>
      <c r="D38" s="5"/>
      <c r="E38" s="3"/>
      <c r="F38" s="3"/>
      <c r="G38" s="6"/>
      <c r="H38" s="4"/>
      <c r="I38" s="4"/>
    </row>
    <row r="39" spans="1:9" s="25" customFormat="1" ht="15.95" customHeight="1" x14ac:dyDescent="0.25">
      <c r="A39" s="13"/>
      <c r="B39" s="13"/>
      <c r="C39" s="13"/>
      <c r="D39" s="13"/>
      <c r="E39" s="22"/>
      <c r="F39" s="22"/>
      <c r="G39" s="6"/>
      <c r="H39" s="23"/>
      <c r="I39" s="23"/>
    </row>
    <row r="40" spans="1:9" ht="15.95" customHeight="1" x14ac:dyDescent="0.25">
      <c r="A40" s="5"/>
      <c r="B40" s="5"/>
      <c r="C40" s="5"/>
      <c r="D40" s="5"/>
      <c r="E40" s="3"/>
      <c r="F40" s="3"/>
      <c r="G40" s="6"/>
      <c r="H40" s="4"/>
      <c r="I40" s="4"/>
    </row>
    <row r="41" spans="1:9" ht="15.95" customHeight="1" x14ac:dyDescent="0.25">
      <c r="A41" s="5"/>
      <c r="B41" s="5"/>
      <c r="C41" s="5"/>
      <c r="D41" s="5"/>
      <c r="E41" s="3"/>
      <c r="F41" s="3"/>
      <c r="G41" s="6"/>
      <c r="H41" s="4"/>
      <c r="I41" s="4"/>
    </row>
    <row r="42" spans="1:9" ht="15.95" customHeight="1" x14ac:dyDescent="0.25">
      <c r="G42" s="6"/>
      <c r="H42" s="4"/>
      <c r="I42" s="4"/>
    </row>
    <row r="43" spans="1:9" ht="15.95" customHeight="1" x14ac:dyDescent="0.25">
      <c r="G43" s="6"/>
      <c r="I43" s="4"/>
    </row>
    <row r="44" spans="1:9" ht="15.95" customHeight="1" x14ac:dyDescent="0.25">
      <c r="G44" s="6"/>
      <c r="I44" s="4"/>
    </row>
    <row r="45" spans="1:9" ht="15.95" customHeight="1" x14ac:dyDescent="0.25">
      <c r="G45" s="6"/>
      <c r="I45" s="4"/>
    </row>
    <row r="46" spans="1:9" ht="15.95" customHeight="1" x14ac:dyDescent="0.25">
      <c r="G46" s="6"/>
      <c r="I46" s="4"/>
    </row>
    <row r="47" spans="1:9" ht="15.95" customHeight="1" x14ac:dyDescent="0.25">
      <c r="G47" s="6"/>
      <c r="I47" s="4"/>
    </row>
    <row r="48" spans="1:9" ht="15.95" customHeight="1" x14ac:dyDescent="0.25">
      <c r="G48" s="6"/>
      <c r="I48" s="4"/>
    </row>
    <row r="49" spans="7:9" ht="15.95" customHeight="1" x14ac:dyDescent="0.25">
      <c r="G49" s="6"/>
      <c r="I49" s="4"/>
    </row>
    <row r="50" spans="7:9" ht="15.95" customHeight="1" x14ac:dyDescent="0.25">
      <c r="G50" s="6"/>
      <c r="I50" s="4"/>
    </row>
    <row r="51" spans="7:9" ht="15.95" customHeight="1" x14ac:dyDescent="0.25">
      <c r="G51" s="6"/>
      <c r="I51" s="4"/>
    </row>
    <row r="52" spans="7:9" ht="15.95" customHeight="1" x14ac:dyDescent="0.25">
      <c r="G52" s="6"/>
      <c r="I52" s="4"/>
    </row>
    <row r="53" spans="7:9" ht="15.95" customHeight="1" x14ac:dyDescent="0.25">
      <c r="G53" s="6"/>
      <c r="I53" s="4"/>
    </row>
    <row r="54" spans="7:9" ht="15.95" customHeight="1" x14ac:dyDescent="0.25">
      <c r="G54" s="6"/>
      <c r="I54" s="4"/>
    </row>
    <row r="55" spans="7:9" ht="15.95" customHeight="1" x14ac:dyDescent="0.25">
      <c r="G55" s="6"/>
      <c r="I55" s="4"/>
    </row>
    <row r="56" spans="7:9" ht="15.95" customHeight="1" x14ac:dyDescent="0.25">
      <c r="G56" s="6"/>
      <c r="I56" s="4"/>
    </row>
    <row r="57" spans="7:9" ht="15.95" customHeight="1" x14ac:dyDescent="0.25">
      <c r="G57" s="6"/>
      <c r="I57" s="4"/>
    </row>
    <row r="58" spans="7:9" ht="15.95" customHeight="1" x14ac:dyDescent="0.25">
      <c r="G58" s="6"/>
      <c r="I58" s="4"/>
    </row>
    <row r="59" spans="7:9" ht="15.95" customHeight="1" x14ac:dyDescent="0.25">
      <c r="G59" s="6"/>
      <c r="I59" s="4"/>
    </row>
    <row r="60" spans="7:9" ht="15.95" customHeight="1" x14ac:dyDescent="0.25">
      <c r="G60" s="6"/>
      <c r="I60" s="4"/>
    </row>
    <row r="61" spans="7:9" ht="15.95" customHeight="1" x14ac:dyDescent="0.25">
      <c r="G61" s="6"/>
      <c r="I61" s="4"/>
    </row>
    <row r="62" spans="7:9" ht="15.95" customHeight="1" x14ac:dyDescent="0.25">
      <c r="G62" s="6"/>
      <c r="I62" s="4"/>
    </row>
    <row r="63" spans="7:9" ht="15.95" customHeight="1" x14ac:dyDescent="0.25">
      <c r="G63" s="6"/>
      <c r="I63" s="4"/>
    </row>
    <row r="64" spans="7:9" ht="15.95" customHeight="1" x14ac:dyDescent="0.25">
      <c r="G64" s="6"/>
      <c r="I64" s="4"/>
    </row>
    <row r="65" spans="7:9" ht="15.95" customHeight="1" x14ac:dyDescent="0.25">
      <c r="G65" s="6"/>
      <c r="I65" s="4"/>
    </row>
    <row r="66" spans="7:9" ht="15.95" customHeight="1" x14ac:dyDescent="0.25">
      <c r="G66" s="6"/>
      <c r="I66" s="4"/>
    </row>
    <row r="67" spans="7:9" ht="15.95" customHeight="1" x14ac:dyDescent="0.25">
      <c r="G67" s="6"/>
      <c r="I67" s="4"/>
    </row>
    <row r="68" spans="7:9" ht="15.95" customHeight="1" x14ac:dyDescent="0.25">
      <c r="G68" s="6"/>
      <c r="I68" s="4"/>
    </row>
    <row r="69" spans="7:9" ht="15.95" customHeight="1" x14ac:dyDescent="0.25">
      <c r="G69" s="6"/>
      <c r="I69" s="4"/>
    </row>
    <row r="70" spans="7:9" ht="15.95" customHeight="1" x14ac:dyDescent="0.25">
      <c r="G70" s="6"/>
      <c r="I70" s="4"/>
    </row>
    <row r="71" spans="7:9" ht="15.95" customHeight="1" x14ac:dyDescent="0.25">
      <c r="G71" s="6"/>
      <c r="I71" s="4"/>
    </row>
    <row r="72" spans="7:9" ht="15.95" customHeight="1" x14ac:dyDescent="0.25">
      <c r="G72" s="6"/>
      <c r="I72" s="4"/>
    </row>
    <row r="73" spans="7:9" ht="15.95" customHeight="1" x14ac:dyDescent="0.25">
      <c r="G73" s="6"/>
      <c r="I73" s="4"/>
    </row>
    <row r="74" spans="7:9" ht="15.95" customHeight="1" x14ac:dyDescent="0.25">
      <c r="G74" s="6"/>
      <c r="I74" s="4"/>
    </row>
    <row r="75" spans="7:9" ht="15.95" customHeight="1" x14ac:dyDescent="0.25">
      <c r="G75" s="6"/>
      <c r="I75" s="4"/>
    </row>
    <row r="76" spans="7:9" ht="15.95" customHeight="1" x14ac:dyDescent="0.25">
      <c r="G76" s="6"/>
      <c r="I76" s="4"/>
    </row>
    <row r="77" spans="7:9" ht="15.95" customHeight="1" x14ac:dyDescent="0.25">
      <c r="G77" s="6"/>
      <c r="I77" s="4"/>
    </row>
    <row r="78" spans="7:9" ht="15.95" customHeight="1" x14ac:dyDescent="0.25">
      <c r="G78" s="6"/>
      <c r="I78" s="4"/>
    </row>
    <row r="79" spans="7:9" ht="15.95" customHeight="1" x14ac:dyDescent="0.25">
      <c r="G79" s="6"/>
      <c r="I79" s="4"/>
    </row>
    <row r="80" spans="7:9" ht="15.95" customHeight="1" x14ac:dyDescent="0.25">
      <c r="G80" s="6"/>
      <c r="I80" s="4"/>
    </row>
    <row r="81" spans="7:9" ht="15.95" customHeight="1" x14ac:dyDescent="0.25">
      <c r="G81" s="6"/>
      <c r="I81" s="4"/>
    </row>
    <row r="82" spans="7:9" ht="15.95" customHeight="1" x14ac:dyDescent="0.25">
      <c r="G82" s="6"/>
      <c r="I82" s="4"/>
    </row>
    <row r="83" spans="7:9" ht="15.95" customHeight="1" x14ac:dyDescent="0.25">
      <c r="G83" s="6"/>
      <c r="I83" s="4"/>
    </row>
    <row r="84" spans="7:9" ht="15.95" customHeight="1" x14ac:dyDescent="0.25">
      <c r="G84" s="6"/>
      <c r="I84" s="4"/>
    </row>
    <row r="85" spans="7:9" ht="15.95" customHeight="1" x14ac:dyDescent="0.25">
      <c r="G85" s="6"/>
      <c r="I85" s="4"/>
    </row>
    <row r="86" spans="7:9" ht="15.95" customHeight="1" x14ac:dyDescent="0.25">
      <c r="G86" s="6"/>
      <c r="I86" s="4"/>
    </row>
    <row r="87" spans="7:9" ht="15.95" customHeight="1" x14ac:dyDescent="0.25">
      <c r="G87" s="6"/>
      <c r="I87" s="4"/>
    </row>
    <row r="88" spans="7:9" ht="15.95" customHeight="1" x14ac:dyDescent="0.25">
      <c r="G88" s="6"/>
      <c r="I88" s="4"/>
    </row>
    <row r="89" spans="7:9" ht="15.95" customHeight="1" x14ac:dyDescent="0.25">
      <c r="G89" s="6"/>
      <c r="I89" s="4"/>
    </row>
    <row r="90" spans="7:9" ht="15.95" customHeight="1" x14ac:dyDescent="0.25">
      <c r="G90" s="6"/>
      <c r="I90" s="4"/>
    </row>
    <row r="91" spans="7:9" ht="15.95" customHeight="1" x14ac:dyDescent="0.25">
      <c r="G91" s="6"/>
      <c r="I91" s="4"/>
    </row>
    <row r="92" spans="7:9" ht="15.95" customHeight="1" x14ac:dyDescent="0.25">
      <c r="G92" s="6"/>
      <c r="I92" s="4"/>
    </row>
    <row r="93" spans="7:9" ht="15.95" customHeight="1" x14ac:dyDescent="0.25">
      <c r="G93" s="6"/>
      <c r="I93" s="4"/>
    </row>
    <row r="94" spans="7:9" ht="15.95" customHeight="1" x14ac:dyDescent="0.25">
      <c r="G94" s="6"/>
      <c r="I94" s="4"/>
    </row>
    <row r="95" spans="7:9" ht="15.95" customHeight="1" x14ac:dyDescent="0.25">
      <c r="G95" s="6"/>
      <c r="I95" s="4"/>
    </row>
    <row r="96" spans="7:9" ht="15.95" customHeight="1" x14ac:dyDescent="0.25">
      <c r="G96" s="6"/>
      <c r="I96" s="4"/>
    </row>
    <row r="97" spans="7:9" ht="15.95" customHeight="1" x14ac:dyDescent="0.25">
      <c r="G97" s="6"/>
      <c r="I97" s="4"/>
    </row>
    <row r="98" spans="7:9" ht="15.95" customHeight="1" x14ac:dyDescent="0.25">
      <c r="G98" s="6"/>
      <c r="I98" s="4"/>
    </row>
    <row r="99" spans="7:9" ht="15.95" customHeight="1" x14ac:dyDescent="0.25">
      <c r="G99" s="6"/>
      <c r="I99" s="4"/>
    </row>
    <row r="100" spans="7:9" ht="15.95" customHeight="1" x14ac:dyDescent="0.25">
      <c r="G100" s="6"/>
      <c r="I100" s="4"/>
    </row>
    <row r="101" spans="7:9" ht="15.95" customHeight="1" x14ac:dyDescent="0.25">
      <c r="G101" s="6"/>
      <c r="I101" s="4"/>
    </row>
    <row r="102" spans="7:9" ht="15.95" customHeight="1" x14ac:dyDescent="0.25">
      <c r="G102" s="6"/>
      <c r="I102" s="4"/>
    </row>
    <row r="103" spans="7:9" ht="15.95" customHeight="1" x14ac:dyDescent="0.25">
      <c r="G103" s="6"/>
      <c r="I103" s="4"/>
    </row>
    <row r="104" spans="7:9" ht="15.95" customHeight="1" x14ac:dyDescent="0.25">
      <c r="G104" s="6"/>
      <c r="I104" s="4"/>
    </row>
    <row r="105" spans="7:9" ht="15.95" customHeight="1" x14ac:dyDescent="0.25">
      <c r="G105" s="6"/>
      <c r="I105" s="4"/>
    </row>
    <row r="106" spans="7:9" ht="15.95" customHeight="1" x14ac:dyDescent="0.25">
      <c r="G106" s="6"/>
      <c r="I106" s="4"/>
    </row>
    <row r="107" spans="7:9" ht="15.95" customHeight="1" x14ac:dyDescent="0.25">
      <c r="G107" s="6"/>
      <c r="I107" s="4"/>
    </row>
    <row r="108" spans="7:9" ht="15.95" customHeight="1" x14ac:dyDescent="0.25">
      <c r="G108" s="6"/>
      <c r="I108" s="4"/>
    </row>
    <row r="109" spans="7:9" ht="15.95" customHeight="1" x14ac:dyDescent="0.25">
      <c r="G109" s="6"/>
      <c r="I109" s="4"/>
    </row>
    <row r="110" spans="7:9" ht="15.95" customHeight="1" x14ac:dyDescent="0.25">
      <c r="G110" s="6"/>
      <c r="I110" s="4"/>
    </row>
    <row r="111" spans="7:9" ht="15.95" customHeight="1" x14ac:dyDescent="0.25">
      <c r="G111" s="6"/>
      <c r="I111" s="4"/>
    </row>
    <row r="112" spans="7:9" ht="15.95" customHeight="1" x14ac:dyDescent="0.25">
      <c r="G112" s="6"/>
      <c r="I112" s="4"/>
    </row>
    <row r="113" spans="7:9" ht="15.95" customHeight="1" x14ac:dyDescent="0.25">
      <c r="G113" s="6"/>
      <c r="I113" s="4"/>
    </row>
    <row r="114" spans="7:9" ht="15.95" customHeight="1" x14ac:dyDescent="0.25">
      <c r="G114" s="6"/>
      <c r="I114" s="4"/>
    </row>
    <row r="115" spans="7:9" ht="15.95" customHeight="1" x14ac:dyDescent="0.25">
      <c r="G115" s="6"/>
      <c r="I115" s="4"/>
    </row>
    <row r="116" spans="7:9" ht="15.95" customHeight="1" x14ac:dyDescent="0.25">
      <c r="G116" s="6"/>
      <c r="I116" s="4"/>
    </row>
    <row r="117" spans="7:9" ht="15.95" customHeight="1" x14ac:dyDescent="0.25">
      <c r="G117" s="6"/>
      <c r="I117" s="4"/>
    </row>
    <row r="118" spans="7:9" ht="15.95" customHeight="1" x14ac:dyDescent="0.25">
      <c r="G118" s="6"/>
      <c r="I118" s="4"/>
    </row>
    <row r="119" spans="7:9" ht="15.95" customHeight="1" x14ac:dyDescent="0.25">
      <c r="G119" s="6"/>
      <c r="I119" s="4"/>
    </row>
    <row r="120" spans="7:9" ht="15.95" customHeight="1" x14ac:dyDescent="0.25">
      <c r="G120" s="6"/>
      <c r="I120" s="4"/>
    </row>
    <row r="121" spans="7:9" ht="15.95" customHeight="1" x14ac:dyDescent="0.25">
      <c r="G121" s="6"/>
      <c r="I121" s="4"/>
    </row>
    <row r="122" spans="7:9" ht="15.95" customHeight="1" x14ac:dyDescent="0.25">
      <c r="G122" s="6"/>
      <c r="I122" s="4"/>
    </row>
    <row r="123" spans="7:9" ht="15.95" customHeight="1" x14ac:dyDescent="0.25">
      <c r="G123" s="6"/>
      <c r="I123" s="4"/>
    </row>
    <row r="124" spans="7:9" ht="15.95" customHeight="1" x14ac:dyDescent="0.25">
      <c r="G124" s="6"/>
      <c r="I124" s="4"/>
    </row>
    <row r="125" spans="7:9" ht="15.95" customHeight="1" x14ac:dyDescent="0.25">
      <c r="G125" s="6"/>
      <c r="I125" s="4"/>
    </row>
    <row r="126" spans="7:9" ht="15.95" customHeight="1" x14ac:dyDescent="0.25">
      <c r="G126" s="6"/>
      <c r="I126" s="4"/>
    </row>
    <row r="127" spans="7:9" ht="15.95" customHeight="1" x14ac:dyDescent="0.25">
      <c r="G127" s="6"/>
      <c r="I127" s="4"/>
    </row>
    <row r="128" spans="7:9" ht="15.95" customHeight="1" x14ac:dyDescent="0.25">
      <c r="G128" s="6"/>
      <c r="I128" s="4"/>
    </row>
    <row r="129" spans="7:9" ht="15.95" customHeight="1" x14ac:dyDescent="0.25">
      <c r="G129" s="6"/>
      <c r="I129" s="4"/>
    </row>
    <row r="130" spans="7:9" ht="15.95" customHeight="1" x14ac:dyDescent="0.25">
      <c r="G130" s="6"/>
      <c r="I130" s="4"/>
    </row>
    <row r="131" spans="7:9" ht="15.95" customHeight="1" x14ac:dyDescent="0.25">
      <c r="G131" s="6"/>
      <c r="I131" s="4"/>
    </row>
    <row r="132" spans="7:9" ht="15.95" customHeight="1" x14ac:dyDescent="0.25">
      <c r="G132" s="6"/>
      <c r="I132" s="4"/>
    </row>
    <row r="133" spans="7:9" ht="15.95" customHeight="1" x14ac:dyDescent="0.25">
      <c r="G133" s="6"/>
      <c r="I133" s="4"/>
    </row>
    <row r="134" spans="7:9" ht="15.95" customHeight="1" x14ac:dyDescent="0.25">
      <c r="G134" s="6"/>
      <c r="I134" s="4"/>
    </row>
    <row r="135" spans="7:9" ht="15.95" customHeight="1" x14ac:dyDescent="0.25">
      <c r="G135" s="6"/>
      <c r="I135" s="4"/>
    </row>
    <row r="136" spans="7:9" ht="15.95" customHeight="1" x14ac:dyDescent="0.25">
      <c r="G136" s="6"/>
      <c r="I136" s="4"/>
    </row>
    <row r="137" spans="7:9" ht="15.95" customHeight="1" x14ac:dyDescent="0.25">
      <c r="G137" s="6"/>
      <c r="I137" s="4"/>
    </row>
    <row r="138" spans="7:9" ht="15.95" customHeight="1" x14ac:dyDescent="0.25">
      <c r="G138" s="6"/>
      <c r="I138" s="4"/>
    </row>
    <row r="139" spans="7:9" ht="15.95" customHeight="1" x14ac:dyDescent="0.25">
      <c r="G139" s="6"/>
      <c r="I139" s="4"/>
    </row>
    <row r="140" spans="7:9" ht="15.95" customHeight="1" x14ac:dyDescent="0.25">
      <c r="G140" s="6"/>
      <c r="I140" s="4"/>
    </row>
    <row r="141" spans="7:9" ht="15.95" customHeight="1" x14ac:dyDescent="0.25">
      <c r="G141" s="6"/>
      <c r="I141" s="4"/>
    </row>
    <row r="142" spans="7:9" ht="15.95" customHeight="1" x14ac:dyDescent="0.25">
      <c r="G142" s="6"/>
      <c r="I142" s="4"/>
    </row>
    <row r="143" spans="7:9" ht="15.95" customHeight="1" x14ac:dyDescent="0.25">
      <c r="G143" s="6"/>
      <c r="I143" s="4"/>
    </row>
    <row r="144" spans="7:9" ht="15.95" customHeight="1" x14ac:dyDescent="0.25">
      <c r="G144" s="6"/>
      <c r="I144" s="4"/>
    </row>
    <row r="145" spans="7:9" ht="15.95" customHeight="1" x14ac:dyDescent="0.25">
      <c r="G145" s="6"/>
      <c r="I145" s="4"/>
    </row>
    <row r="146" spans="7:9" ht="15.95" customHeight="1" x14ac:dyDescent="0.25">
      <c r="G146" s="6"/>
      <c r="I146" s="4"/>
    </row>
    <row r="147" spans="7:9" ht="15.95" customHeight="1" x14ac:dyDescent="0.25">
      <c r="G147" s="6"/>
      <c r="I147" s="4"/>
    </row>
    <row r="148" spans="7:9" ht="15.95" customHeight="1" x14ac:dyDescent="0.25">
      <c r="G148" s="6"/>
      <c r="I148" s="4"/>
    </row>
    <row r="149" spans="7:9" ht="15.95" customHeight="1" x14ac:dyDescent="0.25">
      <c r="G149" s="6"/>
      <c r="I149" s="4"/>
    </row>
    <row r="150" spans="7:9" ht="15.95" customHeight="1" x14ac:dyDescent="0.25">
      <c r="G150" s="6"/>
      <c r="I150" s="4"/>
    </row>
    <row r="151" spans="7:9" ht="15.95" customHeight="1" x14ac:dyDescent="0.25">
      <c r="G151" s="6"/>
      <c r="I151" s="4"/>
    </row>
    <row r="152" spans="7:9" ht="15.95" customHeight="1" x14ac:dyDescent="0.25">
      <c r="G152" s="6"/>
      <c r="I152" s="4"/>
    </row>
    <row r="153" spans="7:9" ht="15.95" customHeight="1" x14ac:dyDescent="0.25">
      <c r="G153" s="6"/>
      <c r="I153" s="4"/>
    </row>
    <row r="154" spans="7:9" ht="15.95" customHeight="1" x14ac:dyDescent="0.25">
      <c r="G154" s="6"/>
      <c r="I154" s="4"/>
    </row>
    <row r="155" spans="7:9" ht="15.95" customHeight="1" x14ac:dyDescent="0.25">
      <c r="G155" s="6"/>
      <c r="I155" s="4"/>
    </row>
    <row r="156" spans="7:9" ht="15.95" customHeight="1" x14ac:dyDescent="0.25">
      <c r="G156" s="6"/>
      <c r="I156" s="4"/>
    </row>
    <row r="157" spans="7:9" ht="15.95" customHeight="1" x14ac:dyDescent="0.25">
      <c r="G157" s="6"/>
      <c r="I157" s="4"/>
    </row>
    <row r="158" spans="7:9" ht="15.95" customHeight="1" x14ac:dyDescent="0.25">
      <c r="G158" s="6"/>
      <c r="I158" s="4"/>
    </row>
    <row r="159" spans="7:9" ht="15.95" customHeight="1" x14ac:dyDescent="0.25">
      <c r="G159" s="6"/>
      <c r="I159" s="4"/>
    </row>
    <row r="160" spans="7:9" ht="15.95" customHeight="1" x14ac:dyDescent="0.25">
      <c r="G160" s="6"/>
      <c r="I160" s="4"/>
    </row>
    <row r="161" spans="7:9" ht="15.95" customHeight="1" x14ac:dyDescent="0.25">
      <c r="G161" s="6"/>
      <c r="I161" s="4"/>
    </row>
    <row r="162" spans="7:9" ht="15.95" customHeight="1" x14ac:dyDescent="0.25">
      <c r="G162" s="6"/>
      <c r="I162" s="4"/>
    </row>
    <row r="163" spans="7:9" ht="15.95" customHeight="1" x14ac:dyDescent="0.25">
      <c r="G163" s="6"/>
      <c r="I163" s="4"/>
    </row>
    <row r="164" spans="7:9" ht="15.95" customHeight="1" x14ac:dyDescent="0.25">
      <c r="G164" s="6"/>
      <c r="I164" s="4"/>
    </row>
    <row r="165" spans="7:9" ht="15.95" customHeight="1" x14ac:dyDescent="0.25">
      <c r="G165" s="6"/>
      <c r="I165" s="4"/>
    </row>
    <row r="166" spans="7:9" ht="15.95" customHeight="1" x14ac:dyDescent="0.25">
      <c r="G166" s="6"/>
      <c r="I166" s="4"/>
    </row>
    <row r="167" spans="7:9" ht="15.95" customHeight="1" x14ac:dyDescent="0.25">
      <c r="G167" s="6"/>
      <c r="I167" s="4"/>
    </row>
    <row r="168" spans="7:9" ht="15.95" customHeight="1" x14ac:dyDescent="0.25">
      <c r="G168" s="6"/>
      <c r="I168" s="4"/>
    </row>
    <row r="169" spans="7:9" ht="15.95" customHeight="1" x14ac:dyDescent="0.25">
      <c r="G169" s="6"/>
      <c r="I169" s="4"/>
    </row>
    <row r="170" spans="7:9" ht="15.95" customHeight="1" x14ac:dyDescent="0.25">
      <c r="G170" s="6"/>
      <c r="I170" s="4"/>
    </row>
    <row r="171" spans="7:9" ht="15.95" customHeight="1" x14ac:dyDescent="0.25">
      <c r="G171" s="6"/>
      <c r="I171" s="4"/>
    </row>
    <row r="172" spans="7:9" ht="15.95" customHeight="1" x14ac:dyDescent="0.25">
      <c r="G172" s="6"/>
      <c r="I172" s="4"/>
    </row>
    <row r="173" spans="7:9" ht="15.95" customHeight="1" x14ac:dyDescent="0.25">
      <c r="G173" s="6"/>
      <c r="I173" s="4"/>
    </row>
    <row r="174" spans="7:9" ht="15.95" customHeight="1" x14ac:dyDescent="0.25">
      <c r="G174" s="6"/>
      <c r="I174" s="4"/>
    </row>
    <row r="175" spans="7:9" ht="15.95" customHeight="1" x14ac:dyDescent="0.25">
      <c r="G175" s="6"/>
      <c r="I175" s="4"/>
    </row>
    <row r="176" spans="7:9" ht="15.95" customHeight="1" x14ac:dyDescent="0.25">
      <c r="G176" s="6"/>
      <c r="I176" s="4"/>
    </row>
    <row r="177" spans="7:9" ht="15.95" customHeight="1" x14ac:dyDescent="0.25">
      <c r="G177" s="6"/>
      <c r="I177" s="4"/>
    </row>
    <row r="178" spans="7:9" ht="15.95" customHeight="1" x14ac:dyDescent="0.25">
      <c r="G178" s="6"/>
      <c r="I178" s="4"/>
    </row>
    <row r="179" spans="7:9" ht="15.95" customHeight="1" x14ac:dyDescent="0.25">
      <c r="G179" s="6"/>
      <c r="I179" s="4"/>
    </row>
    <row r="180" spans="7:9" ht="15.95" customHeight="1" x14ac:dyDescent="0.25">
      <c r="G180" s="6"/>
      <c r="I180" s="4"/>
    </row>
    <row r="181" spans="7:9" ht="15.95" customHeight="1" x14ac:dyDescent="0.25">
      <c r="G181" s="6"/>
      <c r="I181" s="4"/>
    </row>
    <row r="182" spans="7:9" ht="15.95" customHeight="1" x14ac:dyDescent="0.25">
      <c r="G182" s="6"/>
      <c r="I182" s="4"/>
    </row>
    <row r="183" spans="7:9" ht="15.95" customHeight="1" x14ac:dyDescent="0.25">
      <c r="G183" s="6"/>
      <c r="I183" s="4"/>
    </row>
    <row r="184" spans="7:9" ht="15.95" customHeight="1" x14ac:dyDescent="0.25">
      <c r="G184" s="6"/>
      <c r="I184" s="4"/>
    </row>
    <row r="185" spans="7:9" ht="15.95" customHeight="1" x14ac:dyDescent="0.25">
      <c r="G185" s="6"/>
      <c r="I185" s="4"/>
    </row>
    <row r="186" spans="7:9" ht="15.95" customHeight="1" x14ac:dyDescent="0.25">
      <c r="G186" s="6"/>
      <c r="I186" s="4"/>
    </row>
    <row r="187" spans="7:9" ht="15.95" customHeight="1" x14ac:dyDescent="0.25">
      <c r="G187" s="6"/>
      <c r="I187" s="4"/>
    </row>
    <row r="188" spans="7:9" ht="15.95" customHeight="1" x14ac:dyDescent="0.25">
      <c r="G188" s="6"/>
      <c r="I188" s="4"/>
    </row>
    <row r="189" spans="7:9" ht="15.95" customHeight="1" x14ac:dyDescent="0.25">
      <c r="G189" s="6"/>
      <c r="I189" s="4"/>
    </row>
    <row r="190" spans="7:9" ht="15.95" customHeight="1" x14ac:dyDescent="0.25">
      <c r="G190" s="6"/>
      <c r="I190" s="4"/>
    </row>
    <row r="191" spans="7:9" ht="15.95" customHeight="1" x14ac:dyDescent="0.25">
      <c r="G191" s="6"/>
      <c r="I191" s="4"/>
    </row>
    <row r="192" spans="7:9" ht="15.95" customHeight="1" x14ac:dyDescent="0.25">
      <c r="G192" s="6"/>
      <c r="I192" s="4"/>
    </row>
    <row r="193" spans="7:9" ht="15.95" customHeight="1" x14ac:dyDescent="0.25">
      <c r="G193" s="6"/>
      <c r="I193" s="4"/>
    </row>
    <row r="194" spans="7:9" ht="15.95" customHeight="1" x14ac:dyDescent="0.25">
      <c r="G194" s="6"/>
      <c r="I194" s="4"/>
    </row>
    <row r="195" spans="7:9" ht="15.95" customHeight="1" x14ac:dyDescent="0.25">
      <c r="G195" s="6"/>
      <c r="I195" s="4"/>
    </row>
    <row r="196" spans="7:9" ht="15.95" customHeight="1" x14ac:dyDescent="0.25">
      <c r="G196" s="6"/>
      <c r="I196" s="4"/>
    </row>
    <row r="197" spans="7:9" ht="15.95" customHeight="1" x14ac:dyDescent="0.25">
      <c r="G197" s="6"/>
      <c r="I197" s="4"/>
    </row>
    <row r="198" spans="7:9" ht="15.95" customHeight="1" x14ac:dyDescent="0.25">
      <c r="G198" s="6"/>
      <c r="I198" s="4"/>
    </row>
    <row r="199" spans="7:9" ht="15.95" customHeight="1" x14ac:dyDescent="0.25">
      <c r="G199" s="6"/>
      <c r="I199" s="4"/>
    </row>
    <row r="200" spans="7:9" ht="15.95" customHeight="1" x14ac:dyDescent="0.25">
      <c r="G200" s="6"/>
      <c r="I200" s="4"/>
    </row>
    <row r="201" spans="7:9" ht="15.95" customHeight="1" x14ac:dyDescent="0.25">
      <c r="G201" s="6"/>
      <c r="I201" s="4"/>
    </row>
    <row r="202" spans="7:9" ht="15.95" customHeight="1" x14ac:dyDescent="0.25">
      <c r="G202" s="6"/>
      <c r="I202" s="4"/>
    </row>
    <row r="203" spans="7:9" ht="15.95" customHeight="1" x14ac:dyDescent="0.25">
      <c r="G203" s="6"/>
      <c r="I203" s="4"/>
    </row>
    <row r="204" spans="7:9" ht="15.95" customHeight="1" x14ac:dyDescent="0.25">
      <c r="G204" s="6"/>
      <c r="I204" s="4"/>
    </row>
    <row r="205" spans="7:9" ht="15.95" customHeight="1" x14ac:dyDescent="0.25">
      <c r="G205" s="6"/>
      <c r="I205" s="4"/>
    </row>
    <row r="206" spans="7:9" ht="15.95" customHeight="1" x14ac:dyDescent="0.25">
      <c r="G206" s="6"/>
      <c r="I206" s="4"/>
    </row>
    <row r="207" spans="7:9" ht="15.95" customHeight="1" x14ac:dyDescent="0.25">
      <c r="G207" s="6"/>
      <c r="I207" s="4"/>
    </row>
    <row r="208" spans="7:9" ht="15.95" customHeight="1" x14ac:dyDescent="0.25">
      <c r="G208" s="6"/>
      <c r="I208" s="4"/>
    </row>
    <row r="209" spans="7:9" ht="15.95" customHeight="1" x14ac:dyDescent="0.25">
      <c r="G209" s="6"/>
      <c r="I209" s="4"/>
    </row>
    <row r="210" spans="7:9" ht="15.95" customHeight="1" x14ac:dyDescent="0.25">
      <c r="G210" s="6"/>
      <c r="I210" s="4"/>
    </row>
    <row r="211" spans="7:9" ht="15.95" customHeight="1" x14ac:dyDescent="0.25">
      <c r="G211" s="6"/>
      <c r="I211" s="4"/>
    </row>
    <row r="212" spans="7:9" ht="15.95" customHeight="1" x14ac:dyDescent="0.25">
      <c r="G212" s="6"/>
      <c r="I212" s="4"/>
    </row>
    <row r="213" spans="7:9" ht="15.95" customHeight="1" x14ac:dyDescent="0.25">
      <c r="G213" s="6"/>
      <c r="I213" s="4"/>
    </row>
    <row r="214" spans="7:9" ht="15.95" customHeight="1" x14ac:dyDescent="0.25">
      <c r="G214" s="6"/>
      <c r="I214" s="4"/>
    </row>
    <row r="215" spans="7:9" ht="15.95" customHeight="1" x14ac:dyDescent="0.25">
      <c r="G215" s="6"/>
      <c r="I215" s="4"/>
    </row>
    <row r="216" spans="7:9" ht="15.95" customHeight="1" x14ac:dyDescent="0.25">
      <c r="G216" s="6"/>
      <c r="I216" s="4"/>
    </row>
    <row r="217" spans="7:9" ht="15.95" customHeight="1" x14ac:dyDescent="0.25">
      <c r="G217" s="6"/>
      <c r="I217" s="4"/>
    </row>
    <row r="218" spans="7:9" ht="15.95" customHeight="1" x14ac:dyDescent="0.25">
      <c r="G218" s="6"/>
      <c r="I218" s="4"/>
    </row>
    <row r="219" spans="7:9" ht="15.95" customHeight="1" x14ac:dyDescent="0.25">
      <c r="G219" s="6"/>
      <c r="I219" s="4"/>
    </row>
    <row r="220" spans="7:9" ht="15.95" customHeight="1" x14ac:dyDescent="0.25">
      <c r="G220" s="6"/>
      <c r="I220" s="4"/>
    </row>
    <row r="221" spans="7:9" ht="15.95" customHeight="1" x14ac:dyDescent="0.25">
      <c r="G221" s="6"/>
      <c r="I221" s="4"/>
    </row>
    <row r="222" spans="7:9" ht="15.95" customHeight="1" x14ac:dyDescent="0.25">
      <c r="G222" s="6"/>
      <c r="I222" s="4"/>
    </row>
    <row r="223" spans="7:9" ht="15.95" customHeight="1" x14ac:dyDescent="0.25">
      <c r="G223" s="6"/>
      <c r="I223" s="4"/>
    </row>
    <row r="224" spans="7:9" ht="15.95" customHeight="1" x14ac:dyDescent="0.25">
      <c r="G224" s="6"/>
      <c r="I224" s="4"/>
    </row>
    <row r="225" spans="7:9" ht="15.95" customHeight="1" x14ac:dyDescent="0.25">
      <c r="G225" s="6"/>
      <c r="I225" s="4"/>
    </row>
    <row r="226" spans="7:9" ht="15.95" customHeight="1" x14ac:dyDescent="0.25">
      <c r="G226" s="6"/>
      <c r="I226" s="4"/>
    </row>
    <row r="227" spans="7:9" ht="15.95" customHeight="1" x14ac:dyDescent="0.25">
      <c r="G227" s="6"/>
      <c r="I227" s="4"/>
    </row>
    <row r="228" spans="7:9" ht="15.95" customHeight="1" x14ac:dyDescent="0.25">
      <c r="G228" s="6"/>
      <c r="I228" s="4"/>
    </row>
    <row r="229" spans="7:9" ht="15.95" customHeight="1" x14ac:dyDescent="0.25">
      <c r="G229" s="6"/>
      <c r="I229" s="4"/>
    </row>
    <row r="230" spans="7:9" ht="15.95" customHeight="1" x14ac:dyDescent="0.25">
      <c r="G230" s="6"/>
      <c r="I230" s="4"/>
    </row>
    <row r="231" spans="7:9" ht="15.95" customHeight="1" x14ac:dyDescent="0.25">
      <c r="G231" s="6"/>
      <c r="I231" s="4"/>
    </row>
    <row r="232" spans="7:9" ht="15.95" customHeight="1" x14ac:dyDescent="0.25">
      <c r="G232" s="6"/>
      <c r="I232" s="4"/>
    </row>
    <row r="233" spans="7:9" ht="15.95" customHeight="1" x14ac:dyDescent="0.25">
      <c r="G233" s="6"/>
      <c r="I233" s="4"/>
    </row>
    <row r="234" spans="7:9" ht="15.95" customHeight="1" x14ac:dyDescent="0.25">
      <c r="G234" s="6"/>
      <c r="I234" s="4"/>
    </row>
  </sheetData>
  <dataConsolidate/>
  <hyperlinks>
    <hyperlink ref="G2" r:id="rId1" xr:uid="{9EB4C47E-24CF-4444-BD0F-420B95E2F09A}"/>
    <hyperlink ref="G3" r:id="rId2" xr:uid="{FA3EB1D1-D70C-4B3E-A712-E036B028D1D5}"/>
    <hyperlink ref="G4" r:id="rId3" xr:uid="{784CEA48-E2D7-44D3-A413-4B66283186F5}"/>
    <hyperlink ref="G5" r:id="rId4" xr:uid="{2D1DD8B2-934A-4295-8FB4-3F2400B2B8FB}"/>
    <hyperlink ref="G6" r:id="rId5" xr:uid="{8FA5E2CE-0FF3-4429-A762-F092CE39388D}"/>
    <hyperlink ref="G7" r:id="rId6" xr:uid="{281CC602-8B79-4AC3-8628-573B3A798F9D}"/>
    <hyperlink ref="G8" r:id="rId7" xr:uid="{72B99048-7CEE-463A-8313-25A0EA3B1F45}"/>
  </hyperlinks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8"/>
  <headerFooter>
    <oddHeader>&amp;L&amp;G&amp;C&amp;"-,Gras"&amp;18Contacts commerciaux et 
suivi des prospects</oddHeader>
  </headerFooter>
  <legacyDrawingHF r:id="rId9"/>
  <tableParts count="1"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68AA79-B6F8-4ABA-9C71-BCCC642B394D}">
  <sheetPr codeName="Feuil1">
    <pageSetUpPr fitToPage="1"/>
  </sheetPr>
  <dimension ref="A1:O31"/>
  <sheetViews>
    <sheetView zoomScaleNormal="100" workbookViewId="0">
      <pane ySplit="1" topLeftCell="A2" activePane="bottomLeft" state="frozen"/>
      <selection activeCell="F1" sqref="F1"/>
      <selection pane="bottomLeft" activeCell="D24" sqref="D24"/>
    </sheetView>
  </sheetViews>
  <sheetFormatPr baseColWidth="10" defaultRowHeight="15.95" customHeight="1" x14ac:dyDescent="0.25"/>
  <cols>
    <col min="1" max="1" width="3.85546875" style="17" customWidth="1"/>
    <col min="2" max="2" width="13.42578125" style="9" customWidth="1"/>
    <col min="3" max="3" width="11.42578125" style="9"/>
    <col min="4" max="4" width="41.140625" style="9" customWidth="1"/>
    <col min="5" max="5" width="16" style="9" customWidth="1"/>
    <col min="6" max="6" width="12.5703125" style="2" customWidth="1"/>
    <col min="7" max="8" width="14.7109375" style="2" customWidth="1"/>
    <col min="9" max="9" width="37.5703125" style="9" customWidth="1"/>
    <col min="10" max="10" width="69.85546875" style="10" customWidth="1"/>
    <col min="11" max="11" width="7.42578125" style="10" customWidth="1"/>
    <col min="12" max="12" width="20" style="9" customWidth="1"/>
    <col min="13" max="13" width="11.42578125" style="9" customWidth="1"/>
    <col min="14" max="14" width="13.85546875" style="11" customWidth="1"/>
    <col min="15" max="15" width="16.7109375" style="9" customWidth="1"/>
    <col min="16" max="16384" width="11.42578125" style="9"/>
  </cols>
  <sheetData>
    <row r="1" spans="1:15" s="4" customFormat="1" ht="36.75" customHeight="1" x14ac:dyDescent="0.25">
      <c r="A1" s="16"/>
      <c r="B1" s="14" t="s">
        <v>1</v>
      </c>
      <c r="C1" s="14" t="s">
        <v>0</v>
      </c>
      <c r="D1" s="14" t="s">
        <v>2</v>
      </c>
      <c r="E1" s="15" t="s">
        <v>17</v>
      </c>
      <c r="F1" s="15" t="s">
        <v>3</v>
      </c>
      <c r="G1" s="15" t="s">
        <v>4</v>
      </c>
      <c r="H1" s="15" t="s">
        <v>5</v>
      </c>
      <c r="I1" s="14" t="s">
        <v>6</v>
      </c>
      <c r="J1" s="14" t="s">
        <v>7</v>
      </c>
      <c r="K1" s="14" t="s">
        <v>26</v>
      </c>
      <c r="L1" s="14" t="s">
        <v>12</v>
      </c>
      <c r="M1" s="15" t="s">
        <v>38</v>
      </c>
      <c r="N1" s="20" t="s">
        <v>20</v>
      </c>
      <c r="O1" s="15" t="s">
        <v>28</v>
      </c>
    </row>
    <row r="2" spans="1:15" s="5" customFormat="1" ht="15.95" customHeight="1" x14ac:dyDescent="0.25">
      <c r="A2" s="16"/>
      <c r="F2" s="3"/>
      <c r="G2" s="3"/>
      <c r="H2" s="3"/>
      <c r="I2" s="6"/>
      <c r="J2" s="4"/>
      <c r="K2" s="4"/>
      <c r="N2" s="11"/>
    </row>
    <row r="3" spans="1:15" s="5" customFormat="1" ht="15.95" customHeight="1" x14ac:dyDescent="0.25">
      <c r="A3" s="16"/>
      <c r="F3" s="3"/>
      <c r="G3" s="3"/>
      <c r="H3" s="3"/>
      <c r="I3" s="6"/>
      <c r="J3" s="4"/>
      <c r="K3" s="4"/>
      <c r="N3" s="8"/>
    </row>
    <row r="4" spans="1:15" s="5" customFormat="1" ht="15.95" customHeight="1" x14ac:dyDescent="0.25">
      <c r="A4" s="16"/>
      <c r="F4" s="3"/>
      <c r="G4" s="3"/>
      <c r="H4" s="3"/>
      <c r="I4" s="6"/>
      <c r="J4" s="4"/>
      <c r="K4" s="4"/>
      <c r="N4" s="8"/>
    </row>
    <row r="5" spans="1:15" s="5" customFormat="1" ht="15.95" customHeight="1" x14ac:dyDescent="0.25">
      <c r="A5" s="16"/>
      <c r="B5" s="9"/>
      <c r="C5" s="9"/>
      <c r="F5" s="3"/>
      <c r="G5" s="3"/>
      <c r="H5" s="3"/>
      <c r="I5" s="6"/>
      <c r="J5" s="4"/>
      <c r="K5" s="4"/>
      <c r="M5" s="9"/>
      <c r="N5" s="11"/>
      <c r="O5" s="9"/>
    </row>
    <row r="6" spans="1:15" s="5" customFormat="1" ht="15.95" customHeight="1" x14ac:dyDescent="0.25">
      <c r="A6" s="16"/>
      <c r="F6" s="3"/>
      <c r="G6" s="3"/>
      <c r="H6" s="3"/>
      <c r="I6" s="12"/>
      <c r="J6" s="4"/>
      <c r="K6" s="4"/>
      <c r="N6" s="8"/>
    </row>
    <row r="7" spans="1:15" s="5" customFormat="1" ht="15.95" customHeight="1" x14ac:dyDescent="0.25">
      <c r="A7" s="16"/>
      <c r="F7" s="3"/>
      <c r="G7" s="3"/>
      <c r="H7" s="3"/>
      <c r="I7" s="6"/>
      <c r="J7" s="7"/>
      <c r="K7" s="7"/>
      <c r="N7" s="8"/>
    </row>
    <row r="8" spans="1:15" s="5" customFormat="1" ht="15.95" customHeight="1" x14ac:dyDescent="0.25">
      <c r="A8" s="16"/>
      <c r="F8" s="3"/>
      <c r="G8" s="3"/>
      <c r="H8" s="3"/>
      <c r="I8" s="6"/>
      <c r="J8" s="4"/>
      <c r="K8" s="4"/>
      <c r="N8" s="8"/>
    </row>
    <row r="9" spans="1:15" s="5" customFormat="1" ht="15.95" customHeight="1" x14ac:dyDescent="0.25">
      <c r="A9" s="16"/>
      <c r="B9" s="9"/>
      <c r="C9" s="9"/>
      <c r="F9" s="3"/>
      <c r="G9" s="3"/>
      <c r="H9" s="3"/>
      <c r="I9" s="6"/>
      <c r="J9" s="4"/>
      <c r="K9" s="4"/>
      <c r="M9" s="9"/>
      <c r="N9" s="11"/>
      <c r="O9" s="9"/>
    </row>
    <row r="10" spans="1:15" s="5" customFormat="1" ht="15.95" customHeight="1" x14ac:dyDescent="0.25">
      <c r="A10" s="16"/>
      <c r="F10" s="3"/>
      <c r="G10" s="3"/>
      <c r="H10" s="3"/>
      <c r="I10" s="6"/>
      <c r="J10" s="4"/>
      <c r="K10" s="4"/>
      <c r="M10" s="9"/>
      <c r="N10" s="11"/>
      <c r="O10" s="9"/>
    </row>
    <row r="11" spans="1:15" s="5" customFormat="1" ht="15.95" customHeight="1" x14ac:dyDescent="0.25">
      <c r="A11" s="16"/>
      <c r="B11" s="9"/>
      <c r="C11" s="9"/>
      <c r="F11" s="3"/>
      <c r="G11" s="3"/>
      <c r="H11" s="3"/>
      <c r="I11" s="12"/>
      <c r="J11" s="4"/>
      <c r="K11" s="4"/>
      <c r="M11" s="9"/>
      <c r="N11" s="11"/>
      <c r="O11" s="9"/>
    </row>
    <row r="12" spans="1:15" ht="15.95" customHeight="1" x14ac:dyDescent="0.25">
      <c r="A12" s="16"/>
      <c r="B12" s="5"/>
      <c r="C12" s="5"/>
      <c r="D12" s="5"/>
      <c r="E12" s="5"/>
      <c r="F12" s="3"/>
      <c r="G12" s="3"/>
      <c r="H12" s="3"/>
      <c r="I12" s="6"/>
      <c r="J12" s="4"/>
      <c r="K12" s="4"/>
      <c r="L12" s="5"/>
      <c r="M12" s="5"/>
      <c r="N12" s="8"/>
      <c r="O12" s="5"/>
    </row>
    <row r="13" spans="1:15" ht="15.95" customHeight="1" x14ac:dyDescent="0.25">
      <c r="A13" s="16"/>
      <c r="B13" s="5"/>
      <c r="C13" s="5"/>
      <c r="D13" s="5"/>
      <c r="E13" s="5"/>
      <c r="F13" s="3"/>
      <c r="G13" s="3"/>
      <c r="H13" s="3"/>
      <c r="I13" s="6"/>
      <c r="J13" s="4"/>
      <c r="K13" s="4"/>
      <c r="L13" s="5"/>
      <c r="M13" s="5"/>
      <c r="N13" s="8"/>
      <c r="O13" s="5"/>
    </row>
    <row r="14" spans="1:15" ht="15.95" customHeight="1" x14ac:dyDescent="0.25">
      <c r="A14" s="16"/>
      <c r="B14" s="5"/>
      <c r="C14" s="5"/>
      <c r="D14" s="5"/>
      <c r="E14" s="5"/>
      <c r="F14" s="3"/>
      <c r="G14" s="3"/>
      <c r="H14" s="3"/>
      <c r="I14" s="6"/>
      <c r="J14" s="4"/>
      <c r="K14" s="4"/>
      <c r="L14" s="5"/>
      <c r="M14" s="5"/>
      <c r="N14" s="8"/>
      <c r="O14" s="5"/>
    </row>
    <row r="15" spans="1:15" ht="15.95" customHeight="1" x14ac:dyDescent="0.25">
      <c r="A15" s="16"/>
      <c r="B15" s="5"/>
      <c r="C15" s="5"/>
      <c r="D15" s="5"/>
      <c r="E15" s="5"/>
      <c r="F15" s="3"/>
      <c r="G15" s="3"/>
      <c r="H15" s="3"/>
      <c r="I15" s="6"/>
      <c r="J15" s="4"/>
      <c r="K15" s="4"/>
      <c r="L15" s="5"/>
      <c r="N15" s="8"/>
    </row>
    <row r="16" spans="1:15" ht="15.95" customHeight="1" x14ac:dyDescent="0.25">
      <c r="A16" s="16"/>
      <c r="B16" s="5"/>
      <c r="C16" s="5"/>
      <c r="D16" s="5"/>
      <c r="E16" s="5"/>
      <c r="F16" s="3"/>
      <c r="G16" s="3"/>
      <c r="H16" s="3"/>
      <c r="I16" s="6"/>
      <c r="J16" s="4"/>
      <c r="K16" s="4"/>
      <c r="L16" s="5"/>
    </row>
    <row r="17" spans="1:15" ht="15.95" customHeight="1" x14ac:dyDescent="0.25">
      <c r="A17" s="16"/>
      <c r="B17" s="5"/>
      <c r="C17" s="5"/>
      <c r="D17" s="5"/>
      <c r="E17" s="5"/>
      <c r="F17" s="3"/>
      <c r="G17" s="3"/>
      <c r="H17" s="3"/>
      <c r="I17" s="6"/>
      <c r="J17" s="4"/>
      <c r="K17" s="4"/>
      <c r="L17" s="5"/>
      <c r="M17" s="5"/>
      <c r="N17" s="8"/>
      <c r="O17" s="5"/>
    </row>
    <row r="18" spans="1:15" ht="15.95" customHeight="1" x14ac:dyDescent="0.25">
      <c r="A18" s="16"/>
      <c r="B18" s="5"/>
      <c r="C18" s="5"/>
      <c r="D18" s="5"/>
      <c r="E18" s="5"/>
      <c r="F18" s="3"/>
      <c r="G18" s="3"/>
      <c r="H18" s="3"/>
      <c r="I18" s="6"/>
      <c r="J18" s="4"/>
      <c r="K18" s="4"/>
      <c r="L18" s="5"/>
      <c r="M18" s="5"/>
      <c r="N18" s="8"/>
      <c r="O18" s="5"/>
    </row>
    <row r="19" spans="1:15" ht="15.95" customHeight="1" x14ac:dyDescent="0.25">
      <c r="A19" s="16"/>
      <c r="I19" s="6"/>
      <c r="J19" s="4"/>
      <c r="K19" s="4"/>
    </row>
    <row r="20" spans="1:15" ht="15.95" customHeight="1" x14ac:dyDescent="0.25">
      <c r="A20" s="16"/>
      <c r="I20" s="6"/>
      <c r="K20" s="4"/>
    </row>
    <row r="21" spans="1:15" ht="15.95" customHeight="1" x14ac:dyDescent="0.25">
      <c r="I21" s="6"/>
      <c r="K21" s="4"/>
    </row>
    <row r="22" spans="1:15" ht="15.95" customHeight="1" x14ac:dyDescent="0.25">
      <c r="I22" s="12"/>
      <c r="K22" s="4"/>
    </row>
    <row r="23" spans="1:15" ht="15.95" customHeight="1" x14ac:dyDescent="0.25">
      <c r="I23" s="12"/>
      <c r="K23" s="4"/>
    </row>
    <row r="24" spans="1:15" ht="15.95" customHeight="1" x14ac:dyDescent="0.25">
      <c r="K24" s="4"/>
    </row>
    <row r="25" spans="1:15" ht="15.95" customHeight="1" x14ac:dyDescent="0.25">
      <c r="K25" s="4"/>
    </row>
    <row r="26" spans="1:15" ht="15.95" customHeight="1" x14ac:dyDescent="0.25">
      <c r="K26" s="4"/>
    </row>
    <row r="27" spans="1:15" ht="15.95" customHeight="1" x14ac:dyDescent="0.25">
      <c r="K27" s="4"/>
    </row>
    <row r="28" spans="1:15" ht="15.95" customHeight="1" x14ac:dyDescent="0.25">
      <c r="K28" s="4"/>
    </row>
    <row r="29" spans="1:15" ht="15.95" customHeight="1" x14ac:dyDescent="0.25">
      <c r="K29" s="4"/>
    </row>
    <row r="30" spans="1:15" ht="15.95" customHeight="1" x14ac:dyDescent="0.25">
      <c r="K30" s="4"/>
    </row>
    <row r="31" spans="1:15" ht="15.95" customHeight="1" x14ac:dyDescent="0.25">
      <c r="K31" s="4"/>
    </row>
  </sheetData>
  <dataConsolidate/>
  <phoneticPr fontId="8" type="noConversion"/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1"/>
  <headerFooter>
    <oddHeader>&amp;L&amp;G&amp;C&amp;"-,Gras"&amp;18Contacts commerciaux et 
suivi des prospects</oddHeader>
  </headerFooter>
  <legacyDrawingHF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7FA1BC55-D774-4054-94E9-462C3D56CB9F}">
          <x14:formula1>
            <xm:f>Feuil2!$E$2:$E$5</xm:f>
          </x14:formula1>
          <xm:sqref>O2:O31</xm:sqref>
        </x14:dataValidation>
        <x14:dataValidation type="list" allowBlank="1" showInputMessage="1" showErrorMessage="1" xr:uid="{6AFC566E-4E80-4D3F-975B-C76AD6887098}">
          <x14:formula1>
            <xm:f>Feuil2!$A$2:$A$6</xm:f>
          </x14:formula1>
          <xm:sqref>F2:F31</xm:sqref>
        </x14:dataValidation>
        <x14:dataValidation type="list" allowBlank="1" showInputMessage="1" showErrorMessage="1" xr:uid="{1F17D0F7-6237-4C00-8B52-F1E28829C73E}">
          <x14:formula1>
            <xm:f>Feuil2!$B$2:$B$4</xm:f>
          </x14:formula1>
          <xm:sqref>L2:L31</xm:sqref>
        </x14:dataValidation>
        <x14:dataValidation type="list" allowBlank="1" showInputMessage="1" showErrorMessage="1" xr:uid="{1C7B63DB-AD0B-4AF4-A159-2AA061873234}">
          <x14:formula1>
            <xm:f>Feuil2!$C$2:$C$7</xm:f>
          </x14:formula1>
          <xm:sqref>M2:M31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B194F6-CEED-4B0D-A2D5-65E93300924E}">
  <sheetPr>
    <pageSetUpPr fitToPage="1"/>
  </sheetPr>
  <dimension ref="A1:O56"/>
  <sheetViews>
    <sheetView topLeftCell="D1" zoomScaleNormal="100" workbookViewId="0">
      <pane ySplit="1" topLeftCell="A19" activePane="bottomLeft" state="frozen"/>
      <selection activeCell="F1" sqref="F1"/>
      <selection pane="bottomLeft" activeCell="N2" sqref="N2:P50"/>
    </sheetView>
  </sheetViews>
  <sheetFormatPr baseColWidth="10" defaultRowHeight="15.95" customHeight="1" x14ac:dyDescent="0.25"/>
  <cols>
    <col min="1" max="1" width="3.85546875" style="17" customWidth="1"/>
    <col min="2" max="2" width="13.42578125" style="9" customWidth="1"/>
    <col min="3" max="3" width="11.42578125" style="9"/>
    <col min="4" max="4" width="41.140625" style="9" customWidth="1"/>
    <col min="5" max="5" width="16" style="9" customWidth="1"/>
    <col min="6" max="6" width="12.5703125" style="2" customWidth="1"/>
    <col min="7" max="8" width="14.7109375" style="2" customWidth="1"/>
    <col min="9" max="9" width="37.5703125" style="9" customWidth="1"/>
    <col min="10" max="10" width="69.85546875" style="10" customWidth="1"/>
    <col min="11" max="11" width="7.42578125" style="10" customWidth="1"/>
    <col min="12" max="12" width="20" style="9" customWidth="1"/>
    <col min="13" max="13" width="10.7109375" style="9" customWidth="1"/>
    <col min="14" max="14" width="13.85546875" style="11" customWidth="1"/>
    <col min="15" max="15" width="16.7109375" style="9" customWidth="1"/>
    <col min="16" max="16384" width="11.42578125" style="9"/>
  </cols>
  <sheetData>
    <row r="1" spans="1:15" s="4" customFormat="1" ht="36.75" customHeight="1" x14ac:dyDescent="0.25">
      <c r="A1" s="16"/>
      <c r="B1" s="14" t="s">
        <v>1</v>
      </c>
      <c r="C1" s="14" t="s">
        <v>0</v>
      </c>
      <c r="D1" s="14" t="s">
        <v>2</v>
      </c>
      <c r="E1" s="15" t="s">
        <v>17</v>
      </c>
      <c r="F1" s="15" t="s">
        <v>3</v>
      </c>
      <c r="G1" s="15" t="s">
        <v>4</v>
      </c>
      <c r="H1" s="15" t="s">
        <v>5</v>
      </c>
      <c r="I1" s="14" t="s">
        <v>6</v>
      </c>
      <c r="J1" s="14" t="s">
        <v>7</v>
      </c>
      <c r="K1" s="14" t="s">
        <v>26</v>
      </c>
      <c r="L1" s="14" t="s">
        <v>12</v>
      </c>
      <c r="M1" s="15" t="s">
        <v>38</v>
      </c>
      <c r="N1" s="20" t="s">
        <v>20</v>
      </c>
      <c r="O1" s="15" t="s">
        <v>28</v>
      </c>
    </row>
    <row r="2" spans="1:15" s="5" customFormat="1" ht="15.95" customHeight="1" x14ac:dyDescent="0.25">
      <c r="A2" s="16"/>
      <c r="F2" s="3"/>
      <c r="G2" s="3"/>
      <c r="H2" s="3"/>
      <c r="J2" s="4"/>
      <c r="K2" s="4"/>
      <c r="N2" s="8"/>
    </row>
    <row r="3" spans="1:15" s="5" customFormat="1" ht="15.95" customHeight="1" x14ac:dyDescent="0.25">
      <c r="A3" s="16"/>
      <c r="F3" s="3"/>
      <c r="G3" s="3"/>
      <c r="H3" s="3"/>
      <c r="I3" s="6"/>
      <c r="J3" s="4"/>
      <c r="K3" s="4"/>
      <c r="N3" s="11"/>
    </row>
    <row r="4" spans="1:15" s="5" customFormat="1" ht="15.95" customHeight="1" x14ac:dyDescent="0.25">
      <c r="A4" s="16"/>
      <c r="F4" s="3"/>
      <c r="G4" s="3"/>
      <c r="H4" s="3"/>
      <c r="I4" s="6"/>
      <c r="J4" s="4"/>
      <c r="K4" s="4"/>
      <c r="N4" s="8"/>
    </row>
    <row r="5" spans="1:15" s="5" customFormat="1" ht="15.95" customHeight="1" x14ac:dyDescent="0.25">
      <c r="A5" s="16"/>
      <c r="F5" s="3"/>
      <c r="G5" s="3"/>
      <c r="H5" s="3"/>
      <c r="I5" s="6"/>
      <c r="J5" s="4"/>
      <c r="K5" s="4"/>
      <c r="N5" s="8"/>
    </row>
    <row r="6" spans="1:15" s="5" customFormat="1" ht="15.95" customHeight="1" x14ac:dyDescent="0.25">
      <c r="A6" s="16"/>
      <c r="F6" s="3"/>
      <c r="G6" s="3"/>
      <c r="H6" s="3"/>
      <c r="I6" s="6"/>
      <c r="J6" s="4"/>
      <c r="K6" s="4"/>
      <c r="N6" s="8"/>
    </row>
    <row r="7" spans="1:15" s="5" customFormat="1" ht="15.95" customHeight="1" x14ac:dyDescent="0.25">
      <c r="A7" s="16"/>
      <c r="B7" s="9"/>
      <c r="C7" s="9"/>
      <c r="F7" s="3"/>
      <c r="G7" s="3"/>
      <c r="H7" s="3"/>
      <c r="I7" s="6"/>
      <c r="J7" s="4"/>
      <c r="K7" s="4"/>
      <c r="M7" s="9"/>
      <c r="N7" s="11"/>
      <c r="O7" s="9"/>
    </row>
    <row r="8" spans="1:15" s="5" customFormat="1" ht="15.95" customHeight="1" x14ac:dyDescent="0.25">
      <c r="A8" s="16"/>
      <c r="F8" s="3"/>
      <c r="G8" s="3"/>
      <c r="H8" s="3"/>
      <c r="I8" s="12"/>
      <c r="J8" s="4"/>
      <c r="K8" s="4"/>
      <c r="N8" s="8"/>
    </row>
    <row r="9" spans="1:15" s="5" customFormat="1" ht="15.95" customHeight="1" x14ac:dyDescent="0.25">
      <c r="A9" s="16"/>
      <c r="F9" s="3"/>
      <c r="G9" s="3"/>
      <c r="H9" s="3"/>
      <c r="J9" s="4"/>
      <c r="K9" s="4"/>
      <c r="N9" s="8"/>
    </row>
    <row r="10" spans="1:15" s="5" customFormat="1" ht="15.95" customHeight="1" x14ac:dyDescent="0.25">
      <c r="A10" s="16"/>
      <c r="F10" s="3"/>
      <c r="G10" s="3"/>
      <c r="H10" s="3"/>
      <c r="J10" s="4"/>
      <c r="K10" s="4"/>
      <c r="N10" s="8"/>
    </row>
    <row r="11" spans="1:15" s="5" customFormat="1" ht="15.95" customHeight="1" x14ac:dyDescent="0.25">
      <c r="A11" s="16"/>
      <c r="B11" s="9"/>
      <c r="C11" s="9"/>
      <c r="F11" s="3"/>
      <c r="G11" s="3"/>
      <c r="H11" s="3"/>
      <c r="I11" s="6"/>
      <c r="J11" s="4"/>
      <c r="K11" s="4"/>
      <c r="M11" s="9"/>
      <c r="N11" s="11"/>
    </row>
    <row r="12" spans="1:15" s="5" customFormat="1" ht="15.95" customHeight="1" x14ac:dyDescent="0.25">
      <c r="A12" s="16"/>
      <c r="F12" s="3"/>
      <c r="G12" s="3"/>
      <c r="H12" s="3"/>
      <c r="I12" s="6"/>
      <c r="J12" s="7"/>
      <c r="K12" s="7"/>
      <c r="N12" s="8"/>
    </row>
    <row r="13" spans="1:15" s="5" customFormat="1" ht="15.95" customHeight="1" x14ac:dyDescent="0.25">
      <c r="A13" s="16"/>
      <c r="F13" s="3"/>
      <c r="G13" s="3"/>
      <c r="H13" s="3"/>
      <c r="I13" s="6"/>
      <c r="J13" s="4"/>
      <c r="K13" s="4"/>
      <c r="N13" s="8"/>
    </row>
    <row r="14" spans="1:15" s="5" customFormat="1" ht="15.95" customHeight="1" x14ac:dyDescent="0.25">
      <c r="A14" s="16"/>
      <c r="B14" s="9"/>
      <c r="C14" s="9"/>
      <c r="D14" s="9"/>
      <c r="E14" s="9"/>
      <c r="F14" s="2"/>
      <c r="G14" s="2"/>
      <c r="H14" s="2"/>
      <c r="I14" s="6"/>
      <c r="J14" s="10"/>
      <c r="K14" s="4"/>
      <c r="L14" s="9"/>
      <c r="M14" s="9"/>
      <c r="N14" s="11"/>
    </row>
    <row r="15" spans="1:15" s="5" customFormat="1" ht="15.95" customHeight="1" x14ac:dyDescent="0.25">
      <c r="A15" s="16"/>
      <c r="B15" s="9"/>
      <c r="C15" s="9"/>
      <c r="D15" s="9"/>
      <c r="E15" s="9"/>
      <c r="F15" s="2"/>
      <c r="G15" s="2"/>
      <c r="H15" s="2"/>
      <c r="I15" s="9"/>
      <c r="J15" s="10"/>
      <c r="K15" s="4"/>
      <c r="L15" s="9"/>
      <c r="M15" s="9"/>
      <c r="N15" s="11"/>
    </row>
    <row r="16" spans="1:15" s="5" customFormat="1" ht="15.95" customHeight="1" x14ac:dyDescent="0.25">
      <c r="A16" s="16"/>
      <c r="B16" s="9"/>
      <c r="C16" s="9"/>
      <c r="D16" s="9"/>
      <c r="E16" s="9"/>
      <c r="F16" s="2"/>
      <c r="G16" s="2"/>
      <c r="H16" s="2"/>
      <c r="I16" s="9"/>
      <c r="J16" s="10"/>
      <c r="K16" s="4"/>
      <c r="L16" s="9"/>
      <c r="M16" s="9"/>
      <c r="N16" s="11"/>
    </row>
    <row r="17" spans="1:15" s="5" customFormat="1" ht="15.95" customHeight="1" x14ac:dyDescent="0.25">
      <c r="A17" s="16"/>
      <c r="F17" s="3"/>
      <c r="G17" s="3"/>
      <c r="H17" s="3"/>
      <c r="J17" s="4"/>
      <c r="K17" s="4"/>
      <c r="N17" s="8"/>
    </row>
    <row r="18" spans="1:15" s="5" customFormat="1" ht="15.95" customHeight="1" x14ac:dyDescent="0.25">
      <c r="A18" s="16"/>
      <c r="B18" s="9"/>
      <c r="C18" s="9"/>
      <c r="F18" s="3"/>
      <c r="G18" s="3"/>
      <c r="H18" s="3"/>
      <c r="I18" s="6"/>
      <c r="J18" s="4"/>
      <c r="K18" s="4"/>
      <c r="M18" s="9"/>
      <c r="N18" s="11"/>
    </row>
    <row r="19" spans="1:15" s="5" customFormat="1" ht="15.95" customHeight="1" x14ac:dyDescent="0.25">
      <c r="A19" s="16"/>
      <c r="F19" s="3"/>
      <c r="G19" s="3"/>
      <c r="H19" s="3"/>
      <c r="I19" s="6"/>
      <c r="J19" s="4"/>
      <c r="K19" s="4"/>
      <c r="M19" s="9"/>
      <c r="N19" s="11"/>
    </row>
    <row r="20" spans="1:15" s="5" customFormat="1" ht="15.95" customHeight="1" x14ac:dyDescent="0.25">
      <c r="A20" s="16"/>
      <c r="B20" s="9"/>
      <c r="C20" s="9"/>
      <c r="F20" s="3"/>
      <c r="G20" s="3"/>
      <c r="H20" s="3"/>
      <c r="I20" s="12"/>
      <c r="J20" s="4"/>
      <c r="K20" s="4"/>
      <c r="M20" s="9"/>
      <c r="N20" s="11"/>
    </row>
    <row r="21" spans="1:15" s="13" customFormat="1" ht="15.95" customHeight="1" x14ac:dyDescent="0.25">
      <c r="A21" s="21"/>
      <c r="F21" s="22"/>
      <c r="G21" s="22"/>
      <c r="H21" s="22"/>
      <c r="J21" s="23"/>
      <c r="K21" s="23"/>
      <c r="N21" s="24"/>
      <c r="O21" s="5"/>
    </row>
    <row r="22" spans="1:15" ht="15.95" customHeight="1" x14ac:dyDescent="0.25">
      <c r="A22" s="16"/>
      <c r="B22" s="5"/>
      <c r="C22" s="5"/>
      <c r="D22" s="5"/>
      <c r="E22" s="5"/>
      <c r="F22" s="3"/>
      <c r="G22" s="3"/>
      <c r="H22" s="3"/>
      <c r="I22" s="6"/>
      <c r="J22" s="4"/>
      <c r="K22" s="4"/>
      <c r="L22" s="5"/>
      <c r="M22" s="5"/>
      <c r="N22" s="8"/>
      <c r="O22" s="5"/>
    </row>
    <row r="23" spans="1:15" ht="15.95" customHeight="1" x14ac:dyDescent="0.25">
      <c r="A23" s="16"/>
      <c r="D23" s="5"/>
      <c r="E23" s="5"/>
      <c r="F23" s="3"/>
      <c r="G23" s="3"/>
      <c r="H23" s="3"/>
      <c r="I23" s="6"/>
      <c r="J23" s="4"/>
      <c r="K23" s="4"/>
      <c r="L23" s="5"/>
    </row>
    <row r="24" spans="1:15" ht="15.95" customHeight="1" x14ac:dyDescent="0.25">
      <c r="A24" s="16"/>
      <c r="B24" s="5"/>
      <c r="C24" s="5"/>
      <c r="D24" s="5"/>
      <c r="E24" s="5"/>
      <c r="F24" s="3"/>
      <c r="G24" s="3"/>
      <c r="H24" s="3"/>
      <c r="I24" s="6"/>
      <c r="J24" s="4"/>
      <c r="K24" s="4"/>
      <c r="L24" s="5"/>
      <c r="M24" s="5"/>
      <c r="N24" s="8"/>
      <c r="O24" s="5"/>
    </row>
    <row r="25" spans="1:15" ht="15.95" customHeight="1" x14ac:dyDescent="0.25">
      <c r="A25" s="16"/>
      <c r="B25" s="5"/>
      <c r="C25" s="5"/>
      <c r="D25" s="5"/>
      <c r="E25" s="5"/>
      <c r="F25" s="3"/>
      <c r="G25" s="3"/>
      <c r="H25" s="3"/>
      <c r="I25" s="6"/>
      <c r="J25" s="4"/>
      <c r="K25" s="4"/>
      <c r="L25" s="5"/>
      <c r="M25" s="5"/>
      <c r="N25" s="8"/>
      <c r="O25" s="5"/>
    </row>
    <row r="26" spans="1:15" ht="15.95" customHeight="1" x14ac:dyDescent="0.25">
      <c r="A26" s="16"/>
      <c r="B26" s="5"/>
      <c r="C26" s="5"/>
      <c r="D26" s="5"/>
      <c r="E26" s="5"/>
      <c r="F26" s="3"/>
      <c r="G26" s="3"/>
      <c r="H26" s="3"/>
      <c r="I26" s="6"/>
      <c r="J26" s="4"/>
      <c r="K26" s="4"/>
      <c r="L26" s="5"/>
      <c r="M26" s="5"/>
      <c r="N26" s="8"/>
      <c r="O26" s="5"/>
    </row>
    <row r="27" spans="1:15" ht="15.95" customHeight="1" x14ac:dyDescent="0.25">
      <c r="A27" s="16"/>
      <c r="B27" s="5"/>
      <c r="C27" s="5"/>
      <c r="D27" s="5"/>
      <c r="E27" s="5"/>
      <c r="F27" s="3"/>
      <c r="G27" s="3"/>
      <c r="H27" s="3"/>
      <c r="I27" s="6"/>
      <c r="J27" s="4"/>
      <c r="K27" s="4"/>
      <c r="L27" s="5"/>
    </row>
    <row r="28" spans="1:15" ht="15.95" customHeight="1" x14ac:dyDescent="0.25">
      <c r="A28" s="16"/>
      <c r="B28" s="5"/>
      <c r="C28" s="5"/>
      <c r="D28" s="5"/>
      <c r="E28" s="5"/>
      <c r="F28" s="3"/>
      <c r="G28" s="3"/>
      <c r="H28" s="3"/>
      <c r="I28" s="6"/>
      <c r="J28" s="4"/>
      <c r="K28" s="4"/>
      <c r="L28" s="5"/>
      <c r="M28" s="5"/>
      <c r="N28" s="8"/>
      <c r="O28" s="5"/>
    </row>
    <row r="29" spans="1:15" ht="15.95" customHeight="1" x14ac:dyDescent="0.25">
      <c r="A29" s="16"/>
      <c r="B29" s="5"/>
      <c r="C29" s="5"/>
      <c r="D29" s="5"/>
      <c r="E29" s="5"/>
      <c r="F29" s="3"/>
      <c r="G29" s="3"/>
      <c r="H29" s="3"/>
      <c r="I29" s="6"/>
      <c r="J29" s="4"/>
      <c r="K29" s="4"/>
      <c r="L29" s="5"/>
    </row>
    <row r="30" spans="1:15" ht="15.95" customHeight="1" x14ac:dyDescent="0.25">
      <c r="A30" s="16"/>
      <c r="B30" s="5"/>
      <c r="C30" s="5"/>
      <c r="D30" s="5"/>
      <c r="E30" s="5"/>
      <c r="F30" s="3"/>
      <c r="G30" s="3"/>
      <c r="H30" s="3"/>
      <c r="I30" s="6"/>
      <c r="J30" s="4"/>
      <c r="K30" s="4"/>
      <c r="L30" s="5"/>
      <c r="N30" s="8"/>
    </row>
    <row r="31" spans="1:15" ht="15.95" customHeight="1" x14ac:dyDescent="0.25">
      <c r="A31" s="16"/>
      <c r="B31" s="5"/>
      <c r="C31" s="5"/>
      <c r="D31" s="5"/>
      <c r="E31" s="5"/>
      <c r="F31" s="3"/>
      <c r="G31" s="3"/>
      <c r="H31" s="3"/>
      <c r="I31" s="6"/>
      <c r="J31" s="4"/>
      <c r="K31" s="4"/>
      <c r="L31" s="5"/>
    </row>
    <row r="32" spans="1:15" ht="15.95" customHeight="1" x14ac:dyDescent="0.25">
      <c r="A32" s="16"/>
      <c r="B32" s="5"/>
      <c r="C32" s="5"/>
      <c r="D32" s="5"/>
      <c r="E32" s="5"/>
      <c r="F32" s="3"/>
      <c r="G32" s="3"/>
      <c r="H32" s="3"/>
      <c r="I32" s="6"/>
      <c r="J32" s="4"/>
      <c r="K32" s="4"/>
      <c r="L32" s="5"/>
    </row>
    <row r="33" spans="1:15" ht="15.95" customHeight="1" x14ac:dyDescent="0.25">
      <c r="A33" s="16"/>
      <c r="B33" s="5"/>
      <c r="C33" s="5"/>
      <c r="D33" s="5"/>
      <c r="E33" s="5"/>
      <c r="F33" s="3"/>
      <c r="G33" s="3"/>
      <c r="H33" s="3"/>
      <c r="I33" s="6"/>
      <c r="J33" s="4"/>
      <c r="K33" s="4"/>
      <c r="L33" s="5"/>
      <c r="M33" s="5"/>
      <c r="N33" s="8"/>
      <c r="O33" s="5"/>
    </row>
    <row r="34" spans="1:15" ht="15.95" customHeight="1" x14ac:dyDescent="0.25">
      <c r="A34" s="16"/>
      <c r="B34" s="5"/>
      <c r="C34" s="5"/>
      <c r="D34" s="5"/>
      <c r="E34" s="5"/>
      <c r="F34" s="3"/>
      <c r="G34" s="3"/>
      <c r="H34" s="3"/>
      <c r="I34" s="6"/>
      <c r="J34" s="4"/>
      <c r="K34" s="4"/>
      <c r="L34" s="5"/>
    </row>
    <row r="35" spans="1:15" ht="15.95" customHeight="1" x14ac:dyDescent="0.25">
      <c r="A35" s="16"/>
      <c r="B35" s="5"/>
      <c r="C35" s="5"/>
      <c r="D35" s="5"/>
      <c r="E35" s="5"/>
      <c r="F35" s="3"/>
      <c r="G35" s="3"/>
      <c r="H35" s="3"/>
      <c r="I35" s="6"/>
      <c r="J35" s="4"/>
      <c r="K35" s="4"/>
      <c r="L35" s="5"/>
    </row>
    <row r="36" spans="1:15" ht="15.95" customHeight="1" x14ac:dyDescent="0.25">
      <c r="A36" s="16"/>
      <c r="H36" s="3"/>
      <c r="I36" s="12"/>
      <c r="J36" s="4"/>
      <c r="K36" s="4"/>
    </row>
    <row r="37" spans="1:15" ht="15.95" customHeight="1" x14ac:dyDescent="0.25">
      <c r="A37" s="16"/>
      <c r="B37" s="5"/>
      <c r="C37" s="5"/>
      <c r="D37" s="5"/>
      <c r="E37" s="5"/>
      <c r="F37" s="3"/>
      <c r="G37" s="3"/>
      <c r="H37" s="3"/>
      <c r="I37" s="6"/>
      <c r="J37" s="4"/>
      <c r="K37" s="4"/>
      <c r="L37" s="5"/>
      <c r="M37" s="5"/>
      <c r="N37" s="8"/>
      <c r="O37" s="5"/>
    </row>
    <row r="38" spans="1:15" ht="15.95" customHeight="1" x14ac:dyDescent="0.25">
      <c r="A38" s="16"/>
      <c r="B38" s="5"/>
      <c r="C38" s="5"/>
      <c r="D38" s="5"/>
      <c r="E38" s="5"/>
      <c r="F38" s="3"/>
      <c r="G38" s="3"/>
      <c r="H38" s="3"/>
      <c r="I38" s="6"/>
      <c r="J38" s="4"/>
      <c r="K38" s="4"/>
      <c r="L38" s="5"/>
      <c r="M38" s="5"/>
      <c r="N38" s="8"/>
      <c r="O38" s="5"/>
    </row>
    <row r="39" spans="1:15" s="25" customFormat="1" ht="15.95" customHeight="1" x14ac:dyDescent="0.25">
      <c r="A39" s="21"/>
      <c r="B39" s="13"/>
      <c r="C39" s="13"/>
      <c r="D39" s="13"/>
      <c r="E39" s="13"/>
      <c r="F39" s="22"/>
      <c r="G39" s="22"/>
      <c r="H39" s="22"/>
      <c r="I39" s="13"/>
      <c r="J39" s="23"/>
      <c r="K39" s="23"/>
      <c r="L39" s="13"/>
      <c r="M39" s="13"/>
      <c r="N39" s="24"/>
      <c r="O39" s="13"/>
    </row>
    <row r="40" spans="1:15" ht="15.95" customHeight="1" x14ac:dyDescent="0.25">
      <c r="A40" s="16"/>
      <c r="B40" s="5"/>
      <c r="C40" s="5"/>
      <c r="D40" s="5"/>
      <c r="E40" s="5"/>
      <c r="F40" s="3"/>
      <c r="G40" s="3"/>
      <c r="H40" s="3"/>
      <c r="I40" s="6"/>
      <c r="J40" s="4"/>
      <c r="K40" s="4"/>
      <c r="L40" s="5"/>
      <c r="M40" s="5"/>
      <c r="N40" s="8"/>
      <c r="O40" s="5"/>
    </row>
    <row r="41" spans="1:15" ht="15.95" customHeight="1" x14ac:dyDescent="0.25">
      <c r="A41" s="16"/>
      <c r="B41" s="5"/>
      <c r="C41" s="5"/>
      <c r="D41" s="5"/>
      <c r="E41" s="5"/>
      <c r="F41" s="3"/>
      <c r="G41" s="3"/>
      <c r="H41" s="3"/>
      <c r="I41" s="5"/>
      <c r="J41" s="4"/>
      <c r="K41" s="4"/>
      <c r="L41" s="5"/>
      <c r="M41" s="5"/>
      <c r="N41" s="8"/>
      <c r="O41" s="5"/>
    </row>
    <row r="42" spans="1:15" ht="15.95" customHeight="1" x14ac:dyDescent="0.25">
      <c r="A42" s="16"/>
      <c r="I42" s="6"/>
      <c r="J42" s="4"/>
      <c r="K42" s="4"/>
    </row>
    <row r="43" spans="1:15" ht="15.95" customHeight="1" x14ac:dyDescent="0.25">
      <c r="A43" s="16"/>
      <c r="K43" s="4"/>
    </row>
    <row r="44" spans="1:15" ht="15.95" customHeight="1" x14ac:dyDescent="0.25">
      <c r="K44" s="4"/>
    </row>
    <row r="45" spans="1:15" ht="15.95" customHeight="1" x14ac:dyDescent="0.25">
      <c r="K45" s="4"/>
    </row>
    <row r="46" spans="1:15" ht="15.95" customHeight="1" x14ac:dyDescent="0.25">
      <c r="K46" s="4"/>
    </row>
    <row r="47" spans="1:15" ht="15.95" customHeight="1" x14ac:dyDescent="0.25">
      <c r="K47" s="4"/>
    </row>
    <row r="48" spans="1:15" ht="15.95" customHeight="1" x14ac:dyDescent="0.25">
      <c r="K48" s="4"/>
    </row>
    <row r="49" spans="11:11" ht="15.95" customHeight="1" x14ac:dyDescent="0.25">
      <c r="K49" s="4"/>
    </row>
    <row r="50" spans="11:11" ht="15.95" customHeight="1" x14ac:dyDescent="0.25">
      <c r="K50" s="4"/>
    </row>
    <row r="51" spans="11:11" ht="15.95" customHeight="1" x14ac:dyDescent="0.25">
      <c r="K51" s="4"/>
    </row>
    <row r="52" spans="11:11" ht="15.95" customHeight="1" x14ac:dyDescent="0.25">
      <c r="K52" s="4"/>
    </row>
    <row r="53" spans="11:11" ht="15.95" customHeight="1" x14ac:dyDescent="0.25">
      <c r="K53" s="4"/>
    </row>
    <row r="54" spans="11:11" ht="15.95" customHeight="1" x14ac:dyDescent="0.25">
      <c r="K54" s="4"/>
    </row>
    <row r="55" spans="11:11" ht="15.95" customHeight="1" x14ac:dyDescent="0.25">
      <c r="K55" s="4"/>
    </row>
    <row r="56" spans="11:11" ht="15.95" customHeight="1" x14ac:dyDescent="0.25">
      <c r="K56" s="4"/>
    </row>
  </sheetData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1"/>
  <headerFooter>
    <oddHeader>&amp;L&amp;G&amp;C&amp;"-,Gras"&amp;18Contacts commerciaux et 
suivi des prospects</oddHeader>
  </headerFooter>
  <legacyDrawing r:id="rId2"/>
  <legacyDrawingHF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6D608C3-B5D2-42C4-A24A-9561D0A1C404}">
          <x14:formula1>
            <xm:f>Feuil2!$C$2:$C$7</xm:f>
          </x14:formula1>
          <xm:sqref>M2:M56</xm:sqref>
        </x14:dataValidation>
        <x14:dataValidation type="list" allowBlank="1" showInputMessage="1" showErrorMessage="1" xr:uid="{D142C7C7-0A13-4294-84F7-02766524F67B}">
          <x14:formula1>
            <xm:f>Feuil2!$B$2:$B$4</xm:f>
          </x14:formula1>
          <xm:sqref>L2:L56</xm:sqref>
        </x14:dataValidation>
        <x14:dataValidation type="list" allowBlank="1" showInputMessage="1" showErrorMessage="1" xr:uid="{2D3E8229-7FCB-46DF-BA37-B4FC15A20AC4}">
          <x14:formula1>
            <xm:f>Feuil2!$A$2:$A$6</xm:f>
          </x14:formula1>
          <xm:sqref>F2:F56</xm:sqref>
        </x14:dataValidation>
        <x14:dataValidation type="list" allowBlank="1" showInputMessage="1" showErrorMessage="1" xr:uid="{2D9F8DC5-39F5-4CF4-B7DD-419A0E9CA78E}">
          <x14:formula1>
            <xm:f>Feuil2!$E$2:$E$5</xm:f>
          </x14:formula1>
          <xm:sqref>O2:O56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6959AB-3B8F-42C7-BB41-D60CD191247E}">
  <sheetPr>
    <pageSetUpPr fitToPage="1"/>
  </sheetPr>
  <dimension ref="A1:O56"/>
  <sheetViews>
    <sheetView zoomScaleNormal="100" workbookViewId="0">
      <pane ySplit="1" topLeftCell="A17" activePane="bottomLeft" state="frozen"/>
      <selection activeCell="F1" sqref="F1"/>
      <selection pane="bottomLeft" activeCell="D24" sqref="D24"/>
    </sheetView>
  </sheetViews>
  <sheetFormatPr baseColWidth="10" defaultRowHeight="15.95" customHeight="1" x14ac:dyDescent="0.25"/>
  <cols>
    <col min="1" max="1" width="3.85546875" style="17" customWidth="1"/>
    <col min="2" max="2" width="13.42578125" style="9" customWidth="1"/>
    <col min="3" max="3" width="11.42578125" style="9"/>
    <col min="4" max="4" width="41.140625" style="9" customWidth="1"/>
    <col min="5" max="5" width="16" style="9" customWidth="1"/>
    <col min="6" max="6" width="12.5703125" style="2" customWidth="1"/>
    <col min="7" max="8" width="14.7109375" style="2" customWidth="1"/>
    <col min="9" max="9" width="37.5703125" style="9" customWidth="1"/>
    <col min="10" max="10" width="69.85546875" style="10" customWidth="1"/>
    <col min="11" max="11" width="7.42578125" style="10" customWidth="1"/>
    <col min="12" max="12" width="20" style="9" customWidth="1"/>
    <col min="13" max="13" width="10.7109375" style="9" customWidth="1"/>
    <col min="14" max="14" width="13.85546875" style="11" customWidth="1"/>
    <col min="15" max="15" width="16.7109375" style="9" customWidth="1"/>
    <col min="16" max="16384" width="11.42578125" style="9"/>
  </cols>
  <sheetData>
    <row r="1" spans="1:15" s="4" customFormat="1" ht="36.75" customHeight="1" x14ac:dyDescent="0.25">
      <c r="A1" s="16"/>
      <c r="B1" s="14" t="s">
        <v>1</v>
      </c>
      <c r="C1" s="14" t="s">
        <v>0</v>
      </c>
      <c r="D1" s="14" t="s">
        <v>2</v>
      </c>
      <c r="E1" s="15" t="s">
        <v>17</v>
      </c>
      <c r="F1" s="15" t="s">
        <v>3</v>
      </c>
      <c r="G1" s="15" t="s">
        <v>4</v>
      </c>
      <c r="H1" s="15" t="s">
        <v>5</v>
      </c>
      <c r="I1" s="14" t="s">
        <v>6</v>
      </c>
      <c r="J1" s="14" t="s">
        <v>7</v>
      </c>
      <c r="K1" s="14" t="s">
        <v>26</v>
      </c>
      <c r="L1" s="14" t="s">
        <v>12</v>
      </c>
      <c r="M1" s="15" t="s">
        <v>38</v>
      </c>
      <c r="N1" s="20" t="s">
        <v>20</v>
      </c>
      <c r="O1" s="15" t="s">
        <v>28</v>
      </c>
    </row>
    <row r="2" spans="1:15" s="5" customFormat="1" ht="15.95" customHeight="1" x14ac:dyDescent="0.25">
      <c r="A2" s="16"/>
      <c r="F2" s="3"/>
      <c r="G2" s="3"/>
      <c r="H2" s="3"/>
      <c r="J2" s="4"/>
      <c r="K2" s="4"/>
      <c r="N2" s="8"/>
    </row>
    <row r="3" spans="1:15" s="5" customFormat="1" ht="15.95" customHeight="1" x14ac:dyDescent="0.25">
      <c r="A3" s="16"/>
      <c r="F3" s="3"/>
      <c r="G3" s="3"/>
      <c r="H3" s="3"/>
      <c r="I3" s="6"/>
      <c r="J3" s="4"/>
      <c r="K3" s="4"/>
      <c r="N3" s="11"/>
    </row>
    <row r="4" spans="1:15" s="5" customFormat="1" ht="15.95" customHeight="1" x14ac:dyDescent="0.25">
      <c r="A4" s="16"/>
      <c r="F4" s="3"/>
      <c r="G4" s="3"/>
      <c r="H4" s="3"/>
      <c r="I4" s="6"/>
      <c r="J4" s="4"/>
      <c r="K4" s="4"/>
      <c r="N4" s="8"/>
    </row>
    <row r="5" spans="1:15" s="5" customFormat="1" ht="15.95" customHeight="1" x14ac:dyDescent="0.25">
      <c r="A5" s="16"/>
      <c r="F5" s="3"/>
      <c r="G5" s="3"/>
      <c r="H5" s="3"/>
      <c r="I5" s="6"/>
      <c r="J5" s="4"/>
      <c r="K5" s="4"/>
      <c r="N5" s="8"/>
    </row>
    <row r="6" spans="1:15" s="5" customFormat="1" ht="15.95" customHeight="1" x14ac:dyDescent="0.25">
      <c r="A6" s="16"/>
      <c r="F6" s="3"/>
      <c r="G6" s="3"/>
      <c r="H6" s="3"/>
      <c r="I6" s="6"/>
      <c r="J6" s="4"/>
      <c r="K6" s="4"/>
      <c r="N6" s="8"/>
    </row>
    <row r="7" spans="1:15" s="5" customFormat="1" ht="15.95" customHeight="1" x14ac:dyDescent="0.25">
      <c r="A7" s="16"/>
      <c r="B7" s="9"/>
      <c r="C7" s="9"/>
      <c r="F7" s="3"/>
      <c r="G7" s="3"/>
      <c r="H7" s="3"/>
      <c r="I7" s="6"/>
      <c r="J7" s="4"/>
      <c r="K7" s="4"/>
      <c r="M7" s="9"/>
      <c r="N7" s="11"/>
      <c r="O7" s="9"/>
    </row>
    <row r="8" spans="1:15" s="5" customFormat="1" ht="15.95" customHeight="1" x14ac:dyDescent="0.25">
      <c r="A8" s="16"/>
      <c r="F8" s="3"/>
      <c r="G8" s="3"/>
      <c r="H8" s="3"/>
      <c r="I8" s="12"/>
      <c r="J8" s="4"/>
      <c r="K8" s="4"/>
      <c r="N8" s="8"/>
    </row>
    <row r="9" spans="1:15" s="5" customFormat="1" ht="15.95" customHeight="1" x14ac:dyDescent="0.25">
      <c r="A9" s="16"/>
      <c r="F9" s="3"/>
      <c r="G9" s="3"/>
      <c r="H9" s="3"/>
      <c r="J9" s="4"/>
      <c r="K9" s="4"/>
      <c r="N9" s="8"/>
    </row>
    <row r="10" spans="1:15" s="5" customFormat="1" ht="15.95" customHeight="1" x14ac:dyDescent="0.25">
      <c r="A10" s="16"/>
      <c r="F10" s="3"/>
      <c r="G10" s="3"/>
      <c r="H10" s="3"/>
      <c r="J10" s="4"/>
      <c r="K10" s="4"/>
      <c r="N10" s="8"/>
    </row>
    <row r="11" spans="1:15" s="5" customFormat="1" ht="15.95" customHeight="1" x14ac:dyDescent="0.25">
      <c r="A11" s="16"/>
      <c r="B11" s="9"/>
      <c r="C11" s="9"/>
      <c r="F11" s="3"/>
      <c r="G11" s="3"/>
      <c r="H11" s="3"/>
      <c r="I11" s="6"/>
      <c r="J11" s="4"/>
      <c r="K11" s="4"/>
      <c r="M11" s="9"/>
      <c r="N11" s="11"/>
      <c r="O11" s="9"/>
    </row>
    <row r="12" spans="1:15" s="5" customFormat="1" ht="15.95" customHeight="1" x14ac:dyDescent="0.25">
      <c r="A12" s="16"/>
      <c r="F12" s="3"/>
      <c r="G12" s="3"/>
      <c r="H12" s="3"/>
      <c r="I12" s="6"/>
      <c r="J12" s="7"/>
      <c r="K12" s="7"/>
      <c r="N12" s="8"/>
    </row>
    <row r="13" spans="1:15" s="5" customFormat="1" ht="15.95" customHeight="1" x14ac:dyDescent="0.25">
      <c r="A13" s="16"/>
      <c r="F13" s="3"/>
      <c r="G13" s="3"/>
      <c r="H13" s="3"/>
      <c r="I13" s="6"/>
      <c r="J13" s="4"/>
      <c r="K13" s="4"/>
      <c r="N13" s="8"/>
    </row>
    <row r="14" spans="1:15" s="5" customFormat="1" ht="15.95" customHeight="1" x14ac:dyDescent="0.25">
      <c r="A14" s="16"/>
      <c r="B14" s="9"/>
      <c r="C14" s="9"/>
      <c r="D14" s="9"/>
      <c r="E14" s="9"/>
      <c r="F14" s="2"/>
      <c r="G14" s="2"/>
      <c r="H14" s="2"/>
      <c r="I14" s="6"/>
      <c r="J14" s="10"/>
      <c r="K14" s="4"/>
      <c r="L14" s="9"/>
      <c r="M14" s="9"/>
      <c r="N14" s="11"/>
      <c r="O14" s="9"/>
    </row>
    <row r="15" spans="1:15" s="5" customFormat="1" ht="15.95" customHeight="1" x14ac:dyDescent="0.25">
      <c r="A15" s="16"/>
      <c r="B15" s="9"/>
      <c r="C15" s="9"/>
      <c r="D15" s="9"/>
      <c r="E15" s="9"/>
      <c r="F15" s="2"/>
      <c r="G15" s="2"/>
      <c r="H15" s="2"/>
      <c r="I15" s="9"/>
      <c r="J15" s="10"/>
      <c r="K15" s="4"/>
      <c r="L15" s="9"/>
      <c r="M15" s="9"/>
      <c r="N15" s="11"/>
      <c r="O15" s="9"/>
    </row>
    <row r="16" spans="1:15" s="5" customFormat="1" ht="15.95" customHeight="1" x14ac:dyDescent="0.25">
      <c r="A16" s="16"/>
      <c r="B16" s="9"/>
      <c r="C16" s="9"/>
      <c r="D16" s="9"/>
      <c r="E16" s="9"/>
      <c r="F16" s="2"/>
      <c r="G16" s="2"/>
      <c r="H16" s="2"/>
      <c r="I16" s="9"/>
      <c r="J16" s="10"/>
      <c r="K16" s="4"/>
      <c r="L16" s="9"/>
      <c r="M16" s="9"/>
      <c r="N16" s="11"/>
      <c r="O16" s="9"/>
    </row>
    <row r="17" spans="1:15" s="5" customFormat="1" ht="15.95" customHeight="1" x14ac:dyDescent="0.25">
      <c r="A17" s="16"/>
      <c r="F17" s="3"/>
      <c r="G17" s="3"/>
      <c r="H17" s="3"/>
      <c r="J17" s="4"/>
      <c r="K17" s="4"/>
      <c r="N17" s="8"/>
    </row>
    <row r="18" spans="1:15" s="5" customFormat="1" ht="15.95" customHeight="1" x14ac:dyDescent="0.25">
      <c r="A18" s="16"/>
      <c r="B18" s="9"/>
      <c r="C18" s="9"/>
      <c r="F18" s="3"/>
      <c r="G18" s="3"/>
      <c r="H18" s="3"/>
      <c r="I18" s="6"/>
      <c r="J18" s="4"/>
      <c r="K18" s="4"/>
      <c r="M18" s="9"/>
      <c r="N18" s="11"/>
      <c r="O18" s="9"/>
    </row>
    <row r="19" spans="1:15" s="5" customFormat="1" ht="15.95" customHeight="1" x14ac:dyDescent="0.25">
      <c r="A19" s="16"/>
      <c r="F19" s="3"/>
      <c r="G19" s="3"/>
      <c r="H19" s="3"/>
      <c r="I19" s="6"/>
      <c r="J19" s="4"/>
      <c r="K19" s="4"/>
      <c r="M19" s="9"/>
      <c r="N19" s="11"/>
      <c r="O19" s="9"/>
    </row>
    <row r="20" spans="1:15" s="5" customFormat="1" ht="15.95" customHeight="1" x14ac:dyDescent="0.25">
      <c r="A20" s="16"/>
      <c r="B20" s="9"/>
      <c r="C20" s="9"/>
      <c r="F20" s="3"/>
      <c r="G20" s="3"/>
      <c r="H20" s="3"/>
      <c r="I20" s="12"/>
      <c r="J20" s="4"/>
      <c r="K20" s="4"/>
      <c r="M20" s="9"/>
      <c r="N20" s="11"/>
      <c r="O20" s="9"/>
    </row>
    <row r="21" spans="1:15" s="13" customFormat="1" ht="15.95" customHeight="1" x14ac:dyDescent="0.25">
      <c r="A21" s="21"/>
      <c r="F21" s="22"/>
      <c r="G21" s="22"/>
      <c r="H21" s="22"/>
      <c r="J21" s="23"/>
      <c r="K21" s="23"/>
      <c r="N21" s="24"/>
    </row>
    <row r="22" spans="1:15" ht="15.95" customHeight="1" x14ac:dyDescent="0.25">
      <c r="A22" s="16"/>
      <c r="B22" s="5"/>
      <c r="C22" s="5"/>
      <c r="D22" s="5"/>
      <c r="E22" s="5"/>
      <c r="F22" s="3"/>
      <c r="G22" s="3"/>
      <c r="H22" s="3"/>
      <c r="I22" s="6"/>
      <c r="J22" s="4"/>
      <c r="K22" s="4"/>
      <c r="L22" s="5"/>
      <c r="M22" s="5"/>
      <c r="N22" s="8"/>
      <c r="O22" s="5"/>
    </row>
    <row r="23" spans="1:15" ht="15.95" customHeight="1" x14ac:dyDescent="0.25">
      <c r="A23" s="16"/>
      <c r="D23" s="5"/>
      <c r="E23" s="5"/>
      <c r="F23" s="3"/>
      <c r="G23" s="3"/>
      <c r="H23" s="3"/>
      <c r="I23" s="6"/>
      <c r="J23" s="4"/>
      <c r="K23" s="4"/>
      <c r="L23" s="5"/>
    </row>
    <row r="24" spans="1:15" ht="15.95" customHeight="1" x14ac:dyDescent="0.25">
      <c r="A24" s="16"/>
      <c r="B24" s="5"/>
      <c r="C24" s="5"/>
      <c r="D24" s="5"/>
      <c r="E24" s="5"/>
      <c r="F24" s="3"/>
      <c r="G24" s="3"/>
      <c r="H24" s="3"/>
      <c r="I24" s="6"/>
      <c r="J24" s="4"/>
      <c r="K24" s="4"/>
      <c r="L24" s="5"/>
      <c r="M24" s="5"/>
      <c r="N24" s="8"/>
      <c r="O24" s="5"/>
    </row>
    <row r="25" spans="1:15" ht="15.95" customHeight="1" x14ac:dyDescent="0.25">
      <c r="A25" s="16"/>
      <c r="B25" s="5"/>
      <c r="C25" s="5"/>
      <c r="D25" s="5"/>
      <c r="E25" s="5"/>
      <c r="F25" s="3"/>
      <c r="G25" s="3"/>
      <c r="H25" s="3"/>
      <c r="I25" s="6"/>
      <c r="J25" s="4"/>
      <c r="K25" s="4"/>
      <c r="L25" s="5"/>
      <c r="M25" s="5"/>
      <c r="N25" s="8"/>
      <c r="O25" s="5"/>
    </row>
    <row r="26" spans="1:15" ht="15.95" customHeight="1" x14ac:dyDescent="0.25">
      <c r="A26" s="16"/>
      <c r="B26" s="5"/>
      <c r="C26" s="5"/>
      <c r="D26" s="5"/>
      <c r="E26" s="5"/>
      <c r="F26" s="3"/>
      <c r="G26" s="3"/>
      <c r="H26" s="3"/>
      <c r="I26" s="6"/>
      <c r="J26" s="4"/>
      <c r="K26" s="4"/>
      <c r="L26" s="5"/>
      <c r="M26" s="5"/>
      <c r="N26" s="8"/>
      <c r="O26" s="5"/>
    </row>
    <row r="27" spans="1:15" ht="15.95" customHeight="1" x14ac:dyDescent="0.25">
      <c r="A27" s="16"/>
      <c r="B27" s="5"/>
      <c r="C27" s="5"/>
      <c r="D27" s="5"/>
      <c r="E27" s="5"/>
      <c r="F27" s="3"/>
      <c r="G27" s="3"/>
      <c r="H27" s="3"/>
      <c r="I27" s="6"/>
      <c r="J27" s="4"/>
      <c r="K27" s="4"/>
      <c r="L27" s="5"/>
    </row>
    <row r="28" spans="1:15" ht="15.95" customHeight="1" x14ac:dyDescent="0.25">
      <c r="A28" s="16"/>
      <c r="B28" s="5"/>
      <c r="C28" s="5"/>
      <c r="D28" s="5"/>
      <c r="E28" s="5"/>
      <c r="F28" s="3"/>
      <c r="G28" s="3"/>
      <c r="H28" s="3"/>
      <c r="I28" s="6"/>
      <c r="J28" s="4"/>
      <c r="K28" s="4"/>
      <c r="L28" s="5"/>
      <c r="M28" s="5"/>
      <c r="N28" s="8"/>
      <c r="O28" s="5"/>
    </row>
    <row r="29" spans="1:15" ht="15.95" customHeight="1" x14ac:dyDescent="0.25">
      <c r="A29" s="16"/>
      <c r="B29" s="5"/>
      <c r="C29" s="5"/>
      <c r="D29" s="5"/>
      <c r="E29" s="5"/>
      <c r="F29" s="3"/>
      <c r="G29" s="3"/>
      <c r="H29" s="3"/>
      <c r="I29" s="6"/>
      <c r="J29" s="4"/>
      <c r="K29" s="4"/>
      <c r="L29" s="5"/>
    </row>
    <row r="30" spans="1:15" ht="15.95" customHeight="1" x14ac:dyDescent="0.25">
      <c r="A30" s="16"/>
      <c r="B30" s="5"/>
      <c r="C30" s="5"/>
      <c r="D30" s="5"/>
      <c r="E30" s="5"/>
      <c r="F30" s="3"/>
      <c r="G30" s="3"/>
      <c r="H30" s="3"/>
      <c r="I30" s="6"/>
      <c r="J30" s="4"/>
      <c r="K30" s="4"/>
      <c r="L30" s="5"/>
      <c r="N30" s="8"/>
    </row>
    <row r="31" spans="1:15" ht="15.95" customHeight="1" x14ac:dyDescent="0.25">
      <c r="A31" s="16"/>
      <c r="B31" s="5"/>
      <c r="C31" s="5"/>
      <c r="D31" s="5"/>
      <c r="E31" s="5"/>
      <c r="F31" s="3"/>
      <c r="G31" s="3"/>
      <c r="H31" s="3"/>
      <c r="I31" s="6"/>
      <c r="J31" s="4"/>
      <c r="K31" s="4"/>
      <c r="L31" s="5"/>
    </row>
    <row r="32" spans="1:15" ht="15.95" customHeight="1" x14ac:dyDescent="0.25">
      <c r="A32" s="16"/>
      <c r="B32" s="5"/>
      <c r="C32" s="5"/>
      <c r="D32" s="5"/>
      <c r="E32" s="5"/>
      <c r="F32" s="3"/>
      <c r="G32" s="3"/>
      <c r="H32" s="3"/>
      <c r="I32" s="6"/>
      <c r="J32" s="4"/>
      <c r="K32" s="4"/>
      <c r="L32" s="5"/>
    </row>
    <row r="33" spans="1:15" ht="15.95" customHeight="1" x14ac:dyDescent="0.25">
      <c r="A33" s="16"/>
      <c r="B33" s="5"/>
      <c r="C33" s="5"/>
      <c r="D33" s="5"/>
      <c r="E33" s="5"/>
      <c r="F33" s="3"/>
      <c r="G33" s="3"/>
      <c r="H33" s="3"/>
      <c r="I33" s="6"/>
      <c r="J33" s="4"/>
      <c r="K33" s="4"/>
      <c r="L33" s="5"/>
      <c r="M33" s="5"/>
      <c r="N33" s="8"/>
      <c r="O33" s="5"/>
    </row>
    <row r="34" spans="1:15" ht="15.95" customHeight="1" x14ac:dyDescent="0.25">
      <c r="A34" s="16"/>
      <c r="B34" s="5"/>
      <c r="C34" s="5"/>
      <c r="D34" s="5"/>
      <c r="E34" s="5"/>
      <c r="F34" s="3"/>
      <c r="G34" s="3"/>
      <c r="H34" s="3"/>
      <c r="I34" s="6"/>
      <c r="J34" s="4"/>
      <c r="K34" s="4"/>
      <c r="L34" s="5"/>
    </row>
    <row r="35" spans="1:15" ht="15.95" customHeight="1" x14ac:dyDescent="0.25">
      <c r="A35" s="16"/>
      <c r="B35" s="5"/>
      <c r="C35" s="5"/>
      <c r="D35" s="5"/>
      <c r="E35" s="5"/>
      <c r="F35" s="3"/>
      <c r="G35" s="3"/>
      <c r="H35" s="3"/>
      <c r="I35" s="6"/>
      <c r="J35" s="4"/>
      <c r="K35" s="4"/>
      <c r="L35" s="5"/>
    </row>
    <row r="36" spans="1:15" ht="15.95" customHeight="1" x14ac:dyDescent="0.25">
      <c r="A36" s="16"/>
      <c r="H36" s="3"/>
      <c r="I36" s="12"/>
      <c r="J36" s="4"/>
      <c r="K36" s="4"/>
    </row>
    <row r="37" spans="1:15" ht="15.95" customHeight="1" x14ac:dyDescent="0.25">
      <c r="A37" s="16"/>
      <c r="B37" s="5"/>
      <c r="C37" s="5"/>
      <c r="D37" s="5"/>
      <c r="E37" s="5"/>
      <c r="F37" s="3"/>
      <c r="G37" s="3"/>
      <c r="H37" s="3"/>
      <c r="I37" s="6"/>
      <c r="J37" s="4"/>
      <c r="K37" s="4"/>
      <c r="L37" s="5"/>
      <c r="M37" s="5"/>
      <c r="N37" s="8"/>
      <c r="O37" s="5"/>
    </row>
    <row r="38" spans="1:15" ht="15.95" customHeight="1" x14ac:dyDescent="0.25">
      <c r="A38" s="16"/>
      <c r="B38" s="5"/>
      <c r="C38" s="5"/>
      <c r="D38" s="5"/>
      <c r="E38" s="5"/>
      <c r="F38" s="3"/>
      <c r="G38" s="3"/>
      <c r="H38" s="3"/>
      <c r="I38" s="6"/>
      <c r="J38" s="4"/>
      <c r="K38" s="4"/>
      <c r="L38" s="5"/>
      <c r="M38" s="5"/>
      <c r="N38" s="8"/>
      <c r="O38" s="5"/>
    </row>
    <row r="39" spans="1:15" s="25" customFormat="1" ht="15.95" customHeight="1" x14ac:dyDescent="0.25">
      <c r="A39" s="21"/>
      <c r="B39" s="13"/>
      <c r="C39" s="13"/>
      <c r="D39" s="13"/>
      <c r="E39" s="13"/>
      <c r="F39" s="22"/>
      <c r="G39" s="22"/>
      <c r="H39" s="22"/>
      <c r="I39" s="13"/>
      <c r="J39" s="23"/>
      <c r="K39" s="23"/>
      <c r="L39" s="13"/>
      <c r="M39" s="13"/>
      <c r="N39" s="24"/>
      <c r="O39" s="13"/>
    </row>
    <row r="40" spans="1:15" ht="15.95" customHeight="1" x14ac:dyDescent="0.25">
      <c r="A40" s="16"/>
      <c r="B40" s="5"/>
      <c r="C40" s="5"/>
      <c r="D40" s="5"/>
      <c r="E40" s="5"/>
      <c r="F40" s="3"/>
      <c r="G40" s="3"/>
      <c r="H40" s="3"/>
      <c r="I40" s="6"/>
      <c r="J40" s="4"/>
      <c r="K40" s="4"/>
      <c r="L40" s="5"/>
      <c r="M40" s="5"/>
      <c r="N40" s="8"/>
      <c r="O40" s="5"/>
    </row>
    <row r="41" spans="1:15" ht="15.95" customHeight="1" x14ac:dyDescent="0.25">
      <c r="A41" s="16"/>
      <c r="B41" s="5"/>
      <c r="C41" s="5"/>
      <c r="D41" s="5"/>
      <c r="E41" s="5"/>
      <c r="F41" s="3"/>
      <c r="G41" s="3"/>
      <c r="H41" s="3"/>
      <c r="I41" s="5"/>
      <c r="J41" s="4"/>
      <c r="K41" s="4"/>
      <c r="L41" s="5"/>
      <c r="M41" s="5"/>
      <c r="N41" s="8"/>
      <c r="O41" s="5"/>
    </row>
    <row r="42" spans="1:15" ht="15.95" customHeight="1" x14ac:dyDescent="0.25">
      <c r="A42" s="16"/>
      <c r="I42" s="6"/>
      <c r="J42" s="4"/>
      <c r="K42" s="4"/>
    </row>
    <row r="43" spans="1:15" ht="15.95" customHeight="1" x14ac:dyDescent="0.25">
      <c r="A43" s="16"/>
      <c r="K43" s="4"/>
    </row>
    <row r="44" spans="1:15" ht="15.95" customHeight="1" x14ac:dyDescent="0.25">
      <c r="K44" s="4"/>
    </row>
    <row r="45" spans="1:15" ht="15.95" customHeight="1" x14ac:dyDescent="0.25">
      <c r="K45" s="4"/>
    </row>
    <row r="46" spans="1:15" ht="15.95" customHeight="1" x14ac:dyDescent="0.25">
      <c r="K46" s="4"/>
    </row>
    <row r="47" spans="1:15" ht="15.95" customHeight="1" x14ac:dyDescent="0.25">
      <c r="K47" s="4"/>
    </row>
    <row r="48" spans="1:15" ht="15.95" customHeight="1" x14ac:dyDescent="0.25">
      <c r="K48" s="4"/>
    </row>
    <row r="49" spans="11:11" ht="15.95" customHeight="1" x14ac:dyDescent="0.25">
      <c r="K49" s="4"/>
    </row>
    <row r="50" spans="11:11" ht="15.95" customHeight="1" x14ac:dyDescent="0.25">
      <c r="K50" s="4"/>
    </row>
    <row r="51" spans="11:11" ht="15.95" customHeight="1" x14ac:dyDescent="0.25">
      <c r="K51" s="4"/>
    </row>
    <row r="52" spans="11:11" ht="15.95" customHeight="1" x14ac:dyDescent="0.25">
      <c r="K52" s="4"/>
    </row>
    <row r="53" spans="11:11" ht="15.95" customHeight="1" x14ac:dyDescent="0.25">
      <c r="K53" s="4"/>
    </row>
    <row r="54" spans="11:11" ht="15.95" customHeight="1" x14ac:dyDescent="0.25">
      <c r="K54" s="4"/>
    </row>
    <row r="55" spans="11:11" ht="15.95" customHeight="1" x14ac:dyDescent="0.25">
      <c r="K55" s="4"/>
    </row>
    <row r="56" spans="11:11" ht="15.95" customHeight="1" x14ac:dyDescent="0.25">
      <c r="K56" s="4"/>
    </row>
  </sheetData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1"/>
  <headerFooter>
    <oddHeader>&amp;L&amp;G&amp;C&amp;"-,Gras"&amp;18Contacts commerciaux et 
suivi des prospects</oddHeader>
  </headerFooter>
  <legacyDrawing r:id="rId2"/>
  <legacyDrawingHF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521C62E3-CAD6-408F-8A0E-23D476D82089}">
          <x14:formula1>
            <xm:f>Feuil2!$E$2:$E$5</xm:f>
          </x14:formula1>
          <xm:sqref>O2:O56</xm:sqref>
        </x14:dataValidation>
        <x14:dataValidation type="list" allowBlank="1" showInputMessage="1" showErrorMessage="1" xr:uid="{4C6A5E1D-639A-48CA-9130-9953791D9A3C}">
          <x14:formula1>
            <xm:f>Feuil2!$A$2:$A$6</xm:f>
          </x14:formula1>
          <xm:sqref>F2:F56</xm:sqref>
        </x14:dataValidation>
        <x14:dataValidation type="list" allowBlank="1" showInputMessage="1" showErrorMessage="1" xr:uid="{D89629AB-C80B-437E-A601-5759C6E4BABA}">
          <x14:formula1>
            <xm:f>Feuil2!$B$2:$B$4</xm:f>
          </x14:formula1>
          <xm:sqref>L2:L56</xm:sqref>
        </x14:dataValidation>
        <x14:dataValidation type="list" allowBlank="1" showInputMessage="1" showErrorMessage="1" xr:uid="{1E7C4E1E-AC81-49EE-A288-E5517BC2EFA8}">
          <x14:formula1>
            <xm:f>Feuil2!$C$2:$C$7</xm:f>
          </x14:formula1>
          <xm:sqref>M2:M56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48671-6994-44FE-A4E6-E61F95EA7F33}">
  <sheetPr>
    <pageSetUpPr fitToPage="1"/>
  </sheetPr>
  <dimension ref="A1:O56"/>
  <sheetViews>
    <sheetView zoomScaleNormal="100" workbookViewId="0">
      <pane ySplit="1" topLeftCell="A2" activePane="bottomLeft" state="frozen"/>
      <selection activeCell="F1" sqref="F1"/>
      <selection pane="bottomLeft" sqref="A1:A1048576"/>
    </sheetView>
  </sheetViews>
  <sheetFormatPr baseColWidth="10" defaultRowHeight="15.95" customHeight="1" x14ac:dyDescent="0.25"/>
  <cols>
    <col min="1" max="1" width="3.85546875" style="17" customWidth="1"/>
    <col min="2" max="2" width="13.42578125" style="9" customWidth="1"/>
    <col min="3" max="3" width="11.42578125" style="9"/>
    <col min="4" max="4" width="41.140625" style="9" customWidth="1"/>
    <col min="5" max="5" width="16" style="9" customWidth="1"/>
    <col min="6" max="6" width="12.5703125" style="2" customWidth="1"/>
    <col min="7" max="8" width="14.7109375" style="2" customWidth="1"/>
    <col min="9" max="9" width="37.5703125" style="9" customWidth="1"/>
    <col min="10" max="10" width="69.85546875" style="10" customWidth="1"/>
    <col min="11" max="11" width="7.42578125" style="10" customWidth="1"/>
    <col min="12" max="12" width="20" style="9" customWidth="1"/>
    <col min="13" max="13" width="10.7109375" style="9" customWidth="1"/>
    <col min="14" max="14" width="13.85546875" style="11" customWidth="1"/>
    <col min="15" max="15" width="16.7109375" style="9" customWidth="1"/>
    <col min="16" max="16384" width="11.42578125" style="9"/>
  </cols>
  <sheetData>
    <row r="1" spans="1:15" s="4" customFormat="1" ht="36.75" customHeight="1" x14ac:dyDescent="0.25">
      <c r="A1" s="16"/>
      <c r="B1" s="14" t="s">
        <v>1</v>
      </c>
      <c r="C1" s="14" t="s">
        <v>0</v>
      </c>
      <c r="D1" s="14" t="s">
        <v>2</v>
      </c>
      <c r="E1" s="15" t="s">
        <v>17</v>
      </c>
      <c r="F1" s="15" t="s">
        <v>3</v>
      </c>
      <c r="G1" s="15" t="s">
        <v>4</v>
      </c>
      <c r="H1" s="15" t="s">
        <v>5</v>
      </c>
      <c r="I1" s="14" t="s">
        <v>6</v>
      </c>
      <c r="J1" s="14" t="s">
        <v>7</v>
      </c>
      <c r="K1" s="14" t="s">
        <v>26</v>
      </c>
      <c r="L1" s="14" t="s">
        <v>12</v>
      </c>
      <c r="M1" s="15" t="s">
        <v>38</v>
      </c>
      <c r="N1" s="20" t="s">
        <v>20</v>
      </c>
      <c r="O1" s="15" t="s">
        <v>28</v>
      </c>
    </row>
    <row r="2" spans="1:15" s="5" customFormat="1" ht="15.95" customHeight="1" x14ac:dyDescent="0.25">
      <c r="A2" s="16"/>
      <c r="F2" s="3"/>
      <c r="G2" s="3"/>
      <c r="H2" s="3"/>
      <c r="J2" s="4"/>
      <c r="K2" s="4"/>
      <c r="N2" s="8"/>
    </row>
    <row r="3" spans="1:15" s="5" customFormat="1" ht="15.95" customHeight="1" x14ac:dyDescent="0.25">
      <c r="A3" s="16"/>
      <c r="F3" s="3"/>
      <c r="G3" s="3"/>
      <c r="H3" s="3"/>
      <c r="I3" s="6"/>
      <c r="J3" s="4"/>
      <c r="K3" s="4"/>
      <c r="N3" s="11"/>
    </row>
    <row r="4" spans="1:15" s="5" customFormat="1" ht="15.95" customHeight="1" x14ac:dyDescent="0.25">
      <c r="A4" s="16"/>
      <c r="F4" s="3"/>
      <c r="G4" s="3"/>
      <c r="H4" s="3"/>
      <c r="I4" s="6"/>
      <c r="J4" s="4"/>
      <c r="K4" s="4"/>
      <c r="N4" s="8"/>
    </row>
    <row r="5" spans="1:15" s="5" customFormat="1" ht="15.95" customHeight="1" x14ac:dyDescent="0.25">
      <c r="A5" s="16"/>
      <c r="F5" s="3"/>
      <c r="G5" s="3"/>
      <c r="H5" s="3"/>
      <c r="I5" s="6"/>
      <c r="J5" s="4"/>
      <c r="K5" s="4"/>
      <c r="N5" s="8"/>
    </row>
    <row r="6" spans="1:15" s="5" customFormat="1" ht="15.95" customHeight="1" x14ac:dyDescent="0.25">
      <c r="A6" s="16"/>
      <c r="F6" s="3"/>
      <c r="G6" s="3"/>
      <c r="H6" s="3"/>
      <c r="I6" s="6"/>
      <c r="J6" s="4"/>
      <c r="K6" s="4"/>
      <c r="N6" s="8"/>
    </row>
    <row r="7" spans="1:15" s="5" customFormat="1" ht="15.95" customHeight="1" x14ac:dyDescent="0.25">
      <c r="A7" s="16"/>
      <c r="B7" s="9"/>
      <c r="C7" s="9"/>
      <c r="F7" s="3"/>
      <c r="G7" s="3"/>
      <c r="H7" s="3"/>
      <c r="I7" s="6"/>
      <c r="J7" s="4"/>
      <c r="K7" s="4"/>
      <c r="M7" s="9"/>
      <c r="N7" s="11"/>
      <c r="O7" s="9"/>
    </row>
    <row r="8" spans="1:15" s="5" customFormat="1" ht="15.95" customHeight="1" x14ac:dyDescent="0.25">
      <c r="A8" s="16"/>
      <c r="F8" s="3"/>
      <c r="G8" s="3"/>
      <c r="H8" s="3"/>
      <c r="I8" s="12"/>
      <c r="J8" s="4"/>
      <c r="K8" s="4"/>
      <c r="N8" s="8"/>
    </row>
    <row r="9" spans="1:15" s="5" customFormat="1" ht="15.95" customHeight="1" x14ac:dyDescent="0.25">
      <c r="A9" s="16"/>
      <c r="F9" s="3"/>
      <c r="G9" s="3"/>
      <c r="H9" s="3"/>
      <c r="J9" s="4"/>
      <c r="K9" s="4"/>
      <c r="N9" s="8"/>
    </row>
    <row r="10" spans="1:15" s="5" customFormat="1" ht="15.95" customHeight="1" x14ac:dyDescent="0.25">
      <c r="A10" s="16"/>
      <c r="F10" s="3"/>
      <c r="G10" s="3"/>
      <c r="H10" s="3"/>
      <c r="J10" s="4"/>
      <c r="K10" s="4"/>
      <c r="N10" s="8"/>
    </row>
    <row r="11" spans="1:15" s="5" customFormat="1" ht="15.95" customHeight="1" x14ac:dyDescent="0.25">
      <c r="A11" s="16"/>
      <c r="B11" s="9"/>
      <c r="C11" s="9"/>
      <c r="F11" s="3"/>
      <c r="G11" s="3"/>
      <c r="H11" s="3"/>
      <c r="I11" s="6"/>
      <c r="J11" s="4"/>
      <c r="K11" s="4"/>
      <c r="M11" s="9"/>
      <c r="N11" s="11"/>
      <c r="O11" s="9"/>
    </row>
    <row r="12" spans="1:15" s="5" customFormat="1" ht="15.95" customHeight="1" x14ac:dyDescent="0.25">
      <c r="A12" s="16"/>
      <c r="F12" s="3"/>
      <c r="G12" s="3"/>
      <c r="H12" s="3"/>
      <c r="I12" s="6"/>
      <c r="J12" s="7"/>
      <c r="K12" s="7"/>
      <c r="N12" s="8"/>
    </row>
    <row r="13" spans="1:15" s="5" customFormat="1" ht="15.95" customHeight="1" x14ac:dyDescent="0.25">
      <c r="A13" s="16"/>
      <c r="F13" s="3"/>
      <c r="G13" s="3"/>
      <c r="H13" s="3"/>
      <c r="I13" s="6"/>
      <c r="J13" s="4"/>
      <c r="K13" s="4"/>
      <c r="N13" s="8"/>
    </row>
    <row r="14" spans="1:15" s="5" customFormat="1" ht="15.95" customHeight="1" x14ac:dyDescent="0.25">
      <c r="A14" s="16"/>
      <c r="B14" s="9"/>
      <c r="C14" s="9"/>
      <c r="D14" s="9"/>
      <c r="E14" s="9"/>
      <c r="F14" s="2"/>
      <c r="G14" s="2"/>
      <c r="H14" s="2"/>
      <c r="I14" s="6"/>
      <c r="J14" s="10"/>
      <c r="K14" s="4"/>
      <c r="L14" s="9"/>
      <c r="M14" s="9"/>
      <c r="N14" s="11"/>
      <c r="O14" s="9"/>
    </row>
    <row r="15" spans="1:15" s="5" customFormat="1" ht="15.95" customHeight="1" x14ac:dyDescent="0.25">
      <c r="A15" s="16"/>
      <c r="B15" s="9"/>
      <c r="C15" s="9"/>
      <c r="D15" s="9"/>
      <c r="E15" s="9"/>
      <c r="F15" s="2"/>
      <c r="G15" s="2"/>
      <c r="H15" s="2"/>
      <c r="I15" s="9"/>
      <c r="J15" s="10"/>
      <c r="K15" s="4"/>
      <c r="L15" s="9"/>
      <c r="M15" s="9"/>
      <c r="N15" s="11"/>
      <c r="O15" s="9"/>
    </row>
    <row r="16" spans="1:15" s="5" customFormat="1" ht="15.95" customHeight="1" x14ac:dyDescent="0.25">
      <c r="A16" s="16"/>
      <c r="B16" s="9"/>
      <c r="C16" s="9"/>
      <c r="D16" s="9"/>
      <c r="E16" s="9"/>
      <c r="F16" s="2"/>
      <c r="G16" s="2"/>
      <c r="H16" s="2"/>
      <c r="I16" s="9"/>
      <c r="J16" s="10"/>
      <c r="K16" s="4"/>
      <c r="L16" s="9"/>
      <c r="M16" s="9"/>
      <c r="N16" s="11"/>
      <c r="O16" s="9"/>
    </row>
    <row r="17" spans="1:15" s="5" customFormat="1" ht="15.95" customHeight="1" x14ac:dyDescent="0.25">
      <c r="A17" s="16"/>
      <c r="F17" s="3"/>
      <c r="G17" s="3"/>
      <c r="H17" s="3"/>
      <c r="J17" s="4"/>
      <c r="K17" s="4"/>
      <c r="N17" s="8"/>
    </row>
    <row r="18" spans="1:15" s="5" customFormat="1" ht="15.95" customHeight="1" x14ac:dyDescent="0.25">
      <c r="A18" s="16"/>
      <c r="B18" s="9"/>
      <c r="C18" s="9"/>
      <c r="F18" s="3"/>
      <c r="G18" s="3"/>
      <c r="H18" s="3"/>
      <c r="I18" s="6"/>
      <c r="J18" s="4"/>
      <c r="K18" s="4"/>
      <c r="M18" s="9"/>
      <c r="N18" s="11"/>
      <c r="O18" s="9"/>
    </row>
    <row r="19" spans="1:15" s="5" customFormat="1" ht="15.95" customHeight="1" x14ac:dyDescent="0.25">
      <c r="A19" s="16"/>
      <c r="F19" s="3"/>
      <c r="G19" s="3"/>
      <c r="H19" s="3"/>
      <c r="I19" s="6"/>
      <c r="J19" s="4"/>
      <c r="K19" s="4"/>
      <c r="M19" s="9"/>
      <c r="N19" s="11"/>
      <c r="O19" s="9"/>
    </row>
    <row r="20" spans="1:15" s="5" customFormat="1" ht="15.95" customHeight="1" x14ac:dyDescent="0.25">
      <c r="A20" s="16"/>
      <c r="B20" s="9"/>
      <c r="C20" s="9"/>
      <c r="F20" s="3"/>
      <c r="G20" s="3"/>
      <c r="H20" s="3"/>
      <c r="I20" s="12"/>
      <c r="J20" s="4"/>
      <c r="K20" s="4"/>
      <c r="M20" s="9"/>
      <c r="N20" s="11"/>
      <c r="O20" s="9"/>
    </row>
    <row r="21" spans="1:15" s="13" customFormat="1" ht="15.95" customHeight="1" x14ac:dyDescent="0.25">
      <c r="A21" s="21"/>
      <c r="F21" s="22"/>
      <c r="G21" s="22"/>
      <c r="H21" s="22"/>
      <c r="J21" s="23"/>
      <c r="K21" s="23"/>
      <c r="N21" s="24"/>
    </row>
    <row r="22" spans="1:15" ht="15.95" customHeight="1" x14ac:dyDescent="0.25">
      <c r="A22" s="16"/>
      <c r="B22" s="5"/>
      <c r="C22" s="5"/>
      <c r="D22" s="5"/>
      <c r="E22" s="5"/>
      <c r="F22" s="3"/>
      <c r="G22" s="3"/>
      <c r="H22" s="3"/>
      <c r="I22" s="6"/>
      <c r="J22" s="4"/>
      <c r="K22" s="4"/>
      <c r="L22" s="5"/>
      <c r="M22" s="5"/>
      <c r="N22" s="8"/>
      <c r="O22" s="5"/>
    </row>
    <row r="23" spans="1:15" ht="15.95" customHeight="1" x14ac:dyDescent="0.25">
      <c r="A23" s="16"/>
      <c r="D23" s="5"/>
      <c r="E23" s="5"/>
      <c r="F23" s="3"/>
      <c r="G23" s="3"/>
      <c r="H23" s="3"/>
      <c r="I23" s="6"/>
      <c r="J23" s="4"/>
      <c r="K23" s="4"/>
      <c r="L23" s="5"/>
    </row>
    <row r="24" spans="1:15" ht="15.95" customHeight="1" x14ac:dyDescent="0.25">
      <c r="A24" s="16"/>
      <c r="B24" s="5"/>
      <c r="C24" s="5"/>
      <c r="D24" s="5"/>
      <c r="E24" s="5"/>
      <c r="F24" s="3"/>
      <c r="G24" s="3"/>
      <c r="H24" s="3"/>
      <c r="I24" s="6"/>
      <c r="J24" s="4"/>
      <c r="K24" s="4"/>
      <c r="L24" s="5"/>
      <c r="M24" s="5"/>
      <c r="N24" s="8"/>
      <c r="O24" s="5"/>
    </row>
    <row r="25" spans="1:15" ht="15.95" customHeight="1" x14ac:dyDescent="0.25">
      <c r="A25" s="16"/>
      <c r="B25" s="5"/>
      <c r="C25" s="5"/>
      <c r="D25" s="5"/>
      <c r="E25" s="5"/>
      <c r="F25" s="3"/>
      <c r="G25" s="3"/>
      <c r="H25" s="3"/>
      <c r="I25" s="6"/>
      <c r="J25" s="4"/>
      <c r="K25" s="4"/>
      <c r="L25" s="5"/>
      <c r="M25" s="5"/>
      <c r="N25" s="8"/>
      <c r="O25" s="5"/>
    </row>
    <row r="26" spans="1:15" ht="15.95" customHeight="1" x14ac:dyDescent="0.25">
      <c r="A26" s="16"/>
      <c r="B26" s="5"/>
      <c r="C26" s="5"/>
      <c r="D26" s="5"/>
      <c r="E26" s="5"/>
      <c r="F26" s="3"/>
      <c r="G26" s="3"/>
      <c r="H26" s="3"/>
      <c r="I26" s="6"/>
      <c r="J26" s="4"/>
      <c r="K26" s="4"/>
      <c r="L26" s="5"/>
      <c r="M26" s="5"/>
      <c r="N26" s="8"/>
      <c r="O26" s="5"/>
    </row>
    <row r="27" spans="1:15" ht="15.95" customHeight="1" x14ac:dyDescent="0.25">
      <c r="A27" s="16"/>
      <c r="B27" s="5"/>
      <c r="C27" s="5"/>
      <c r="D27" s="5"/>
      <c r="E27" s="5"/>
      <c r="F27" s="3"/>
      <c r="G27" s="3"/>
      <c r="H27" s="3"/>
      <c r="I27" s="6"/>
      <c r="J27" s="4"/>
      <c r="K27" s="4"/>
      <c r="L27" s="5"/>
    </row>
    <row r="28" spans="1:15" ht="15.95" customHeight="1" x14ac:dyDescent="0.25">
      <c r="A28" s="16"/>
      <c r="B28" s="5"/>
      <c r="C28" s="5"/>
      <c r="D28" s="5"/>
      <c r="E28" s="5"/>
      <c r="F28" s="3"/>
      <c r="G28" s="3"/>
      <c r="H28" s="3"/>
      <c r="I28" s="6"/>
      <c r="J28" s="4"/>
      <c r="K28" s="4"/>
      <c r="L28" s="5"/>
      <c r="M28" s="5"/>
      <c r="N28" s="8"/>
      <c r="O28" s="5"/>
    </row>
    <row r="29" spans="1:15" ht="15.95" customHeight="1" x14ac:dyDescent="0.25">
      <c r="A29" s="16"/>
      <c r="B29" s="5"/>
      <c r="C29" s="5"/>
      <c r="D29" s="5"/>
      <c r="E29" s="5"/>
      <c r="F29" s="3"/>
      <c r="G29" s="3"/>
      <c r="H29" s="3"/>
      <c r="I29" s="6"/>
      <c r="J29" s="4"/>
      <c r="K29" s="4"/>
      <c r="L29" s="5"/>
    </row>
    <row r="30" spans="1:15" ht="15.95" customHeight="1" x14ac:dyDescent="0.25">
      <c r="A30" s="16"/>
      <c r="B30" s="5"/>
      <c r="C30" s="5"/>
      <c r="D30" s="5"/>
      <c r="E30" s="5"/>
      <c r="F30" s="3"/>
      <c r="G30" s="3"/>
      <c r="H30" s="3"/>
      <c r="I30" s="6"/>
      <c r="J30" s="4"/>
      <c r="K30" s="4"/>
      <c r="L30" s="5"/>
      <c r="N30" s="8"/>
    </row>
    <row r="31" spans="1:15" ht="15.95" customHeight="1" x14ac:dyDescent="0.25">
      <c r="A31" s="16"/>
      <c r="B31" s="5"/>
      <c r="C31" s="5"/>
      <c r="D31" s="5"/>
      <c r="E31" s="5"/>
      <c r="F31" s="3"/>
      <c r="G31" s="3"/>
      <c r="H31" s="3"/>
      <c r="I31" s="6"/>
      <c r="J31" s="4"/>
      <c r="K31" s="4"/>
      <c r="L31" s="5"/>
    </row>
    <row r="32" spans="1:15" ht="15.95" customHeight="1" x14ac:dyDescent="0.25">
      <c r="A32" s="16"/>
      <c r="B32" s="5"/>
      <c r="C32" s="5"/>
      <c r="D32" s="5"/>
      <c r="E32" s="5"/>
      <c r="F32" s="3"/>
      <c r="G32" s="3"/>
      <c r="H32" s="3"/>
      <c r="I32" s="6"/>
      <c r="J32" s="4"/>
      <c r="K32" s="4"/>
      <c r="L32" s="5"/>
    </row>
    <row r="33" spans="1:15" ht="15.95" customHeight="1" x14ac:dyDescent="0.25">
      <c r="A33" s="16"/>
      <c r="B33" s="5"/>
      <c r="C33" s="5"/>
      <c r="D33" s="5"/>
      <c r="E33" s="5"/>
      <c r="F33" s="3"/>
      <c r="G33" s="3"/>
      <c r="H33" s="3"/>
      <c r="I33" s="6"/>
      <c r="J33" s="4"/>
      <c r="K33" s="4"/>
      <c r="L33" s="5"/>
      <c r="M33" s="5"/>
      <c r="N33" s="8"/>
      <c r="O33" s="5"/>
    </row>
    <row r="34" spans="1:15" ht="15.95" customHeight="1" x14ac:dyDescent="0.25">
      <c r="A34" s="16"/>
      <c r="B34" s="5"/>
      <c r="C34" s="5"/>
      <c r="D34" s="5"/>
      <c r="E34" s="5"/>
      <c r="F34" s="3"/>
      <c r="G34" s="3"/>
      <c r="H34" s="3"/>
      <c r="I34" s="6"/>
      <c r="J34" s="4"/>
      <c r="K34" s="4"/>
      <c r="L34" s="5"/>
    </row>
    <row r="35" spans="1:15" ht="15.95" customHeight="1" x14ac:dyDescent="0.25">
      <c r="A35" s="16"/>
      <c r="B35" s="5"/>
      <c r="C35" s="5"/>
      <c r="D35" s="5"/>
      <c r="E35" s="5"/>
      <c r="F35" s="3"/>
      <c r="G35" s="3"/>
      <c r="H35" s="3"/>
      <c r="I35" s="6"/>
      <c r="J35" s="4"/>
      <c r="K35" s="4"/>
      <c r="L35" s="5"/>
    </row>
    <row r="36" spans="1:15" ht="15.95" customHeight="1" x14ac:dyDescent="0.25">
      <c r="A36" s="16"/>
      <c r="H36" s="3"/>
      <c r="I36" s="12"/>
      <c r="J36" s="4"/>
      <c r="K36" s="4"/>
    </row>
    <row r="37" spans="1:15" ht="15.95" customHeight="1" x14ac:dyDescent="0.25">
      <c r="A37" s="16"/>
      <c r="B37" s="5"/>
      <c r="C37" s="5"/>
      <c r="D37" s="5"/>
      <c r="E37" s="5"/>
      <c r="F37" s="3"/>
      <c r="G37" s="3"/>
      <c r="H37" s="3"/>
      <c r="I37" s="6"/>
      <c r="J37" s="4"/>
      <c r="K37" s="4"/>
      <c r="L37" s="5"/>
      <c r="M37" s="5"/>
      <c r="N37" s="8"/>
      <c r="O37" s="5"/>
    </row>
    <row r="38" spans="1:15" ht="15.95" customHeight="1" x14ac:dyDescent="0.25">
      <c r="A38" s="16"/>
      <c r="B38" s="5"/>
      <c r="C38" s="5"/>
      <c r="D38" s="5"/>
      <c r="E38" s="5"/>
      <c r="F38" s="3"/>
      <c r="G38" s="3"/>
      <c r="H38" s="3"/>
      <c r="I38" s="6"/>
      <c r="J38" s="4"/>
      <c r="K38" s="4"/>
      <c r="L38" s="5"/>
      <c r="M38" s="5"/>
      <c r="N38" s="8"/>
      <c r="O38" s="5"/>
    </row>
    <row r="39" spans="1:15" s="25" customFormat="1" ht="15.95" customHeight="1" x14ac:dyDescent="0.25">
      <c r="A39" s="21"/>
      <c r="B39" s="13"/>
      <c r="C39" s="13"/>
      <c r="D39" s="13"/>
      <c r="E39" s="13"/>
      <c r="F39" s="22"/>
      <c r="G39" s="22"/>
      <c r="H39" s="22"/>
      <c r="I39" s="13"/>
      <c r="J39" s="23"/>
      <c r="K39" s="23"/>
      <c r="L39" s="13"/>
      <c r="M39" s="13"/>
      <c r="N39" s="24"/>
      <c r="O39" s="13"/>
    </row>
    <row r="40" spans="1:15" ht="15.95" customHeight="1" x14ac:dyDescent="0.25">
      <c r="A40" s="16"/>
      <c r="B40" s="5"/>
      <c r="C40" s="5"/>
      <c r="D40" s="5"/>
      <c r="E40" s="5"/>
      <c r="F40" s="3"/>
      <c r="G40" s="3"/>
      <c r="H40" s="3"/>
      <c r="I40" s="6"/>
      <c r="J40" s="4"/>
      <c r="K40" s="4"/>
      <c r="L40" s="5"/>
      <c r="M40" s="5"/>
      <c r="N40" s="8"/>
      <c r="O40" s="5"/>
    </row>
    <row r="41" spans="1:15" ht="15.95" customHeight="1" x14ac:dyDescent="0.25">
      <c r="A41" s="16"/>
      <c r="B41" s="5"/>
      <c r="C41" s="5"/>
      <c r="D41" s="5"/>
      <c r="E41" s="5"/>
      <c r="F41" s="3"/>
      <c r="G41" s="3"/>
      <c r="H41" s="3"/>
      <c r="I41" s="5"/>
      <c r="J41" s="4"/>
      <c r="K41" s="4"/>
      <c r="L41" s="5"/>
      <c r="M41" s="5"/>
      <c r="N41" s="8"/>
      <c r="O41" s="5"/>
    </row>
    <row r="42" spans="1:15" ht="15.95" customHeight="1" x14ac:dyDescent="0.25">
      <c r="A42" s="16"/>
      <c r="I42" s="6"/>
      <c r="J42" s="4"/>
      <c r="K42" s="4"/>
    </row>
    <row r="43" spans="1:15" ht="15.95" customHeight="1" x14ac:dyDescent="0.25">
      <c r="A43" s="16"/>
      <c r="K43" s="4"/>
    </row>
    <row r="44" spans="1:15" ht="15.95" customHeight="1" x14ac:dyDescent="0.25">
      <c r="K44" s="4"/>
    </row>
    <row r="45" spans="1:15" ht="15.95" customHeight="1" x14ac:dyDescent="0.25">
      <c r="K45" s="4"/>
    </row>
    <row r="46" spans="1:15" ht="15.95" customHeight="1" x14ac:dyDescent="0.25">
      <c r="K46" s="4"/>
    </row>
    <row r="47" spans="1:15" ht="15.95" customHeight="1" x14ac:dyDescent="0.25">
      <c r="K47" s="4"/>
    </row>
    <row r="48" spans="1:15" ht="15.95" customHeight="1" x14ac:dyDescent="0.25">
      <c r="K48" s="4"/>
    </row>
    <row r="49" spans="11:11" ht="15.95" customHeight="1" x14ac:dyDescent="0.25">
      <c r="K49" s="4"/>
    </row>
    <row r="50" spans="11:11" ht="15.95" customHeight="1" x14ac:dyDescent="0.25">
      <c r="K50" s="4"/>
    </row>
    <row r="51" spans="11:11" ht="15.95" customHeight="1" x14ac:dyDescent="0.25">
      <c r="K51" s="4"/>
    </row>
    <row r="52" spans="11:11" ht="15.95" customHeight="1" x14ac:dyDescent="0.25">
      <c r="K52" s="4"/>
    </row>
    <row r="53" spans="11:11" ht="15.95" customHeight="1" x14ac:dyDescent="0.25">
      <c r="K53" s="4"/>
    </row>
    <row r="54" spans="11:11" ht="15.95" customHeight="1" x14ac:dyDescent="0.25">
      <c r="K54" s="4"/>
    </row>
    <row r="55" spans="11:11" ht="15.95" customHeight="1" x14ac:dyDescent="0.25">
      <c r="K55" s="4"/>
    </row>
    <row r="56" spans="11:11" ht="15.95" customHeight="1" x14ac:dyDescent="0.25">
      <c r="K56" s="4"/>
    </row>
  </sheetData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1"/>
  <headerFooter>
    <oddHeader>&amp;L&amp;G&amp;C&amp;"-,Gras"&amp;18Contacts commerciaux et 
suivi des prospects</oddHeader>
  </headerFooter>
  <legacyDrawing r:id="rId2"/>
  <legacyDrawingHF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73E5CECC-F1CF-468C-AA92-063003174C0B}">
          <x14:formula1>
            <xm:f>Feuil2!$C$2:$C$7</xm:f>
          </x14:formula1>
          <xm:sqref>M2:M56</xm:sqref>
        </x14:dataValidation>
        <x14:dataValidation type="list" allowBlank="1" showInputMessage="1" showErrorMessage="1" xr:uid="{1DB7B198-9397-4F2C-A6B9-DC6B85984EA2}">
          <x14:formula1>
            <xm:f>Feuil2!$B$2:$B$4</xm:f>
          </x14:formula1>
          <xm:sqref>L2:L56</xm:sqref>
        </x14:dataValidation>
        <x14:dataValidation type="list" allowBlank="1" showInputMessage="1" showErrorMessage="1" xr:uid="{C370D54E-E410-4D4B-BE2F-1AA355F0F8B7}">
          <x14:formula1>
            <xm:f>Feuil2!$A$2:$A$6</xm:f>
          </x14:formula1>
          <xm:sqref>F2:F56</xm:sqref>
        </x14:dataValidation>
        <x14:dataValidation type="list" allowBlank="1" showInputMessage="1" showErrorMessage="1" xr:uid="{24141F9D-E535-432E-A3EE-DA976182FEF7}">
          <x14:formula1>
            <xm:f>Feuil2!$E$2:$E$5</xm:f>
          </x14:formula1>
          <xm:sqref>O2:O56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8F11BD-F671-490B-B9DE-E64BAAC2BC92}">
  <sheetPr>
    <pageSetUpPr fitToPage="1"/>
  </sheetPr>
  <dimension ref="A1:O56"/>
  <sheetViews>
    <sheetView topLeftCell="E1" zoomScaleNormal="100" workbookViewId="0">
      <pane ySplit="1" topLeftCell="A29" activePane="bottomLeft" state="frozen"/>
      <selection activeCell="F1" sqref="F1"/>
      <selection pane="bottomLeft" activeCell="B2" sqref="B2:O56"/>
    </sheetView>
  </sheetViews>
  <sheetFormatPr baseColWidth="10" defaultRowHeight="15.95" customHeight="1" x14ac:dyDescent="0.25"/>
  <cols>
    <col min="1" max="1" width="3.85546875" style="17" customWidth="1"/>
    <col min="2" max="2" width="13.42578125" style="9" customWidth="1"/>
    <col min="3" max="3" width="11.42578125" style="9"/>
    <col min="4" max="4" width="41.140625" style="9" customWidth="1"/>
    <col min="5" max="5" width="16" style="9" customWidth="1"/>
    <col min="6" max="6" width="12.5703125" style="2" customWidth="1"/>
    <col min="7" max="8" width="14.7109375" style="2" customWidth="1"/>
    <col min="9" max="9" width="37.5703125" style="9" customWidth="1"/>
    <col min="10" max="10" width="69.85546875" style="10" customWidth="1"/>
    <col min="11" max="11" width="7.42578125" style="10" customWidth="1"/>
    <col min="12" max="12" width="20" style="9" customWidth="1"/>
    <col min="13" max="13" width="10.7109375" style="9" customWidth="1"/>
    <col min="14" max="14" width="13.85546875" style="11" customWidth="1"/>
    <col min="15" max="15" width="16.7109375" style="9" customWidth="1"/>
    <col min="16" max="16384" width="11.42578125" style="9"/>
  </cols>
  <sheetData>
    <row r="1" spans="1:15" s="4" customFormat="1" ht="36.75" customHeight="1" x14ac:dyDescent="0.25">
      <c r="A1" s="16"/>
      <c r="B1" s="14" t="s">
        <v>1</v>
      </c>
      <c r="C1" s="14" t="s">
        <v>0</v>
      </c>
      <c r="D1" s="14" t="s">
        <v>2</v>
      </c>
      <c r="E1" s="15" t="s">
        <v>17</v>
      </c>
      <c r="F1" s="15" t="s">
        <v>3</v>
      </c>
      <c r="G1" s="15" t="s">
        <v>4</v>
      </c>
      <c r="H1" s="15" t="s">
        <v>5</v>
      </c>
      <c r="I1" s="14" t="s">
        <v>6</v>
      </c>
      <c r="J1" s="14" t="s">
        <v>7</v>
      </c>
      <c r="K1" s="14" t="s">
        <v>26</v>
      </c>
      <c r="L1" s="14" t="s">
        <v>12</v>
      </c>
      <c r="M1" s="15" t="s">
        <v>38</v>
      </c>
      <c r="N1" s="20" t="s">
        <v>20</v>
      </c>
      <c r="O1" s="15" t="s">
        <v>28</v>
      </c>
    </row>
    <row r="2" spans="1:15" s="5" customFormat="1" ht="15.95" customHeight="1" x14ac:dyDescent="0.25">
      <c r="A2" s="16"/>
      <c r="F2" s="3"/>
      <c r="G2" s="3"/>
      <c r="H2" s="3"/>
      <c r="J2" s="4"/>
      <c r="K2" s="4"/>
      <c r="N2" s="8"/>
    </row>
    <row r="3" spans="1:15" s="5" customFormat="1" ht="15.95" customHeight="1" x14ac:dyDescent="0.25">
      <c r="A3" s="16"/>
      <c r="F3" s="3"/>
      <c r="G3" s="3"/>
      <c r="H3" s="3"/>
      <c r="I3" s="6"/>
      <c r="J3" s="4"/>
      <c r="K3" s="4"/>
      <c r="N3" s="11"/>
    </row>
    <row r="4" spans="1:15" s="5" customFormat="1" ht="15.95" customHeight="1" x14ac:dyDescent="0.25">
      <c r="A4" s="16"/>
      <c r="F4" s="3"/>
      <c r="G4" s="3"/>
      <c r="H4" s="3"/>
      <c r="I4" s="6"/>
      <c r="J4" s="4"/>
      <c r="K4" s="4"/>
      <c r="N4" s="8"/>
    </row>
    <row r="5" spans="1:15" s="5" customFormat="1" ht="15.95" customHeight="1" x14ac:dyDescent="0.25">
      <c r="A5" s="16"/>
      <c r="F5" s="3"/>
      <c r="G5" s="3"/>
      <c r="H5" s="3"/>
      <c r="I5" s="6"/>
      <c r="J5" s="4"/>
      <c r="K5" s="4"/>
      <c r="N5" s="8"/>
    </row>
    <row r="6" spans="1:15" s="5" customFormat="1" ht="15.95" customHeight="1" x14ac:dyDescent="0.25">
      <c r="A6" s="16"/>
      <c r="F6" s="3"/>
      <c r="G6" s="3"/>
      <c r="H6" s="3"/>
      <c r="I6" s="6"/>
      <c r="J6" s="4"/>
      <c r="K6" s="4"/>
      <c r="N6" s="8"/>
    </row>
    <row r="7" spans="1:15" s="5" customFormat="1" ht="15.95" customHeight="1" x14ac:dyDescent="0.25">
      <c r="A7" s="16"/>
      <c r="B7" s="9"/>
      <c r="C7" s="9"/>
      <c r="F7" s="3"/>
      <c r="G7" s="3"/>
      <c r="H7" s="3"/>
      <c r="I7" s="6"/>
      <c r="J7" s="4"/>
      <c r="K7" s="4"/>
      <c r="M7" s="9"/>
      <c r="N7" s="11"/>
      <c r="O7" s="9"/>
    </row>
    <row r="8" spans="1:15" s="5" customFormat="1" ht="15.95" customHeight="1" x14ac:dyDescent="0.25">
      <c r="A8" s="16"/>
      <c r="F8" s="3"/>
      <c r="G8" s="3"/>
      <c r="H8" s="3"/>
      <c r="I8" s="12"/>
      <c r="J8" s="4"/>
      <c r="K8" s="4"/>
      <c r="N8" s="8"/>
    </row>
    <row r="9" spans="1:15" s="5" customFormat="1" ht="15.95" customHeight="1" x14ac:dyDescent="0.25">
      <c r="A9" s="16"/>
      <c r="F9" s="3"/>
      <c r="G9" s="3"/>
      <c r="H9" s="3"/>
      <c r="J9" s="4"/>
      <c r="K9" s="4"/>
      <c r="N9" s="8"/>
    </row>
    <row r="10" spans="1:15" s="5" customFormat="1" ht="15.95" customHeight="1" x14ac:dyDescent="0.25">
      <c r="A10" s="16"/>
      <c r="F10" s="3"/>
      <c r="G10" s="3"/>
      <c r="H10" s="3"/>
      <c r="J10" s="4"/>
      <c r="K10" s="4"/>
      <c r="N10" s="8"/>
    </row>
    <row r="11" spans="1:15" s="5" customFormat="1" ht="15.95" customHeight="1" x14ac:dyDescent="0.25">
      <c r="A11" s="16"/>
      <c r="B11" s="9"/>
      <c r="C11" s="9"/>
      <c r="F11" s="3"/>
      <c r="G11" s="3"/>
      <c r="H11" s="3"/>
      <c r="I11" s="6"/>
      <c r="J11" s="4"/>
      <c r="K11" s="4"/>
      <c r="M11" s="9"/>
      <c r="N11" s="11"/>
      <c r="O11" s="9"/>
    </row>
    <row r="12" spans="1:15" s="5" customFormat="1" ht="15.95" customHeight="1" x14ac:dyDescent="0.25">
      <c r="A12" s="16"/>
      <c r="F12" s="3"/>
      <c r="G12" s="3"/>
      <c r="H12" s="3"/>
      <c r="I12" s="6"/>
      <c r="J12" s="7"/>
      <c r="K12" s="7"/>
      <c r="N12" s="8"/>
    </row>
    <row r="13" spans="1:15" s="5" customFormat="1" ht="15.95" customHeight="1" x14ac:dyDescent="0.25">
      <c r="A13" s="16"/>
      <c r="F13" s="3"/>
      <c r="G13" s="3"/>
      <c r="H13" s="3"/>
      <c r="I13" s="6"/>
      <c r="J13" s="4"/>
      <c r="K13" s="4"/>
      <c r="N13" s="8"/>
    </row>
    <row r="14" spans="1:15" s="5" customFormat="1" ht="15.95" customHeight="1" x14ac:dyDescent="0.25">
      <c r="A14" s="16"/>
      <c r="B14" s="9"/>
      <c r="C14" s="9"/>
      <c r="D14" s="9"/>
      <c r="E14" s="9"/>
      <c r="F14" s="2"/>
      <c r="G14" s="2"/>
      <c r="H14" s="2"/>
      <c r="I14" s="6"/>
      <c r="J14" s="10"/>
      <c r="K14" s="4"/>
      <c r="L14" s="9"/>
      <c r="M14" s="9"/>
      <c r="N14" s="11"/>
      <c r="O14" s="9"/>
    </row>
    <row r="15" spans="1:15" s="5" customFormat="1" ht="15.95" customHeight="1" x14ac:dyDescent="0.25">
      <c r="A15" s="16"/>
      <c r="B15" s="9"/>
      <c r="C15" s="9"/>
      <c r="D15" s="9"/>
      <c r="E15" s="9"/>
      <c r="F15" s="2"/>
      <c r="G15" s="2"/>
      <c r="H15" s="2"/>
      <c r="I15" s="9"/>
      <c r="J15" s="10"/>
      <c r="K15" s="4"/>
      <c r="L15" s="9"/>
      <c r="M15" s="9"/>
      <c r="N15" s="11"/>
      <c r="O15" s="9"/>
    </row>
    <row r="16" spans="1:15" s="5" customFormat="1" ht="15.95" customHeight="1" x14ac:dyDescent="0.25">
      <c r="A16" s="16"/>
      <c r="B16" s="9"/>
      <c r="C16" s="9"/>
      <c r="D16" s="9"/>
      <c r="E16" s="9"/>
      <c r="F16" s="2"/>
      <c r="G16" s="2"/>
      <c r="H16" s="2"/>
      <c r="I16" s="9"/>
      <c r="J16" s="10"/>
      <c r="K16" s="4"/>
      <c r="L16" s="9"/>
      <c r="M16" s="9"/>
      <c r="N16" s="11"/>
      <c r="O16" s="9"/>
    </row>
    <row r="17" spans="1:15" s="5" customFormat="1" ht="15.95" customHeight="1" x14ac:dyDescent="0.25">
      <c r="A17" s="16"/>
      <c r="F17" s="3"/>
      <c r="G17" s="3"/>
      <c r="H17" s="3"/>
      <c r="J17" s="4"/>
      <c r="K17" s="4"/>
      <c r="N17" s="8"/>
    </row>
    <row r="18" spans="1:15" s="5" customFormat="1" ht="15.95" customHeight="1" x14ac:dyDescent="0.25">
      <c r="A18" s="16"/>
      <c r="B18" s="9"/>
      <c r="C18" s="9"/>
      <c r="F18" s="3"/>
      <c r="G18" s="3"/>
      <c r="H18" s="3"/>
      <c r="I18" s="6"/>
      <c r="J18" s="4"/>
      <c r="K18" s="4"/>
      <c r="M18" s="9"/>
      <c r="N18" s="11"/>
      <c r="O18" s="9"/>
    </row>
    <row r="19" spans="1:15" s="5" customFormat="1" ht="15.95" customHeight="1" x14ac:dyDescent="0.25">
      <c r="A19" s="16"/>
      <c r="F19" s="3"/>
      <c r="G19" s="3"/>
      <c r="H19" s="3"/>
      <c r="I19" s="6"/>
      <c r="J19" s="4"/>
      <c r="K19" s="4"/>
      <c r="M19" s="9"/>
      <c r="N19" s="11"/>
      <c r="O19" s="9"/>
    </row>
    <row r="20" spans="1:15" s="5" customFormat="1" ht="15.95" customHeight="1" x14ac:dyDescent="0.25">
      <c r="A20" s="16"/>
      <c r="B20" s="9"/>
      <c r="C20" s="9"/>
      <c r="F20" s="3"/>
      <c r="G20" s="3"/>
      <c r="H20" s="3"/>
      <c r="I20" s="12"/>
      <c r="J20" s="4"/>
      <c r="K20" s="4"/>
      <c r="M20" s="9"/>
      <c r="N20" s="11"/>
      <c r="O20" s="9"/>
    </row>
    <row r="21" spans="1:15" s="13" customFormat="1" ht="15.95" customHeight="1" x14ac:dyDescent="0.25">
      <c r="A21" s="21"/>
      <c r="F21" s="22"/>
      <c r="G21" s="22"/>
      <c r="H21" s="22"/>
      <c r="J21" s="23"/>
      <c r="K21" s="23"/>
      <c r="N21" s="24"/>
    </row>
    <row r="22" spans="1:15" ht="15.95" customHeight="1" x14ac:dyDescent="0.25">
      <c r="A22" s="16"/>
      <c r="B22" s="5"/>
      <c r="C22" s="5"/>
      <c r="D22" s="5"/>
      <c r="E22" s="5"/>
      <c r="F22" s="3"/>
      <c r="G22" s="3"/>
      <c r="H22" s="3"/>
      <c r="I22" s="6"/>
      <c r="J22" s="4"/>
      <c r="K22" s="4"/>
      <c r="L22" s="5"/>
      <c r="M22" s="5"/>
      <c r="N22" s="8"/>
      <c r="O22" s="5"/>
    </row>
    <row r="23" spans="1:15" ht="15.95" customHeight="1" x14ac:dyDescent="0.25">
      <c r="A23" s="16"/>
      <c r="D23" s="5"/>
      <c r="E23" s="5"/>
      <c r="F23" s="3"/>
      <c r="G23" s="3"/>
      <c r="H23" s="3"/>
      <c r="I23" s="6"/>
      <c r="J23" s="4"/>
      <c r="K23" s="4"/>
      <c r="L23" s="5"/>
    </row>
    <row r="24" spans="1:15" ht="15.95" customHeight="1" x14ac:dyDescent="0.25">
      <c r="A24" s="16"/>
      <c r="B24" s="5"/>
      <c r="C24" s="5"/>
      <c r="D24" s="5"/>
      <c r="E24" s="5"/>
      <c r="F24" s="3"/>
      <c r="G24" s="3"/>
      <c r="H24" s="3"/>
      <c r="I24" s="6"/>
      <c r="J24" s="4"/>
      <c r="K24" s="4"/>
      <c r="L24" s="5"/>
      <c r="M24" s="5"/>
      <c r="N24" s="8"/>
      <c r="O24" s="5"/>
    </row>
    <row r="25" spans="1:15" ht="15.95" customHeight="1" x14ac:dyDescent="0.25">
      <c r="A25" s="16"/>
      <c r="B25" s="5"/>
      <c r="C25" s="5"/>
      <c r="D25" s="5"/>
      <c r="E25" s="5"/>
      <c r="F25" s="3"/>
      <c r="G25" s="3"/>
      <c r="H25" s="3"/>
      <c r="I25" s="6"/>
      <c r="J25" s="4"/>
      <c r="K25" s="4"/>
      <c r="L25" s="5"/>
      <c r="M25" s="5"/>
      <c r="N25" s="8"/>
      <c r="O25" s="5"/>
    </row>
    <row r="26" spans="1:15" ht="15.95" customHeight="1" x14ac:dyDescent="0.25">
      <c r="A26" s="16"/>
      <c r="B26" s="5"/>
      <c r="C26" s="5"/>
      <c r="D26" s="5"/>
      <c r="E26" s="5"/>
      <c r="F26" s="3"/>
      <c r="G26" s="3"/>
      <c r="H26" s="3"/>
      <c r="I26" s="6"/>
      <c r="J26" s="4"/>
      <c r="K26" s="4"/>
      <c r="L26" s="5"/>
      <c r="M26" s="5"/>
      <c r="N26" s="8"/>
      <c r="O26" s="5"/>
    </row>
    <row r="27" spans="1:15" ht="15.95" customHeight="1" x14ac:dyDescent="0.25">
      <c r="A27" s="16"/>
      <c r="B27" s="5"/>
      <c r="C27" s="5"/>
      <c r="D27" s="5"/>
      <c r="E27" s="5"/>
      <c r="F27" s="3"/>
      <c r="G27" s="3"/>
      <c r="H27" s="3"/>
      <c r="I27" s="6"/>
      <c r="J27" s="4"/>
      <c r="K27" s="4"/>
      <c r="L27" s="5"/>
    </row>
    <row r="28" spans="1:15" ht="15.95" customHeight="1" x14ac:dyDescent="0.25">
      <c r="A28" s="16"/>
      <c r="B28" s="5"/>
      <c r="C28" s="5"/>
      <c r="D28" s="5"/>
      <c r="E28" s="5"/>
      <c r="F28" s="3"/>
      <c r="G28" s="3"/>
      <c r="H28" s="3"/>
      <c r="I28" s="6"/>
      <c r="J28" s="4"/>
      <c r="K28" s="4"/>
      <c r="L28" s="5"/>
      <c r="M28" s="5"/>
      <c r="N28" s="8"/>
      <c r="O28" s="5"/>
    </row>
    <row r="29" spans="1:15" ht="15.95" customHeight="1" x14ac:dyDescent="0.25">
      <c r="A29" s="16"/>
      <c r="B29" s="5"/>
      <c r="C29" s="5"/>
      <c r="D29" s="5"/>
      <c r="E29" s="5"/>
      <c r="F29" s="3"/>
      <c r="G29" s="3"/>
      <c r="H29" s="3"/>
      <c r="I29" s="6"/>
      <c r="J29" s="4"/>
      <c r="K29" s="4"/>
      <c r="L29" s="5"/>
    </row>
    <row r="30" spans="1:15" ht="15.95" customHeight="1" x14ac:dyDescent="0.25">
      <c r="A30" s="16"/>
      <c r="B30" s="5"/>
      <c r="C30" s="5"/>
      <c r="D30" s="5"/>
      <c r="E30" s="5"/>
      <c r="F30" s="3"/>
      <c r="G30" s="3"/>
      <c r="H30" s="3"/>
      <c r="I30" s="6"/>
      <c r="J30" s="4"/>
      <c r="K30" s="4"/>
      <c r="L30" s="5"/>
      <c r="N30" s="8"/>
    </row>
    <row r="31" spans="1:15" ht="15.95" customHeight="1" x14ac:dyDescent="0.25">
      <c r="A31" s="16"/>
      <c r="B31" s="5"/>
      <c r="C31" s="5"/>
      <c r="D31" s="5"/>
      <c r="E31" s="5"/>
      <c r="F31" s="3"/>
      <c r="G31" s="3"/>
      <c r="H31" s="3"/>
      <c r="I31" s="6"/>
      <c r="J31" s="4"/>
      <c r="K31" s="4"/>
      <c r="L31" s="5"/>
    </row>
    <row r="32" spans="1:15" ht="15.95" customHeight="1" x14ac:dyDescent="0.25">
      <c r="A32" s="16"/>
      <c r="B32" s="5"/>
      <c r="C32" s="5"/>
      <c r="D32" s="5"/>
      <c r="E32" s="5"/>
      <c r="F32" s="3"/>
      <c r="G32" s="3"/>
      <c r="H32" s="3"/>
      <c r="I32" s="6"/>
      <c r="J32" s="4"/>
      <c r="K32" s="4"/>
      <c r="L32" s="5"/>
    </row>
    <row r="33" spans="1:15" ht="15.95" customHeight="1" x14ac:dyDescent="0.25">
      <c r="A33" s="16"/>
      <c r="B33" s="5"/>
      <c r="C33" s="5"/>
      <c r="D33" s="5"/>
      <c r="E33" s="5"/>
      <c r="F33" s="3"/>
      <c r="G33" s="3"/>
      <c r="H33" s="3"/>
      <c r="I33" s="6"/>
      <c r="J33" s="4"/>
      <c r="K33" s="4"/>
      <c r="L33" s="5"/>
      <c r="M33" s="5"/>
      <c r="N33" s="8"/>
      <c r="O33" s="5"/>
    </row>
    <row r="34" spans="1:15" ht="15.95" customHeight="1" x14ac:dyDescent="0.25">
      <c r="A34" s="16"/>
      <c r="B34" s="5"/>
      <c r="C34" s="5"/>
      <c r="D34" s="5"/>
      <c r="E34" s="5"/>
      <c r="F34" s="3"/>
      <c r="G34" s="3"/>
      <c r="H34" s="3"/>
      <c r="I34" s="6"/>
      <c r="J34" s="4"/>
      <c r="K34" s="4"/>
      <c r="L34" s="5"/>
    </row>
    <row r="35" spans="1:15" ht="15.95" customHeight="1" x14ac:dyDescent="0.25">
      <c r="A35" s="16"/>
      <c r="B35" s="5"/>
      <c r="C35" s="5"/>
      <c r="D35" s="5"/>
      <c r="E35" s="5"/>
      <c r="F35" s="3"/>
      <c r="G35" s="3"/>
      <c r="H35" s="3"/>
      <c r="I35" s="6"/>
      <c r="J35" s="4"/>
      <c r="K35" s="4"/>
      <c r="L35" s="5"/>
    </row>
    <row r="36" spans="1:15" ht="15.95" customHeight="1" x14ac:dyDescent="0.25">
      <c r="A36" s="16"/>
      <c r="H36" s="3"/>
      <c r="I36" s="12"/>
      <c r="J36" s="4"/>
      <c r="K36" s="4"/>
    </row>
    <row r="37" spans="1:15" ht="15.95" customHeight="1" x14ac:dyDescent="0.25">
      <c r="A37" s="16"/>
      <c r="B37" s="5"/>
      <c r="C37" s="5"/>
      <c r="D37" s="5"/>
      <c r="E37" s="5"/>
      <c r="F37" s="3"/>
      <c r="G37" s="3"/>
      <c r="H37" s="3"/>
      <c r="I37" s="6"/>
      <c r="J37" s="4"/>
      <c r="K37" s="4"/>
      <c r="L37" s="5"/>
      <c r="M37" s="5"/>
      <c r="N37" s="8"/>
      <c r="O37" s="5"/>
    </row>
    <row r="38" spans="1:15" ht="15.95" customHeight="1" x14ac:dyDescent="0.25">
      <c r="A38" s="16"/>
      <c r="B38" s="5"/>
      <c r="C38" s="5"/>
      <c r="D38" s="5"/>
      <c r="E38" s="5"/>
      <c r="F38" s="3"/>
      <c r="G38" s="3"/>
      <c r="H38" s="3"/>
      <c r="I38" s="6"/>
      <c r="J38" s="4"/>
      <c r="K38" s="4"/>
      <c r="L38" s="5"/>
      <c r="M38" s="5"/>
      <c r="N38" s="8"/>
      <c r="O38" s="5"/>
    </row>
    <row r="39" spans="1:15" s="25" customFormat="1" ht="15.95" customHeight="1" x14ac:dyDescent="0.25">
      <c r="A39" s="21"/>
      <c r="B39" s="13"/>
      <c r="C39" s="13"/>
      <c r="D39" s="13"/>
      <c r="E39" s="13"/>
      <c r="F39" s="22"/>
      <c r="G39" s="22"/>
      <c r="H39" s="22"/>
      <c r="I39" s="13"/>
      <c r="J39" s="23"/>
      <c r="K39" s="23"/>
      <c r="L39" s="13"/>
      <c r="M39" s="13"/>
      <c r="N39" s="24"/>
      <c r="O39" s="13"/>
    </row>
    <row r="40" spans="1:15" ht="15.95" customHeight="1" x14ac:dyDescent="0.25">
      <c r="A40" s="16"/>
      <c r="B40" s="5"/>
      <c r="C40" s="5"/>
      <c r="D40" s="5"/>
      <c r="E40" s="5"/>
      <c r="F40" s="3"/>
      <c r="G40" s="3"/>
      <c r="H40" s="3"/>
      <c r="I40" s="6"/>
      <c r="J40" s="4"/>
      <c r="K40" s="4"/>
      <c r="L40" s="5"/>
      <c r="M40" s="5"/>
      <c r="N40" s="8"/>
      <c r="O40" s="5"/>
    </row>
    <row r="41" spans="1:15" ht="15.95" customHeight="1" x14ac:dyDescent="0.25">
      <c r="A41" s="16"/>
      <c r="B41" s="5"/>
      <c r="C41" s="5"/>
      <c r="D41" s="5"/>
      <c r="E41" s="5"/>
      <c r="F41" s="3"/>
      <c r="G41" s="3"/>
      <c r="H41" s="3"/>
      <c r="I41" s="5"/>
      <c r="J41" s="4"/>
      <c r="K41" s="4"/>
      <c r="L41" s="5"/>
      <c r="M41" s="5"/>
      <c r="N41" s="8"/>
      <c r="O41" s="5"/>
    </row>
    <row r="42" spans="1:15" ht="15.95" customHeight="1" x14ac:dyDescent="0.25">
      <c r="A42" s="16"/>
      <c r="I42" s="6"/>
      <c r="J42" s="4"/>
      <c r="K42" s="4"/>
    </row>
    <row r="43" spans="1:15" ht="15.95" customHeight="1" x14ac:dyDescent="0.25">
      <c r="A43" s="16"/>
      <c r="K43" s="4"/>
    </row>
    <row r="44" spans="1:15" ht="15.95" customHeight="1" x14ac:dyDescent="0.25">
      <c r="K44" s="4"/>
    </row>
    <row r="45" spans="1:15" ht="15.95" customHeight="1" x14ac:dyDescent="0.25">
      <c r="K45" s="4"/>
    </row>
    <row r="46" spans="1:15" ht="15.95" customHeight="1" x14ac:dyDescent="0.25">
      <c r="K46" s="4"/>
    </row>
    <row r="47" spans="1:15" ht="15.95" customHeight="1" x14ac:dyDescent="0.25">
      <c r="K47" s="4"/>
    </row>
    <row r="48" spans="1:15" ht="15.95" customHeight="1" x14ac:dyDescent="0.25">
      <c r="K48" s="4"/>
    </row>
    <row r="49" spans="11:11" ht="15.95" customHeight="1" x14ac:dyDescent="0.25">
      <c r="K49" s="4"/>
    </row>
    <row r="50" spans="11:11" ht="15.95" customHeight="1" x14ac:dyDescent="0.25">
      <c r="K50" s="4"/>
    </row>
    <row r="51" spans="11:11" ht="15.95" customHeight="1" x14ac:dyDescent="0.25">
      <c r="K51" s="4"/>
    </row>
    <row r="52" spans="11:11" ht="15.95" customHeight="1" x14ac:dyDescent="0.25">
      <c r="K52" s="4"/>
    </row>
    <row r="53" spans="11:11" ht="15.95" customHeight="1" x14ac:dyDescent="0.25">
      <c r="K53" s="4"/>
    </row>
    <row r="54" spans="11:11" ht="15.95" customHeight="1" x14ac:dyDescent="0.25">
      <c r="K54" s="4"/>
    </row>
    <row r="55" spans="11:11" ht="15.95" customHeight="1" x14ac:dyDescent="0.25">
      <c r="K55" s="4"/>
    </row>
    <row r="56" spans="11:11" ht="15.95" customHeight="1" x14ac:dyDescent="0.25">
      <c r="K56" s="4"/>
    </row>
  </sheetData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1"/>
  <headerFooter>
    <oddHeader>&amp;L&amp;G&amp;C&amp;"-,Gras"&amp;18Contacts commerciaux et 
suivi des prospects</oddHeader>
  </headerFooter>
  <legacyDrawing r:id="rId2"/>
  <legacyDrawingHF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F68C9F1F-5CEC-4DE0-AD31-2944E4A3EE96}">
          <x14:formula1>
            <xm:f>Feuil2!$E$2:$E$5</xm:f>
          </x14:formula1>
          <xm:sqref>O2:O56</xm:sqref>
        </x14:dataValidation>
        <x14:dataValidation type="list" allowBlank="1" showInputMessage="1" showErrorMessage="1" xr:uid="{B863519A-144A-4C5B-82C9-148B78983976}">
          <x14:formula1>
            <xm:f>Feuil2!$A$2:$A$6</xm:f>
          </x14:formula1>
          <xm:sqref>F2:F56</xm:sqref>
        </x14:dataValidation>
        <x14:dataValidation type="list" allowBlank="1" showInputMessage="1" showErrorMessage="1" xr:uid="{0FFCC0A6-665E-4AAD-B226-324AF63AC841}">
          <x14:formula1>
            <xm:f>Feuil2!$B$2:$B$4</xm:f>
          </x14:formula1>
          <xm:sqref>L2:L56</xm:sqref>
        </x14:dataValidation>
        <x14:dataValidation type="list" allowBlank="1" showInputMessage="1" showErrorMessage="1" xr:uid="{5364D780-7EC2-4987-A245-3198EFBBE060}">
          <x14:formula1>
            <xm:f>Feuil2!$C$2:$C$7</xm:f>
          </x14:formula1>
          <xm:sqref>M2:M56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D37415-4C99-431B-A45F-2580B3D7EA5F}">
  <sheetPr>
    <pageSetUpPr fitToPage="1"/>
  </sheetPr>
  <dimension ref="A1:O56"/>
  <sheetViews>
    <sheetView zoomScaleNormal="100" workbookViewId="0">
      <pane ySplit="1" topLeftCell="A2" activePane="bottomLeft" state="frozen"/>
      <selection activeCell="F1" sqref="F1"/>
      <selection pane="bottomLeft" activeCell="D44" sqref="D44"/>
    </sheetView>
  </sheetViews>
  <sheetFormatPr baseColWidth="10" defaultRowHeight="15.95" customHeight="1" x14ac:dyDescent="0.25"/>
  <cols>
    <col min="1" max="1" width="3.85546875" style="17" customWidth="1"/>
    <col min="2" max="2" width="13.42578125" style="9" customWidth="1"/>
    <col min="3" max="3" width="11.42578125" style="9"/>
    <col min="4" max="4" width="41.140625" style="9" customWidth="1"/>
    <col min="5" max="5" width="16" style="9" customWidth="1"/>
    <col min="6" max="6" width="12.5703125" style="2" customWidth="1"/>
    <col min="7" max="8" width="14.7109375" style="2" customWidth="1"/>
    <col min="9" max="9" width="37.5703125" style="9" customWidth="1"/>
    <col min="10" max="10" width="69.85546875" style="10" customWidth="1"/>
    <col min="11" max="11" width="7.42578125" style="10" customWidth="1"/>
    <col min="12" max="12" width="20" style="9" customWidth="1"/>
    <col min="13" max="13" width="10.7109375" style="9" customWidth="1"/>
    <col min="14" max="14" width="13.85546875" style="11" customWidth="1"/>
    <col min="15" max="15" width="16.7109375" style="9" customWidth="1"/>
    <col min="16" max="16384" width="11.42578125" style="9"/>
  </cols>
  <sheetData>
    <row r="1" spans="1:15" s="4" customFormat="1" ht="36.75" customHeight="1" x14ac:dyDescent="0.25">
      <c r="A1" s="16"/>
      <c r="B1" s="14" t="s">
        <v>1</v>
      </c>
      <c r="C1" s="14" t="s">
        <v>0</v>
      </c>
      <c r="D1" s="14" t="s">
        <v>2</v>
      </c>
      <c r="E1" s="15" t="s">
        <v>17</v>
      </c>
      <c r="F1" s="15" t="s">
        <v>3</v>
      </c>
      <c r="G1" s="15" t="s">
        <v>4</v>
      </c>
      <c r="H1" s="15" t="s">
        <v>5</v>
      </c>
      <c r="I1" s="14" t="s">
        <v>6</v>
      </c>
      <c r="J1" s="14" t="s">
        <v>7</v>
      </c>
      <c r="K1" s="14" t="s">
        <v>26</v>
      </c>
      <c r="L1" s="14" t="s">
        <v>12</v>
      </c>
      <c r="M1" s="15" t="s">
        <v>38</v>
      </c>
      <c r="N1" s="20" t="s">
        <v>20</v>
      </c>
      <c r="O1" s="15" t="s">
        <v>28</v>
      </c>
    </row>
    <row r="2" spans="1:15" s="5" customFormat="1" ht="15.95" customHeight="1" x14ac:dyDescent="0.25">
      <c r="A2" s="16"/>
      <c r="F2" s="3"/>
      <c r="G2" s="3"/>
      <c r="H2" s="3"/>
      <c r="J2" s="4"/>
      <c r="K2" s="4"/>
      <c r="N2" s="8"/>
    </row>
    <row r="3" spans="1:15" s="5" customFormat="1" ht="15.95" customHeight="1" x14ac:dyDescent="0.25">
      <c r="A3" s="16"/>
      <c r="F3" s="3"/>
      <c r="G3" s="3"/>
      <c r="H3" s="3"/>
      <c r="I3" s="6"/>
      <c r="J3" s="4"/>
      <c r="K3" s="4"/>
      <c r="N3" s="11"/>
    </row>
    <row r="4" spans="1:15" s="5" customFormat="1" ht="15.95" customHeight="1" x14ac:dyDescent="0.25">
      <c r="A4" s="16"/>
      <c r="F4" s="3"/>
      <c r="G4" s="3"/>
      <c r="H4" s="3"/>
      <c r="I4" s="6"/>
      <c r="J4" s="4"/>
      <c r="K4" s="4"/>
      <c r="N4" s="8"/>
    </row>
    <row r="5" spans="1:15" s="5" customFormat="1" ht="15.95" customHeight="1" x14ac:dyDescent="0.25">
      <c r="A5" s="16"/>
      <c r="F5" s="3"/>
      <c r="G5" s="3"/>
      <c r="H5" s="3"/>
      <c r="I5" s="6"/>
      <c r="J5" s="4"/>
      <c r="K5" s="4"/>
      <c r="N5" s="8"/>
    </row>
    <row r="6" spans="1:15" s="5" customFormat="1" ht="15.95" customHeight="1" x14ac:dyDescent="0.25">
      <c r="A6" s="16"/>
      <c r="F6" s="3"/>
      <c r="G6" s="3"/>
      <c r="H6" s="3"/>
      <c r="I6" s="6"/>
      <c r="J6" s="4"/>
      <c r="K6" s="4"/>
      <c r="N6" s="8"/>
    </row>
    <row r="7" spans="1:15" s="5" customFormat="1" ht="15.95" customHeight="1" x14ac:dyDescent="0.25">
      <c r="A7" s="16"/>
      <c r="B7" s="9"/>
      <c r="C7" s="9"/>
      <c r="F7" s="3"/>
      <c r="G7" s="3"/>
      <c r="H7" s="3"/>
      <c r="I7" s="6"/>
      <c r="J7" s="4"/>
      <c r="K7" s="4"/>
      <c r="M7" s="9"/>
      <c r="N7" s="11"/>
      <c r="O7" s="9"/>
    </row>
    <row r="8" spans="1:15" s="5" customFormat="1" ht="15.95" customHeight="1" x14ac:dyDescent="0.25">
      <c r="A8" s="16"/>
      <c r="F8" s="3"/>
      <c r="G8" s="3"/>
      <c r="H8" s="3"/>
      <c r="I8" s="12"/>
      <c r="J8" s="4"/>
      <c r="K8" s="4"/>
      <c r="N8" s="8"/>
    </row>
    <row r="9" spans="1:15" s="5" customFormat="1" ht="15.95" customHeight="1" x14ac:dyDescent="0.25">
      <c r="A9" s="16"/>
      <c r="F9" s="3"/>
      <c r="G9" s="3"/>
      <c r="H9" s="3"/>
      <c r="J9" s="4"/>
      <c r="K9" s="4"/>
      <c r="N9" s="8"/>
    </row>
    <row r="10" spans="1:15" s="5" customFormat="1" ht="15.95" customHeight="1" x14ac:dyDescent="0.25">
      <c r="A10" s="16"/>
      <c r="F10" s="3"/>
      <c r="G10" s="3"/>
      <c r="H10" s="3"/>
      <c r="J10" s="4"/>
      <c r="K10" s="4"/>
      <c r="N10" s="8"/>
    </row>
    <row r="11" spans="1:15" s="5" customFormat="1" ht="15.95" customHeight="1" x14ac:dyDescent="0.25">
      <c r="A11" s="16"/>
      <c r="B11" s="9"/>
      <c r="C11" s="9"/>
      <c r="F11" s="3"/>
      <c r="G11" s="3"/>
      <c r="H11" s="3"/>
      <c r="I11" s="6"/>
      <c r="J11" s="4"/>
      <c r="K11" s="4"/>
      <c r="M11" s="9"/>
      <c r="N11" s="11"/>
      <c r="O11" s="9"/>
    </row>
    <row r="12" spans="1:15" s="5" customFormat="1" ht="15.95" customHeight="1" x14ac:dyDescent="0.25">
      <c r="A12" s="16"/>
      <c r="F12" s="3"/>
      <c r="G12" s="3"/>
      <c r="H12" s="3"/>
      <c r="I12" s="6"/>
      <c r="J12" s="7"/>
      <c r="K12" s="7"/>
      <c r="N12" s="8"/>
    </row>
    <row r="13" spans="1:15" s="5" customFormat="1" ht="15.95" customHeight="1" x14ac:dyDescent="0.25">
      <c r="A13" s="16"/>
      <c r="F13" s="3"/>
      <c r="G13" s="3"/>
      <c r="H13" s="3"/>
      <c r="I13" s="6"/>
      <c r="J13" s="4"/>
      <c r="K13" s="4"/>
      <c r="N13" s="8"/>
    </row>
    <row r="14" spans="1:15" s="5" customFormat="1" ht="15.95" customHeight="1" x14ac:dyDescent="0.25">
      <c r="A14" s="16"/>
      <c r="B14" s="9"/>
      <c r="C14" s="9"/>
      <c r="D14" s="9"/>
      <c r="E14" s="9"/>
      <c r="F14" s="2"/>
      <c r="G14" s="2"/>
      <c r="H14" s="2"/>
      <c r="I14" s="6"/>
      <c r="J14" s="10"/>
      <c r="K14" s="4"/>
      <c r="L14" s="9"/>
      <c r="M14" s="9"/>
      <c r="N14" s="11"/>
      <c r="O14" s="9"/>
    </row>
    <row r="15" spans="1:15" s="5" customFormat="1" ht="15.95" customHeight="1" x14ac:dyDescent="0.25">
      <c r="A15" s="16"/>
      <c r="B15" s="9"/>
      <c r="C15" s="9"/>
      <c r="D15" s="9"/>
      <c r="E15" s="9"/>
      <c r="F15" s="2"/>
      <c r="G15" s="2"/>
      <c r="H15" s="2"/>
      <c r="I15" s="9"/>
      <c r="J15" s="10"/>
      <c r="K15" s="4"/>
      <c r="L15" s="9"/>
      <c r="M15" s="9"/>
      <c r="N15" s="11"/>
      <c r="O15" s="9"/>
    </row>
    <row r="16" spans="1:15" s="5" customFormat="1" ht="15.95" customHeight="1" x14ac:dyDescent="0.25">
      <c r="A16" s="16"/>
      <c r="B16" s="9"/>
      <c r="C16" s="9"/>
      <c r="D16" s="9"/>
      <c r="E16" s="9"/>
      <c r="F16" s="2"/>
      <c r="G16" s="2"/>
      <c r="H16" s="2"/>
      <c r="I16" s="9"/>
      <c r="J16" s="10"/>
      <c r="K16" s="4"/>
      <c r="L16" s="9"/>
      <c r="M16" s="9"/>
      <c r="N16" s="11"/>
      <c r="O16" s="9"/>
    </row>
    <row r="17" spans="1:15" s="5" customFormat="1" ht="15.95" customHeight="1" x14ac:dyDescent="0.25">
      <c r="A17" s="16"/>
      <c r="F17" s="3"/>
      <c r="G17" s="3"/>
      <c r="H17" s="3"/>
      <c r="J17" s="4"/>
      <c r="K17" s="4"/>
      <c r="N17" s="8"/>
    </row>
    <row r="18" spans="1:15" s="5" customFormat="1" ht="15.95" customHeight="1" x14ac:dyDescent="0.25">
      <c r="A18" s="16"/>
      <c r="B18" s="9"/>
      <c r="C18" s="9"/>
      <c r="F18" s="3"/>
      <c r="G18" s="3"/>
      <c r="H18" s="3"/>
      <c r="I18" s="6"/>
      <c r="J18" s="4"/>
      <c r="K18" s="4"/>
      <c r="M18" s="9"/>
      <c r="N18" s="11"/>
      <c r="O18" s="9"/>
    </row>
    <row r="19" spans="1:15" s="5" customFormat="1" ht="15.95" customHeight="1" x14ac:dyDescent="0.25">
      <c r="A19" s="16"/>
      <c r="F19" s="3"/>
      <c r="G19" s="3"/>
      <c r="H19" s="3"/>
      <c r="I19" s="6"/>
      <c r="J19" s="4"/>
      <c r="K19" s="4"/>
      <c r="M19" s="9"/>
      <c r="N19" s="11"/>
      <c r="O19" s="9"/>
    </row>
    <row r="20" spans="1:15" s="5" customFormat="1" ht="15.95" customHeight="1" x14ac:dyDescent="0.25">
      <c r="A20" s="16"/>
      <c r="B20" s="9"/>
      <c r="C20" s="9"/>
      <c r="F20" s="3"/>
      <c r="G20" s="3"/>
      <c r="H20" s="3"/>
      <c r="I20" s="12"/>
      <c r="J20" s="4"/>
      <c r="K20" s="4"/>
      <c r="M20" s="9"/>
      <c r="N20" s="11"/>
      <c r="O20" s="9"/>
    </row>
    <row r="21" spans="1:15" s="13" customFormat="1" ht="15.95" customHeight="1" x14ac:dyDescent="0.25">
      <c r="A21" s="21"/>
      <c r="F21" s="22"/>
      <c r="G21" s="22"/>
      <c r="H21" s="22"/>
      <c r="J21" s="23"/>
      <c r="K21" s="23"/>
      <c r="N21" s="24"/>
    </row>
    <row r="22" spans="1:15" ht="15.95" customHeight="1" x14ac:dyDescent="0.25">
      <c r="A22" s="16"/>
      <c r="B22" s="5"/>
      <c r="C22" s="5"/>
      <c r="D22" s="5"/>
      <c r="E22" s="5"/>
      <c r="F22" s="3"/>
      <c r="G22" s="3"/>
      <c r="H22" s="3"/>
      <c r="I22" s="6"/>
      <c r="J22" s="4"/>
      <c r="K22" s="4"/>
      <c r="L22" s="5"/>
      <c r="M22" s="5"/>
      <c r="N22" s="8"/>
      <c r="O22" s="5"/>
    </row>
    <row r="23" spans="1:15" ht="15.95" customHeight="1" x14ac:dyDescent="0.25">
      <c r="A23" s="16"/>
      <c r="D23" s="5"/>
      <c r="E23" s="5"/>
      <c r="F23" s="3"/>
      <c r="G23" s="3"/>
      <c r="H23" s="3"/>
      <c r="I23" s="6"/>
      <c r="J23" s="4"/>
      <c r="K23" s="4"/>
      <c r="L23" s="5"/>
    </row>
    <row r="24" spans="1:15" ht="15.95" customHeight="1" x14ac:dyDescent="0.25">
      <c r="A24" s="16"/>
      <c r="B24" s="5"/>
      <c r="C24" s="5"/>
      <c r="D24" s="5"/>
      <c r="E24" s="5"/>
      <c r="F24" s="3"/>
      <c r="G24" s="3"/>
      <c r="H24" s="3"/>
      <c r="I24" s="6"/>
      <c r="J24" s="4"/>
      <c r="K24" s="4"/>
      <c r="L24" s="5"/>
      <c r="M24" s="5"/>
      <c r="N24" s="8"/>
      <c r="O24" s="5"/>
    </row>
    <row r="25" spans="1:15" ht="15.95" customHeight="1" x14ac:dyDescent="0.25">
      <c r="A25" s="16"/>
      <c r="B25" s="5"/>
      <c r="C25" s="5"/>
      <c r="D25" s="5"/>
      <c r="E25" s="5"/>
      <c r="F25" s="3"/>
      <c r="G25" s="3"/>
      <c r="H25" s="3"/>
      <c r="I25" s="6"/>
      <c r="J25" s="4"/>
      <c r="K25" s="4"/>
      <c r="L25" s="5"/>
      <c r="M25" s="5"/>
      <c r="N25" s="8"/>
      <c r="O25" s="5"/>
    </row>
    <row r="26" spans="1:15" ht="15.95" customHeight="1" x14ac:dyDescent="0.25">
      <c r="A26" s="16"/>
      <c r="B26" s="5"/>
      <c r="C26" s="5"/>
      <c r="D26" s="5"/>
      <c r="E26" s="5"/>
      <c r="F26" s="3"/>
      <c r="G26" s="3"/>
      <c r="H26" s="3"/>
      <c r="I26" s="6"/>
      <c r="J26" s="4"/>
      <c r="K26" s="4"/>
      <c r="L26" s="5"/>
      <c r="M26" s="5"/>
      <c r="N26" s="8"/>
      <c r="O26" s="5"/>
    </row>
    <row r="27" spans="1:15" ht="15.95" customHeight="1" x14ac:dyDescent="0.25">
      <c r="A27" s="16"/>
      <c r="B27" s="5"/>
      <c r="C27" s="5"/>
      <c r="D27" s="5"/>
      <c r="E27" s="5"/>
      <c r="F27" s="3"/>
      <c r="G27" s="3"/>
      <c r="H27" s="3"/>
      <c r="I27" s="6"/>
      <c r="J27" s="4"/>
      <c r="K27" s="4"/>
      <c r="L27" s="5"/>
    </row>
    <row r="28" spans="1:15" ht="15.95" customHeight="1" x14ac:dyDescent="0.25">
      <c r="A28" s="16"/>
      <c r="B28" s="5"/>
      <c r="C28" s="5"/>
      <c r="D28" s="5"/>
      <c r="E28" s="5"/>
      <c r="F28" s="3"/>
      <c r="G28" s="3"/>
      <c r="H28" s="3"/>
      <c r="I28" s="6"/>
      <c r="J28" s="4"/>
      <c r="K28" s="4"/>
      <c r="L28" s="5"/>
      <c r="M28" s="5"/>
      <c r="N28" s="8"/>
      <c r="O28" s="5"/>
    </row>
    <row r="29" spans="1:15" ht="15.95" customHeight="1" x14ac:dyDescent="0.25">
      <c r="A29" s="16"/>
      <c r="B29" s="5"/>
      <c r="C29" s="5"/>
      <c r="D29" s="5"/>
      <c r="E29" s="5"/>
      <c r="F29" s="3"/>
      <c r="G29" s="3"/>
      <c r="H29" s="3"/>
      <c r="I29" s="6"/>
      <c r="J29" s="4"/>
      <c r="K29" s="4"/>
      <c r="L29" s="5"/>
    </row>
    <row r="30" spans="1:15" ht="15.95" customHeight="1" x14ac:dyDescent="0.25">
      <c r="A30" s="16"/>
      <c r="B30" s="5"/>
      <c r="C30" s="5"/>
      <c r="D30" s="5"/>
      <c r="E30" s="5"/>
      <c r="F30" s="3"/>
      <c r="G30" s="3"/>
      <c r="H30" s="3"/>
      <c r="I30" s="6"/>
      <c r="J30" s="4"/>
      <c r="K30" s="4"/>
      <c r="L30" s="5"/>
      <c r="N30" s="8"/>
    </row>
    <row r="31" spans="1:15" ht="15.95" customHeight="1" x14ac:dyDescent="0.25">
      <c r="A31" s="16"/>
      <c r="B31" s="5"/>
      <c r="C31" s="5"/>
      <c r="D31" s="5"/>
      <c r="E31" s="5"/>
      <c r="F31" s="3"/>
      <c r="G31" s="3"/>
      <c r="H31" s="3"/>
      <c r="I31" s="6"/>
      <c r="J31" s="4"/>
      <c r="K31" s="4"/>
      <c r="L31" s="5"/>
    </row>
    <row r="32" spans="1:15" ht="15.95" customHeight="1" x14ac:dyDescent="0.25">
      <c r="A32" s="16"/>
      <c r="B32" s="5"/>
      <c r="C32" s="5"/>
      <c r="D32" s="5"/>
      <c r="E32" s="5"/>
      <c r="F32" s="3"/>
      <c r="G32" s="3"/>
      <c r="H32" s="3"/>
      <c r="I32" s="6"/>
      <c r="J32" s="4"/>
      <c r="K32" s="4"/>
      <c r="L32" s="5"/>
    </row>
    <row r="33" spans="1:15" ht="15.95" customHeight="1" x14ac:dyDescent="0.25">
      <c r="A33" s="16"/>
      <c r="B33" s="5"/>
      <c r="C33" s="5"/>
      <c r="D33" s="5"/>
      <c r="E33" s="5"/>
      <c r="F33" s="3"/>
      <c r="G33" s="3"/>
      <c r="H33" s="3"/>
      <c r="I33" s="6"/>
      <c r="J33" s="4"/>
      <c r="K33" s="4"/>
      <c r="L33" s="5"/>
      <c r="M33" s="5"/>
      <c r="N33" s="8"/>
      <c r="O33" s="5"/>
    </row>
    <row r="34" spans="1:15" ht="15.95" customHeight="1" x14ac:dyDescent="0.25">
      <c r="A34" s="16"/>
      <c r="B34" s="5"/>
      <c r="C34" s="5"/>
      <c r="D34" s="5"/>
      <c r="E34" s="5"/>
      <c r="F34" s="3"/>
      <c r="G34" s="3"/>
      <c r="H34" s="3"/>
      <c r="I34" s="6"/>
      <c r="J34" s="4"/>
      <c r="K34" s="4"/>
      <c r="L34" s="5"/>
    </row>
    <row r="35" spans="1:15" ht="15.95" customHeight="1" x14ac:dyDescent="0.25">
      <c r="A35" s="16"/>
      <c r="B35" s="5"/>
      <c r="C35" s="5"/>
      <c r="D35" s="5"/>
      <c r="E35" s="5"/>
      <c r="F35" s="3"/>
      <c r="G35" s="3"/>
      <c r="H35" s="3"/>
      <c r="I35" s="6"/>
      <c r="J35" s="4"/>
      <c r="K35" s="4"/>
      <c r="L35" s="5"/>
    </row>
    <row r="36" spans="1:15" ht="15.95" customHeight="1" x14ac:dyDescent="0.25">
      <c r="A36" s="16"/>
      <c r="H36" s="3"/>
      <c r="I36" s="12"/>
      <c r="J36" s="4"/>
      <c r="K36" s="4"/>
    </row>
    <row r="37" spans="1:15" ht="15.95" customHeight="1" x14ac:dyDescent="0.25">
      <c r="A37" s="16"/>
      <c r="B37" s="5"/>
      <c r="C37" s="5"/>
      <c r="D37" s="5"/>
      <c r="E37" s="5"/>
      <c r="F37" s="3"/>
      <c r="G37" s="3"/>
      <c r="H37" s="3"/>
      <c r="I37" s="6"/>
      <c r="J37" s="4"/>
      <c r="K37" s="4"/>
      <c r="L37" s="5"/>
      <c r="M37" s="5"/>
      <c r="N37" s="8"/>
      <c r="O37" s="5"/>
    </row>
    <row r="38" spans="1:15" ht="15.95" customHeight="1" x14ac:dyDescent="0.25">
      <c r="A38" s="16"/>
      <c r="B38" s="5"/>
      <c r="C38" s="5"/>
      <c r="D38" s="5"/>
      <c r="E38" s="5"/>
      <c r="F38" s="3"/>
      <c r="G38" s="3"/>
      <c r="H38" s="3"/>
      <c r="I38" s="6"/>
      <c r="J38" s="4"/>
      <c r="K38" s="4"/>
      <c r="L38" s="5"/>
      <c r="M38" s="5"/>
      <c r="N38" s="8"/>
      <c r="O38" s="5"/>
    </row>
    <row r="39" spans="1:15" s="25" customFormat="1" ht="15.95" customHeight="1" x14ac:dyDescent="0.25">
      <c r="A39" s="21"/>
      <c r="B39" s="13"/>
      <c r="C39" s="13"/>
      <c r="D39" s="13"/>
      <c r="E39" s="13"/>
      <c r="F39" s="22"/>
      <c r="G39" s="22"/>
      <c r="H39" s="22"/>
      <c r="I39" s="13"/>
      <c r="J39" s="23"/>
      <c r="K39" s="23"/>
      <c r="L39" s="13"/>
      <c r="M39" s="13"/>
      <c r="N39" s="24"/>
      <c r="O39" s="13"/>
    </row>
    <row r="40" spans="1:15" ht="15.95" customHeight="1" x14ac:dyDescent="0.25">
      <c r="A40" s="16"/>
      <c r="B40" s="5"/>
      <c r="C40" s="5"/>
      <c r="D40" s="5"/>
      <c r="E40" s="5"/>
      <c r="F40" s="3"/>
      <c r="G40" s="3"/>
      <c r="H40" s="3"/>
      <c r="I40" s="6"/>
      <c r="J40" s="4"/>
      <c r="K40" s="4"/>
      <c r="L40" s="5"/>
      <c r="M40" s="5"/>
      <c r="N40" s="8"/>
      <c r="O40" s="5"/>
    </row>
    <row r="41" spans="1:15" ht="15.95" customHeight="1" x14ac:dyDescent="0.25">
      <c r="A41" s="16"/>
      <c r="B41" s="5"/>
      <c r="C41" s="5"/>
      <c r="D41" s="5"/>
      <c r="E41" s="5"/>
      <c r="F41" s="3"/>
      <c r="G41" s="3"/>
      <c r="H41" s="3"/>
      <c r="I41" s="5"/>
      <c r="J41" s="4"/>
      <c r="K41" s="4"/>
      <c r="L41" s="5"/>
      <c r="M41" s="5"/>
      <c r="N41" s="8"/>
      <c r="O41" s="5"/>
    </row>
    <row r="42" spans="1:15" ht="15.95" customHeight="1" x14ac:dyDescent="0.25">
      <c r="A42" s="16"/>
      <c r="I42" s="6"/>
      <c r="J42" s="4"/>
      <c r="K42" s="4"/>
    </row>
    <row r="43" spans="1:15" ht="15.95" customHeight="1" x14ac:dyDescent="0.25">
      <c r="A43" s="16"/>
      <c r="K43" s="4"/>
    </row>
    <row r="44" spans="1:15" ht="15.95" customHeight="1" x14ac:dyDescent="0.25">
      <c r="K44" s="4"/>
    </row>
    <row r="45" spans="1:15" ht="15.95" customHeight="1" x14ac:dyDescent="0.25">
      <c r="K45" s="4"/>
    </row>
    <row r="46" spans="1:15" ht="15.95" customHeight="1" x14ac:dyDescent="0.25">
      <c r="K46" s="4"/>
    </row>
    <row r="47" spans="1:15" ht="15.95" customHeight="1" x14ac:dyDescent="0.25">
      <c r="K47" s="4"/>
    </row>
    <row r="48" spans="1:15" ht="15.95" customHeight="1" x14ac:dyDescent="0.25">
      <c r="K48" s="4"/>
    </row>
    <row r="49" spans="11:11" ht="15.95" customHeight="1" x14ac:dyDescent="0.25">
      <c r="K49" s="4"/>
    </row>
    <row r="50" spans="11:11" ht="15.95" customHeight="1" x14ac:dyDescent="0.25">
      <c r="K50" s="4"/>
    </row>
    <row r="51" spans="11:11" ht="15.95" customHeight="1" x14ac:dyDescent="0.25">
      <c r="K51" s="4"/>
    </row>
    <row r="52" spans="11:11" ht="15.95" customHeight="1" x14ac:dyDescent="0.25">
      <c r="K52" s="4"/>
    </row>
    <row r="53" spans="11:11" ht="15.95" customHeight="1" x14ac:dyDescent="0.25">
      <c r="K53" s="4"/>
    </row>
    <row r="54" spans="11:11" ht="15.95" customHeight="1" x14ac:dyDescent="0.25">
      <c r="K54" s="4"/>
    </row>
    <row r="55" spans="11:11" ht="15.95" customHeight="1" x14ac:dyDescent="0.25">
      <c r="K55" s="4"/>
    </row>
    <row r="56" spans="11:11" ht="15.95" customHeight="1" x14ac:dyDescent="0.25">
      <c r="K56" s="4"/>
    </row>
  </sheetData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1"/>
  <headerFooter>
    <oddHeader>&amp;L&amp;G&amp;C&amp;"-,Gras"&amp;18Contacts commerciaux et 
suivi des prospects</oddHeader>
  </headerFooter>
  <legacyDrawing r:id="rId2"/>
  <legacyDrawingHF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34614A17-699E-45D8-9D53-C08AF06D937D}">
          <x14:formula1>
            <xm:f>Feuil2!$C$2:$C$7</xm:f>
          </x14:formula1>
          <xm:sqref>M2:M56</xm:sqref>
        </x14:dataValidation>
        <x14:dataValidation type="list" allowBlank="1" showInputMessage="1" showErrorMessage="1" xr:uid="{3179FF00-1FA5-41FB-98C8-76BE85F5B8B4}">
          <x14:formula1>
            <xm:f>Feuil2!$B$2:$B$4</xm:f>
          </x14:formula1>
          <xm:sqref>L2:L56</xm:sqref>
        </x14:dataValidation>
        <x14:dataValidation type="list" allowBlank="1" showInputMessage="1" showErrorMessage="1" xr:uid="{5D62971A-D15F-4356-9FC3-1A8C6E1B480A}">
          <x14:formula1>
            <xm:f>Feuil2!$A$2:$A$6</xm:f>
          </x14:formula1>
          <xm:sqref>F2:F56</xm:sqref>
        </x14:dataValidation>
        <x14:dataValidation type="list" allowBlank="1" showInputMessage="1" showErrorMessage="1" xr:uid="{4E1AE024-568B-42D7-AD72-F66A838FB0A3}">
          <x14:formula1>
            <xm:f>Feuil2!$E$2:$E$5</xm:f>
          </x14:formula1>
          <xm:sqref>O2:O56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C28643-5A42-4849-AB7D-0C5599B41EEE}">
  <sheetPr>
    <pageSetUpPr fitToPage="1"/>
  </sheetPr>
  <dimension ref="A1:O56"/>
  <sheetViews>
    <sheetView zoomScaleNormal="100" workbookViewId="0">
      <pane ySplit="1" topLeftCell="A25" activePane="bottomLeft" state="frozen"/>
      <selection activeCell="F1" sqref="F1"/>
      <selection pane="bottomLeft" activeCell="A2" sqref="A2:XFD54"/>
    </sheetView>
  </sheetViews>
  <sheetFormatPr baseColWidth="10" defaultRowHeight="15.95" customHeight="1" x14ac:dyDescent="0.25"/>
  <cols>
    <col min="1" max="1" width="3.85546875" style="17" customWidth="1"/>
    <col min="2" max="2" width="13.42578125" style="9" customWidth="1"/>
    <col min="3" max="3" width="11.42578125" style="9"/>
    <col min="4" max="4" width="41.140625" style="9" customWidth="1"/>
    <col min="5" max="5" width="16" style="9" customWidth="1"/>
    <col min="6" max="6" width="12.5703125" style="2" customWidth="1"/>
    <col min="7" max="8" width="14.7109375" style="2" customWidth="1"/>
    <col min="9" max="9" width="37.5703125" style="9" customWidth="1"/>
    <col min="10" max="10" width="69.85546875" style="10" customWidth="1"/>
    <col min="11" max="11" width="7.42578125" style="10" customWidth="1"/>
    <col min="12" max="12" width="20" style="9" customWidth="1"/>
    <col min="13" max="13" width="10.7109375" style="9" customWidth="1"/>
    <col min="14" max="14" width="13.85546875" style="11" customWidth="1"/>
    <col min="15" max="15" width="16.7109375" style="9" customWidth="1"/>
    <col min="16" max="16384" width="11.42578125" style="9"/>
  </cols>
  <sheetData>
    <row r="1" spans="1:15" s="4" customFormat="1" ht="36.75" customHeight="1" x14ac:dyDescent="0.25">
      <c r="A1" s="16"/>
      <c r="B1" s="14" t="s">
        <v>1</v>
      </c>
      <c r="C1" s="14" t="s">
        <v>0</v>
      </c>
      <c r="D1" s="14" t="s">
        <v>2</v>
      </c>
      <c r="E1" s="15" t="s">
        <v>17</v>
      </c>
      <c r="F1" s="15" t="s">
        <v>3</v>
      </c>
      <c r="G1" s="15" t="s">
        <v>4</v>
      </c>
      <c r="H1" s="15" t="s">
        <v>5</v>
      </c>
      <c r="I1" s="14" t="s">
        <v>6</v>
      </c>
      <c r="J1" s="14" t="s">
        <v>7</v>
      </c>
      <c r="K1" s="14" t="s">
        <v>26</v>
      </c>
      <c r="L1" s="14" t="s">
        <v>12</v>
      </c>
      <c r="M1" s="15" t="s">
        <v>38</v>
      </c>
      <c r="N1" s="20" t="s">
        <v>20</v>
      </c>
      <c r="O1" s="15" t="s">
        <v>28</v>
      </c>
    </row>
    <row r="2" spans="1:15" s="5" customFormat="1" ht="15.95" customHeight="1" x14ac:dyDescent="0.25">
      <c r="A2" s="16"/>
      <c r="F2" s="3"/>
      <c r="G2" s="3"/>
      <c r="H2" s="3"/>
      <c r="J2" s="4"/>
      <c r="K2" s="4"/>
      <c r="N2" s="8"/>
    </row>
    <row r="3" spans="1:15" s="5" customFormat="1" ht="15.95" customHeight="1" x14ac:dyDescent="0.25">
      <c r="A3" s="16"/>
      <c r="F3" s="3"/>
      <c r="G3" s="3"/>
      <c r="H3" s="3"/>
      <c r="I3" s="6"/>
      <c r="J3" s="4"/>
      <c r="K3" s="4"/>
      <c r="N3" s="11"/>
    </row>
    <row r="4" spans="1:15" s="5" customFormat="1" ht="15.95" customHeight="1" x14ac:dyDescent="0.25">
      <c r="A4" s="16"/>
      <c r="F4" s="3"/>
      <c r="G4" s="3"/>
      <c r="H4" s="3"/>
      <c r="I4" s="6"/>
      <c r="J4" s="4"/>
      <c r="K4" s="4"/>
      <c r="N4" s="8"/>
    </row>
    <row r="5" spans="1:15" s="5" customFormat="1" ht="15.95" customHeight="1" x14ac:dyDescent="0.25">
      <c r="A5" s="16"/>
      <c r="F5" s="3"/>
      <c r="G5" s="3"/>
      <c r="H5" s="3"/>
      <c r="I5" s="6"/>
      <c r="J5" s="4"/>
      <c r="K5" s="4"/>
      <c r="N5" s="8"/>
    </row>
    <row r="6" spans="1:15" s="5" customFormat="1" ht="15.95" customHeight="1" x14ac:dyDescent="0.25">
      <c r="A6" s="16"/>
      <c r="F6" s="3"/>
      <c r="G6" s="3"/>
      <c r="H6" s="3"/>
      <c r="I6" s="6"/>
      <c r="J6" s="4"/>
      <c r="K6" s="4"/>
      <c r="N6" s="8"/>
    </row>
    <row r="7" spans="1:15" s="5" customFormat="1" ht="15.95" customHeight="1" x14ac:dyDescent="0.25">
      <c r="A7" s="16"/>
      <c r="B7" s="9"/>
      <c r="C7" s="9"/>
      <c r="F7" s="3"/>
      <c r="G7" s="3"/>
      <c r="H7" s="3"/>
      <c r="I7" s="6"/>
      <c r="J7" s="4"/>
      <c r="K7" s="4"/>
      <c r="M7" s="9"/>
      <c r="N7" s="11"/>
      <c r="O7" s="9"/>
    </row>
    <row r="8" spans="1:15" s="5" customFormat="1" ht="15.95" customHeight="1" x14ac:dyDescent="0.25">
      <c r="A8" s="16"/>
      <c r="F8" s="3"/>
      <c r="G8" s="3"/>
      <c r="H8" s="3"/>
      <c r="I8" s="12"/>
      <c r="J8" s="4"/>
      <c r="K8" s="4"/>
      <c r="N8" s="8"/>
    </row>
    <row r="9" spans="1:15" s="5" customFormat="1" ht="15.95" customHeight="1" x14ac:dyDescent="0.25">
      <c r="A9" s="16"/>
      <c r="F9" s="3"/>
      <c r="G9" s="3"/>
      <c r="H9" s="3"/>
      <c r="J9" s="4"/>
      <c r="K9" s="4"/>
      <c r="N9" s="8"/>
    </row>
    <row r="10" spans="1:15" s="5" customFormat="1" ht="15.95" customHeight="1" x14ac:dyDescent="0.25">
      <c r="A10" s="16"/>
      <c r="F10" s="3"/>
      <c r="G10" s="3"/>
      <c r="H10" s="3"/>
      <c r="J10" s="4"/>
      <c r="K10" s="4"/>
      <c r="N10" s="8"/>
    </row>
    <row r="11" spans="1:15" s="5" customFormat="1" ht="15.95" customHeight="1" x14ac:dyDescent="0.25">
      <c r="A11" s="16"/>
      <c r="B11" s="9"/>
      <c r="C11" s="9"/>
      <c r="F11" s="3"/>
      <c r="G11" s="3"/>
      <c r="H11" s="3"/>
      <c r="I11" s="6"/>
      <c r="J11" s="4"/>
      <c r="K11" s="4"/>
      <c r="M11" s="9"/>
      <c r="N11" s="11"/>
      <c r="O11" s="9"/>
    </row>
    <row r="12" spans="1:15" s="5" customFormat="1" ht="15.95" customHeight="1" x14ac:dyDescent="0.25">
      <c r="A12" s="16"/>
      <c r="F12" s="3"/>
      <c r="G12" s="3"/>
      <c r="H12" s="3"/>
      <c r="I12" s="6"/>
      <c r="J12" s="7"/>
      <c r="K12" s="7"/>
      <c r="N12" s="8"/>
    </row>
    <row r="13" spans="1:15" s="5" customFormat="1" ht="15.95" customHeight="1" x14ac:dyDescent="0.25">
      <c r="A13" s="16"/>
      <c r="F13" s="3"/>
      <c r="G13" s="3"/>
      <c r="H13" s="3"/>
      <c r="I13" s="6"/>
      <c r="J13" s="4"/>
      <c r="K13" s="4"/>
      <c r="N13" s="8"/>
    </row>
    <row r="14" spans="1:15" s="5" customFormat="1" ht="15.95" customHeight="1" x14ac:dyDescent="0.25">
      <c r="A14" s="16"/>
      <c r="B14" s="9"/>
      <c r="C14" s="9"/>
      <c r="D14" s="9"/>
      <c r="E14" s="9"/>
      <c r="F14" s="2"/>
      <c r="G14" s="2"/>
      <c r="H14" s="2"/>
      <c r="I14" s="6"/>
      <c r="J14" s="10"/>
      <c r="K14" s="4"/>
      <c r="L14" s="9"/>
      <c r="M14" s="9"/>
      <c r="N14" s="11"/>
      <c r="O14" s="9"/>
    </row>
    <row r="15" spans="1:15" s="5" customFormat="1" ht="15.95" customHeight="1" x14ac:dyDescent="0.25">
      <c r="A15" s="16"/>
      <c r="B15" s="9"/>
      <c r="C15" s="9"/>
      <c r="D15" s="9"/>
      <c r="E15" s="9"/>
      <c r="F15" s="2"/>
      <c r="G15" s="2"/>
      <c r="H15" s="2"/>
      <c r="I15" s="9"/>
      <c r="J15" s="10"/>
      <c r="K15" s="4"/>
      <c r="L15" s="9"/>
      <c r="M15" s="9"/>
      <c r="N15" s="11"/>
      <c r="O15" s="9"/>
    </row>
    <row r="16" spans="1:15" s="5" customFormat="1" ht="15.95" customHeight="1" x14ac:dyDescent="0.25">
      <c r="A16" s="16"/>
      <c r="B16" s="9"/>
      <c r="C16" s="9"/>
      <c r="D16" s="9"/>
      <c r="E16" s="9"/>
      <c r="F16" s="2"/>
      <c r="G16" s="2"/>
      <c r="H16" s="2"/>
      <c r="I16" s="9"/>
      <c r="J16" s="10"/>
      <c r="K16" s="4"/>
      <c r="L16" s="9"/>
      <c r="M16" s="9"/>
      <c r="N16" s="11"/>
      <c r="O16" s="9"/>
    </row>
    <row r="17" spans="1:15" s="5" customFormat="1" ht="15.95" customHeight="1" x14ac:dyDescent="0.25">
      <c r="A17" s="16"/>
      <c r="F17" s="3"/>
      <c r="G17" s="3"/>
      <c r="H17" s="3"/>
      <c r="J17" s="4"/>
      <c r="K17" s="4"/>
      <c r="N17" s="8"/>
    </row>
    <row r="18" spans="1:15" s="5" customFormat="1" ht="15.95" customHeight="1" x14ac:dyDescent="0.25">
      <c r="A18" s="16"/>
      <c r="B18" s="9"/>
      <c r="C18" s="9"/>
      <c r="F18" s="3"/>
      <c r="G18" s="3"/>
      <c r="H18" s="3"/>
      <c r="I18" s="6"/>
      <c r="J18" s="4"/>
      <c r="K18" s="4"/>
      <c r="M18" s="9"/>
      <c r="N18" s="11"/>
      <c r="O18" s="9"/>
    </row>
    <row r="19" spans="1:15" s="5" customFormat="1" ht="15.95" customHeight="1" x14ac:dyDescent="0.25">
      <c r="A19" s="16"/>
      <c r="F19" s="3"/>
      <c r="G19" s="3"/>
      <c r="H19" s="3"/>
      <c r="I19" s="6"/>
      <c r="J19" s="4"/>
      <c r="K19" s="4"/>
      <c r="M19" s="9"/>
      <c r="N19" s="11"/>
      <c r="O19" s="9"/>
    </row>
    <row r="20" spans="1:15" s="5" customFormat="1" ht="15.95" customHeight="1" x14ac:dyDescent="0.25">
      <c r="A20" s="16"/>
      <c r="B20" s="9"/>
      <c r="C20" s="9"/>
      <c r="F20" s="3"/>
      <c r="G20" s="3"/>
      <c r="H20" s="3"/>
      <c r="I20" s="12"/>
      <c r="J20" s="4"/>
      <c r="K20" s="4"/>
      <c r="M20" s="9"/>
      <c r="N20" s="11"/>
      <c r="O20" s="9"/>
    </row>
    <row r="21" spans="1:15" s="13" customFormat="1" ht="15.95" customHeight="1" x14ac:dyDescent="0.25">
      <c r="A21" s="21"/>
      <c r="F21" s="22"/>
      <c r="G21" s="22"/>
      <c r="H21" s="22"/>
      <c r="J21" s="23"/>
      <c r="K21" s="23"/>
      <c r="N21" s="24"/>
    </row>
    <row r="22" spans="1:15" ht="15.95" customHeight="1" x14ac:dyDescent="0.25">
      <c r="A22" s="16"/>
      <c r="B22" s="5"/>
      <c r="C22" s="5"/>
      <c r="D22" s="5"/>
      <c r="E22" s="5"/>
      <c r="F22" s="3"/>
      <c r="G22" s="3"/>
      <c r="H22" s="3"/>
      <c r="I22" s="6"/>
      <c r="J22" s="4"/>
      <c r="K22" s="4"/>
      <c r="L22" s="5"/>
      <c r="M22" s="5"/>
      <c r="N22" s="8"/>
      <c r="O22" s="5"/>
    </row>
    <row r="23" spans="1:15" ht="15.95" customHeight="1" x14ac:dyDescent="0.25">
      <c r="A23" s="16"/>
      <c r="D23" s="5"/>
      <c r="E23" s="5"/>
      <c r="F23" s="3"/>
      <c r="G23" s="3"/>
      <c r="H23" s="3"/>
      <c r="I23" s="6"/>
      <c r="J23" s="4"/>
      <c r="K23" s="4"/>
      <c r="L23" s="5"/>
    </row>
    <row r="24" spans="1:15" ht="15.95" customHeight="1" x14ac:dyDescent="0.25">
      <c r="A24" s="16"/>
      <c r="B24" s="5"/>
      <c r="C24" s="5"/>
      <c r="D24" s="5"/>
      <c r="E24" s="5"/>
      <c r="F24" s="3"/>
      <c r="G24" s="3"/>
      <c r="H24" s="3"/>
      <c r="I24" s="6"/>
      <c r="J24" s="4"/>
      <c r="K24" s="4"/>
      <c r="L24" s="5"/>
      <c r="M24" s="5"/>
      <c r="N24" s="8"/>
      <c r="O24" s="5"/>
    </row>
    <row r="25" spans="1:15" ht="15.95" customHeight="1" x14ac:dyDescent="0.25">
      <c r="A25" s="16"/>
      <c r="B25" s="5"/>
      <c r="C25" s="5"/>
      <c r="D25" s="5"/>
      <c r="E25" s="5"/>
      <c r="F25" s="3"/>
      <c r="G25" s="3"/>
      <c r="H25" s="3"/>
      <c r="I25" s="6"/>
      <c r="J25" s="4"/>
      <c r="K25" s="4"/>
      <c r="L25" s="5"/>
      <c r="M25" s="5"/>
      <c r="N25" s="8"/>
      <c r="O25" s="5"/>
    </row>
    <row r="26" spans="1:15" ht="15.95" customHeight="1" x14ac:dyDescent="0.25">
      <c r="A26" s="16"/>
      <c r="B26" s="5"/>
      <c r="C26" s="5"/>
      <c r="D26" s="5"/>
      <c r="E26" s="5"/>
      <c r="F26" s="3"/>
      <c r="G26" s="3"/>
      <c r="H26" s="3"/>
      <c r="I26" s="6"/>
      <c r="J26" s="4"/>
      <c r="K26" s="4"/>
      <c r="L26" s="5"/>
      <c r="M26" s="5"/>
      <c r="N26" s="8"/>
      <c r="O26" s="5"/>
    </row>
    <row r="27" spans="1:15" ht="15.95" customHeight="1" x14ac:dyDescent="0.25">
      <c r="A27" s="16"/>
      <c r="B27" s="5"/>
      <c r="C27" s="5"/>
      <c r="D27" s="5"/>
      <c r="E27" s="5"/>
      <c r="F27" s="3"/>
      <c r="G27" s="3"/>
      <c r="H27" s="3"/>
      <c r="I27" s="6"/>
      <c r="J27" s="4"/>
      <c r="K27" s="4"/>
      <c r="L27" s="5"/>
    </row>
    <row r="28" spans="1:15" ht="15.95" customHeight="1" x14ac:dyDescent="0.25">
      <c r="A28" s="16"/>
      <c r="B28" s="5"/>
      <c r="C28" s="5"/>
      <c r="D28" s="5"/>
      <c r="E28" s="5"/>
      <c r="F28" s="3"/>
      <c r="G28" s="3"/>
      <c r="H28" s="3"/>
      <c r="I28" s="6"/>
      <c r="J28" s="4"/>
      <c r="K28" s="4"/>
      <c r="L28" s="5"/>
      <c r="M28" s="5"/>
      <c r="N28" s="8"/>
      <c r="O28" s="5"/>
    </row>
    <row r="29" spans="1:15" ht="15.95" customHeight="1" x14ac:dyDescent="0.25">
      <c r="A29" s="16"/>
      <c r="B29" s="5"/>
      <c r="C29" s="5"/>
      <c r="D29" s="5"/>
      <c r="E29" s="5"/>
      <c r="F29" s="3"/>
      <c r="G29" s="3"/>
      <c r="H29" s="3"/>
      <c r="I29" s="6"/>
      <c r="J29" s="4"/>
      <c r="K29" s="4"/>
      <c r="L29" s="5"/>
    </row>
    <row r="30" spans="1:15" ht="15.95" customHeight="1" x14ac:dyDescent="0.25">
      <c r="A30" s="16"/>
      <c r="B30" s="5"/>
      <c r="C30" s="5"/>
      <c r="D30" s="5"/>
      <c r="E30" s="5"/>
      <c r="F30" s="3"/>
      <c r="G30" s="3"/>
      <c r="H30" s="3"/>
      <c r="I30" s="6"/>
      <c r="J30" s="4"/>
      <c r="K30" s="4"/>
      <c r="L30" s="5"/>
      <c r="N30" s="8"/>
    </row>
    <row r="31" spans="1:15" ht="15.95" customHeight="1" x14ac:dyDescent="0.25">
      <c r="A31" s="16"/>
      <c r="B31" s="5"/>
      <c r="C31" s="5"/>
      <c r="D31" s="5"/>
      <c r="E31" s="5"/>
      <c r="F31" s="3"/>
      <c r="G31" s="3"/>
      <c r="H31" s="3"/>
      <c r="I31" s="6"/>
      <c r="J31" s="4"/>
      <c r="K31" s="4"/>
      <c r="L31" s="5"/>
    </row>
    <row r="32" spans="1:15" ht="15.95" customHeight="1" x14ac:dyDescent="0.25">
      <c r="A32" s="16"/>
      <c r="B32" s="5"/>
      <c r="C32" s="5"/>
      <c r="D32" s="5"/>
      <c r="E32" s="5"/>
      <c r="F32" s="3"/>
      <c r="G32" s="3"/>
      <c r="H32" s="3"/>
      <c r="I32" s="6"/>
      <c r="J32" s="4"/>
      <c r="K32" s="4"/>
      <c r="L32" s="5"/>
    </row>
    <row r="33" spans="1:15" ht="15.95" customHeight="1" x14ac:dyDescent="0.25">
      <c r="A33" s="16"/>
      <c r="B33" s="5"/>
      <c r="C33" s="5"/>
      <c r="D33" s="5"/>
      <c r="E33" s="5"/>
      <c r="F33" s="3"/>
      <c r="G33" s="3"/>
      <c r="H33" s="3"/>
      <c r="I33" s="6"/>
      <c r="J33" s="4"/>
      <c r="K33" s="4"/>
      <c r="L33" s="5"/>
      <c r="M33" s="5"/>
      <c r="N33" s="8"/>
      <c r="O33" s="5"/>
    </row>
    <row r="34" spans="1:15" ht="15.95" customHeight="1" x14ac:dyDescent="0.25">
      <c r="A34" s="16"/>
      <c r="B34" s="5"/>
      <c r="C34" s="5"/>
      <c r="D34" s="5"/>
      <c r="E34" s="5"/>
      <c r="F34" s="3"/>
      <c r="G34" s="3"/>
      <c r="H34" s="3"/>
      <c r="I34" s="6"/>
      <c r="J34" s="4"/>
      <c r="K34" s="4"/>
      <c r="L34" s="5"/>
    </row>
    <row r="35" spans="1:15" ht="15.95" customHeight="1" x14ac:dyDescent="0.25">
      <c r="A35" s="16"/>
      <c r="B35" s="5"/>
      <c r="C35" s="5"/>
      <c r="D35" s="5"/>
      <c r="E35" s="5"/>
      <c r="F35" s="3"/>
      <c r="G35" s="3"/>
      <c r="H35" s="3"/>
      <c r="I35" s="6"/>
      <c r="J35" s="4"/>
      <c r="K35" s="4"/>
      <c r="L35" s="5"/>
    </row>
    <row r="36" spans="1:15" ht="15.95" customHeight="1" x14ac:dyDescent="0.25">
      <c r="A36" s="16"/>
      <c r="H36" s="3"/>
      <c r="I36" s="12"/>
      <c r="J36" s="4"/>
      <c r="K36" s="4"/>
    </row>
    <row r="37" spans="1:15" ht="15.95" customHeight="1" x14ac:dyDescent="0.25">
      <c r="A37" s="16"/>
      <c r="B37" s="5"/>
      <c r="C37" s="5"/>
      <c r="D37" s="5"/>
      <c r="E37" s="5"/>
      <c r="F37" s="3"/>
      <c r="G37" s="3"/>
      <c r="H37" s="3"/>
      <c r="I37" s="6"/>
      <c r="J37" s="4"/>
      <c r="K37" s="4"/>
      <c r="L37" s="5"/>
      <c r="M37" s="5"/>
      <c r="N37" s="8"/>
      <c r="O37" s="5"/>
    </row>
    <row r="38" spans="1:15" ht="15.95" customHeight="1" x14ac:dyDescent="0.25">
      <c r="A38" s="16"/>
      <c r="B38" s="5"/>
      <c r="C38" s="5"/>
      <c r="D38" s="5"/>
      <c r="E38" s="5"/>
      <c r="F38" s="3"/>
      <c r="G38" s="3"/>
      <c r="H38" s="3"/>
      <c r="I38" s="6"/>
      <c r="J38" s="4"/>
      <c r="K38" s="4"/>
      <c r="L38" s="5"/>
      <c r="M38" s="5"/>
      <c r="N38" s="8"/>
      <c r="O38" s="5"/>
    </row>
    <row r="39" spans="1:15" s="25" customFormat="1" ht="15.95" customHeight="1" x14ac:dyDescent="0.25">
      <c r="A39" s="21"/>
      <c r="B39" s="13"/>
      <c r="C39" s="13"/>
      <c r="D39" s="13"/>
      <c r="E39" s="13"/>
      <c r="F39" s="22"/>
      <c r="G39" s="22"/>
      <c r="H39" s="22"/>
      <c r="I39" s="13"/>
      <c r="J39" s="23"/>
      <c r="K39" s="23"/>
      <c r="L39" s="13"/>
      <c r="M39" s="13"/>
      <c r="N39" s="24"/>
      <c r="O39" s="13"/>
    </row>
    <row r="40" spans="1:15" ht="15.95" customHeight="1" x14ac:dyDescent="0.25">
      <c r="A40" s="16"/>
      <c r="B40" s="5"/>
      <c r="C40" s="5"/>
      <c r="D40" s="5"/>
      <c r="E40" s="5"/>
      <c r="F40" s="3"/>
      <c r="G40" s="3"/>
      <c r="H40" s="3"/>
      <c r="I40" s="6"/>
      <c r="J40" s="4"/>
      <c r="K40" s="4"/>
      <c r="L40" s="5"/>
      <c r="M40" s="5"/>
      <c r="N40" s="8"/>
      <c r="O40" s="5"/>
    </row>
    <row r="41" spans="1:15" ht="15.95" customHeight="1" x14ac:dyDescent="0.25">
      <c r="A41" s="16"/>
      <c r="B41" s="5"/>
      <c r="C41" s="5"/>
      <c r="D41" s="5"/>
      <c r="E41" s="5"/>
      <c r="F41" s="3"/>
      <c r="G41" s="3"/>
      <c r="H41" s="3"/>
      <c r="I41" s="5"/>
      <c r="J41" s="4"/>
      <c r="K41" s="4"/>
      <c r="L41" s="5"/>
      <c r="M41" s="5"/>
      <c r="N41" s="8"/>
      <c r="O41" s="5"/>
    </row>
    <row r="42" spans="1:15" ht="15.95" customHeight="1" x14ac:dyDescent="0.25">
      <c r="A42" s="16"/>
      <c r="I42" s="6"/>
      <c r="J42" s="4"/>
      <c r="K42" s="4"/>
    </row>
    <row r="43" spans="1:15" ht="15.95" customHeight="1" x14ac:dyDescent="0.25">
      <c r="A43" s="16"/>
      <c r="K43" s="4"/>
    </row>
    <row r="44" spans="1:15" ht="15.95" customHeight="1" x14ac:dyDescent="0.25">
      <c r="K44" s="4"/>
    </row>
    <row r="45" spans="1:15" ht="15.95" customHeight="1" x14ac:dyDescent="0.25">
      <c r="K45" s="4"/>
    </row>
    <row r="46" spans="1:15" ht="15.95" customHeight="1" x14ac:dyDescent="0.25">
      <c r="K46" s="4"/>
    </row>
    <row r="47" spans="1:15" ht="15.95" customHeight="1" x14ac:dyDescent="0.25">
      <c r="K47" s="4"/>
    </row>
    <row r="48" spans="1:15" ht="15.95" customHeight="1" x14ac:dyDescent="0.25">
      <c r="K48" s="4"/>
    </row>
    <row r="49" spans="11:11" ht="15.95" customHeight="1" x14ac:dyDescent="0.25">
      <c r="K49" s="4"/>
    </row>
    <row r="50" spans="11:11" ht="15.95" customHeight="1" x14ac:dyDescent="0.25">
      <c r="K50" s="4"/>
    </row>
    <row r="51" spans="11:11" ht="15.95" customHeight="1" x14ac:dyDescent="0.25">
      <c r="K51" s="4"/>
    </row>
    <row r="52" spans="11:11" ht="15.95" customHeight="1" x14ac:dyDescent="0.25">
      <c r="K52" s="4"/>
    </row>
    <row r="53" spans="11:11" ht="15.95" customHeight="1" x14ac:dyDescent="0.25">
      <c r="K53" s="4"/>
    </row>
    <row r="54" spans="11:11" ht="15.95" customHeight="1" x14ac:dyDescent="0.25">
      <c r="K54" s="4"/>
    </row>
    <row r="55" spans="11:11" ht="15.95" customHeight="1" x14ac:dyDescent="0.25">
      <c r="K55" s="4"/>
    </row>
    <row r="56" spans="11:11" ht="15.95" customHeight="1" x14ac:dyDescent="0.25">
      <c r="K56" s="4"/>
    </row>
  </sheetData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1"/>
  <headerFooter>
    <oddHeader>&amp;L&amp;G&amp;C&amp;"-,Gras"&amp;18Contacts commerciaux et 
suivi des prospects</oddHeader>
  </headerFooter>
  <legacyDrawing r:id="rId2"/>
  <legacyDrawingHF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DEDDAFFC-BEEA-4D9B-AE3E-D2DB8CEE8366}">
          <x14:formula1>
            <xm:f>Feuil2!$E$2:$E$5</xm:f>
          </x14:formula1>
          <xm:sqref>O2:O56</xm:sqref>
        </x14:dataValidation>
        <x14:dataValidation type="list" allowBlank="1" showInputMessage="1" showErrorMessage="1" xr:uid="{F9FBADE8-BA9F-4340-885A-0323509F8235}">
          <x14:formula1>
            <xm:f>Feuil2!$A$2:$A$6</xm:f>
          </x14:formula1>
          <xm:sqref>F2:F56</xm:sqref>
        </x14:dataValidation>
        <x14:dataValidation type="list" allowBlank="1" showInputMessage="1" showErrorMessage="1" xr:uid="{158070C3-B8B9-466A-B952-1DFD4BBD34A5}">
          <x14:formula1>
            <xm:f>Feuil2!$B$2:$B$4</xm:f>
          </x14:formula1>
          <xm:sqref>L2:L56</xm:sqref>
        </x14:dataValidation>
        <x14:dataValidation type="list" allowBlank="1" showInputMessage="1" showErrorMessage="1" xr:uid="{3E904BB0-68F4-4DE1-969D-E6992337E614}">
          <x14:formula1>
            <xm:f>Feuil2!$C$2:$C$7</xm:f>
          </x14:formula1>
          <xm:sqref>M2:M56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61EA05-67FC-4173-87D2-3E4B89C496C0}">
  <sheetPr>
    <pageSetUpPr fitToPage="1"/>
  </sheetPr>
  <dimension ref="A1:O56"/>
  <sheetViews>
    <sheetView zoomScaleNormal="100" workbookViewId="0">
      <pane ySplit="1" topLeftCell="A21" activePane="bottomLeft" state="frozen"/>
      <selection activeCell="F1" sqref="F1"/>
      <selection pane="bottomLeft" activeCell="A2" sqref="A2:XFD52"/>
    </sheetView>
  </sheetViews>
  <sheetFormatPr baseColWidth="10" defaultRowHeight="15.95" customHeight="1" x14ac:dyDescent="0.25"/>
  <cols>
    <col min="1" max="1" width="3.85546875" style="17" customWidth="1"/>
    <col min="2" max="2" width="13.42578125" style="9" customWidth="1"/>
    <col min="3" max="3" width="11.42578125" style="9"/>
    <col min="4" max="4" width="41.140625" style="9" customWidth="1"/>
    <col min="5" max="5" width="16" style="9" customWidth="1"/>
    <col min="6" max="6" width="12.5703125" style="2" customWidth="1"/>
    <col min="7" max="8" width="14.7109375" style="2" customWidth="1"/>
    <col min="9" max="9" width="37.5703125" style="9" customWidth="1"/>
    <col min="10" max="10" width="69.85546875" style="10" customWidth="1"/>
    <col min="11" max="11" width="7.42578125" style="10" customWidth="1"/>
    <col min="12" max="12" width="20" style="9" customWidth="1"/>
    <col min="13" max="13" width="10.7109375" style="9" customWidth="1"/>
    <col min="14" max="14" width="13.85546875" style="11" customWidth="1"/>
    <col min="15" max="15" width="16.7109375" style="9" customWidth="1"/>
    <col min="16" max="16384" width="11.42578125" style="9"/>
  </cols>
  <sheetData>
    <row r="1" spans="1:15" s="4" customFormat="1" ht="36.75" customHeight="1" x14ac:dyDescent="0.25">
      <c r="A1" s="16"/>
      <c r="B1" s="14" t="s">
        <v>1</v>
      </c>
      <c r="C1" s="14" t="s">
        <v>0</v>
      </c>
      <c r="D1" s="14" t="s">
        <v>2</v>
      </c>
      <c r="E1" s="15" t="s">
        <v>17</v>
      </c>
      <c r="F1" s="15" t="s">
        <v>3</v>
      </c>
      <c r="G1" s="15" t="s">
        <v>4</v>
      </c>
      <c r="H1" s="15" t="s">
        <v>5</v>
      </c>
      <c r="I1" s="14" t="s">
        <v>6</v>
      </c>
      <c r="J1" s="14" t="s">
        <v>7</v>
      </c>
      <c r="K1" s="14" t="s">
        <v>26</v>
      </c>
      <c r="L1" s="14" t="s">
        <v>12</v>
      </c>
      <c r="M1" s="15" t="s">
        <v>38</v>
      </c>
      <c r="N1" s="20" t="s">
        <v>20</v>
      </c>
      <c r="O1" s="15" t="s">
        <v>28</v>
      </c>
    </row>
    <row r="2" spans="1:15" s="5" customFormat="1" ht="15.95" customHeight="1" x14ac:dyDescent="0.25">
      <c r="A2" s="16"/>
      <c r="F2" s="3"/>
      <c r="G2" s="3"/>
      <c r="H2" s="3"/>
      <c r="J2" s="4"/>
      <c r="K2" s="4"/>
      <c r="N2" s="8"/>
    </row>
    <row r="3" spans="1:15" s="5" customFormat="1" ht="15.95" customHeight="1" x14ac:dyDescent="0.25">
      <c r="A3" s="16"/>
      <c r="F3" s="3"/>
      <c r="G3" s="3"/>
      <c r="H3" s="3"/>
      <c r="I3" s="6"/>
      <c r="J3" s="4"/>
      <c r="K3" s="4"/>
      <c r="N3" s="11"/>
    </row>
    <row r="4" spans="1:15" s="5" customFormat="1" ht="15.95" customHeight="1" x14ac:dyDescent="0.25">
      <c r="A4" s="16"/>
      <c r="F4" s="3"/>
      <c r="G4" s="3"/>
      <c r="H4" s="3"/>
      <c r="I4" s="6"/>
      <c r="J4" s="4"/>
      <c r="K4" s="4"/>
      <c r="N4" s="8"/>
    </row>
    <row r="5" spans="1:15" s="5" customFormat="1" ht="15.95" customHeight="1" x14ac:dyDescent="0.25">
      <c r="A5" s="16"/>
      <c r="F5" s="3"/>
      <c r="G5" s="3"/>
      <c r="H5" s="3"/>
      <c r="I5" s="6"/>
      <c r="J5" s="4"/>
      <c r="K5" s="4"/>
      <c r="N5" s="8"/>
    </row>
    <row r="6" spans="1:15" s="5" customFormat="1" ht="15.95" customHeight="1" x14ac:dyDescent="0.25">
      <c r="A6" s="16"/>
      <c r="F6" s="3"/>
      <c r="G6" s="3"/>
      <c r="H6" s="3"/>
      <c r="I6" s="6"/>
      <c r="J6" s="4"/>
      <c r="K6" s="4"/>
      <c r="N6" s="8"/>
    </row>
    <row r="7" spans="1:15" s="5" customFormat="1" ht="15.95" customHeight="1" x14ac:dyDescent="0.25">
      <c r="A7" s="16"/>
      <c r="B7" s="9"/>
      <c r="C7" s="9"/>
      <c r="F7" s="3"/>
      <c r="G7" s="3"/>
      <c r="H7" s="3"/>
      <c r="I7" s="6"/>
      <c r="J7" s="4"/>
      <c r="K7" s="4"/>
      <c r="M7" s="9"/>
      <c r="N7" s="11"/>
      <c r="O7" s="9"/>
    </row>
    <row r="8" spans="1:15" s="5" customFormat="1" ht="15.95" customHeight="1" x14ac:dyDescent="0.25">
      <c r="A8" s="16"/>
      <c r="F8" s="3"/>
      <c r="G8" s="3"/>
      <c r="H8" s="3"/>
      <c r="I8" s="12"/>
      <c r="J8" s="4"/>
      <c r="K8" s="4"/>
      <c r="N8" s="8"/>
    </row>
    <row r="9" spans="1:15" s="5" customFormat="1" ht="15.95" customHeight="1" x14ac:dyDescent="0.25">
      <c r="A9" s="16"/>
      <c r="F9" s="3"/>
      <c r="G9" s="3"/>
      <c r="H9" s="3"/>
      <c r="J9" s="4"/>
      <c r="K9" s="4"/>
      <c r="N9" s="8"/>
    </row>
    <row r="10" spans="1:15" s="5" customFormat="1" ht="15.95" customHeight="1" x14ac:dyDescent="0.25">
      <c r="A10" s="16"/>
      <c r="F10" s="3"/>
      <c r="G10" s="3"/>
      <c r="H10" s="3"/>
      <c r="J10" s="4"/>
      <c r="K10" s="4"/>
      <c r="N10" s="8"/>
    </row>
    <row r="11" spans="1:15" s="5" customFormat="1" ht="15.95" customHeight="1" x14ac:dyDescent="0.25">
      <c r="A11" s="16"/>
      <c r="B11" s="9"/>
      <c r="C11" s="9"/>
      <c r="F11" s="3"/>
      <c r="G11" s="3"/>
      <c r="H11" s="3"/>
      <c r="I11" s="6"/>
      <c r="J11" s="4"/>
      <c r="K11" s="4"/>
      <c r="M11" s="9"/>
      <c r="N11" s="11"/>
      <c r="O11" s="9"/>
    </row>
    <row r="12" spans="1:15" s="5" customFormat="1" ht="15.95" customHeight="1" x14ac:dyDescent="0.25">
      <c r="A12" s="16"/>
      <c r="F12" s="3"/>
      <c r="G12" s="3"/>
      <c r="H12" s="3"/>
      <c r="I12" s="6"/>
      <c r="J12" s="7"/>
      <c r="K12" s="7"/>
      <c r="N12" s="8"/>
    </row>
    <row r="13" spans="1:15" s="5" customFormat="1" ht="15.95" customHeight="1" x14ac:dyDescent="0.25">
      <c r="A13" s="16"/>
      <c r="F13" s="3"/>
      <c r="G13" s="3"/>
      <c r="H13" s="3"/>
      <c r="I13" s="6"/>
      <c r="J13" s="4"/>
      <c r="K13" s="4"/>
      <c r="N13" s="8"/>
    </row>
    <row r="14" spans="1:15" s="5" customFormat="1" ht="15.95" customHeight="1" x14ac:dyDescent="0.25">
      <c r="A14" s="16"/>
      <c r="B14" s="9"/>
      <c r="C14" s="9"/>
      <c r="D14" s="9"/>
      <c r="E14" s="9"/>
      <c r="F14" s="2"/>
      <c r="G14" s="2"/>
      <c r="H14" s="2"/>
      <c r="I14" s="6"/>
      <c r="J14" s="10"/>
      <c r="K14" s="4"/>
      <c r="L14" s="9"/>
      <c r="M14" s="9"/>
      <c r="N14" s="11"/>
      <c r="O14" s="9"/>
    </row>
    <row r="15" spans="1:15" s="5" customFormat="1" ht="15.95" customHeight="1" x14ac:dyDescent="0.25">
      <c r="A15" s="16"/>
      <c r="B15" s="9"/>
      <c r="C15" s="9"/>
      <c r="D15" s="9"/>
      <c r="E15" s="9"/>
      <c r="F15" s="2"/>
      <c r="G15" s="2"/>
      <c r="H15" s="2"/>
      <c r="I15" s="9"/>
      <c r="J15" s="10"/>
      <c r="K15" s="4"/>
      <c r="L15" s="9"/>
      <c r="M15" s="9"/>
      <c r="N15" s="11"/>
      <c r="O15" s="9"/>
    </row>
    <row r="16" spans="1:15" s="5" customFormat="1" ht="15.95" customHeight="1" x14ac:dyDescent="0.25">
      <c r="A16" s="16"/>
      <c r="B16" s="9"/>
      <c r="C16" s="9"/>
      <c r="D16" s="9"/>
      <c r="E16" s="9"/>
      <c r="F16" s="2"/>
      <c r="G16" s="2"/>
      <c r="H16" s="2"/>
      <c r="I16" s="9"/>
      <c r="J16" s="10"/>
      <c r="K16" s="4"/>
      <c r="L16" s="9"/>
      <c r="M16" s="9"/>
      <c r="N16" s="11"/>
      <c r="O16" s="9"/>
    </row>
    <row r="17" spans="1:15" s="5" customFormat="1" ht="15.95" customHeight="1" x14ac:dyDescent="0.25">
      <c r="A17" s="16"/>
      <c r="F17" s="3"/>
      <c r="G17" s="3"/>
      <c r="H17" s="3"/>
      <c r="J17" s="4"/>
      <c r="K17" s="4"/>
      <c r="N17" s="8"/>
    </row>
    <row r="18" spans="1:15" s="5" customFormat="1" ht="15.95" customHeight="1" x14ac:dyDescent="0.25">
      <c r="A18" s="16"/>
      <c r="B18" s="9"/>
      <c r="C18" s="9"/>
      <c r="F18" s="3"/>
      <c r="G18" s="3"/>
      <c r="H18" s="3"/>
      <c r="I18" s="6"/>
      <c r="J18" s="4"/>
      <c r="K18" s="4"/>
      <c r="M18" s="9"/>
      <c r="N18" s="11"/>
      <c r="O18" s="9"/>
    </row>
    <row r="19" spans="1:15" s="5" customFormat="1" ht="15.95" customHeight="1" x14ac:dyDescent="0.25">
      <c r="A19" s="16"/>
      <c r="F19" s="3"/>
      <c r="G19" s="3"/>
      <c r="H19" s="3"/>
      <c r="I19" s="6"/>
      <c r="J19" s="4"/>
      <c r="K19" s="4"/>
      <c r="M19" s="9"/>
      <c r="N19" s="11"/>
      <c r="O19" s="9"/>
    </row>
    <row r="20" spans="1:15" s="5" customFormat="1" ht="15.95" customHeight="1" x14ac:dyDescent="0.25">
      <c r="A20" s="16"/>
      <c r="B20" s="9"/>
      <c r="C20" s="9"/>
      <c r="F20" s="3"/>
      <c r="G20" s="3"/>
      <c r="H20" s="3"/>
      <c r="I20" s="12"/>
      <c r="J20" s="4"/>
      <c r="K20" s="4"/>
      <c r="M20" s="9"/>
      <c r="N20" s="11"/>
      <c r="O20" s="9"/>
    </row>
    <row r="21" spans="1:15" s="13" customFormat="1" ht="15.95" customHeight="1" x14ac:dyDescent="0.25">
      <c r="A21" s="21"/>
      <c r="F21" s="22"/>
      <c r="G21" s="22"/>
      <c r="H21" s="22"/>
      <c r="J21" s="23"/>
      <c r="K21" s="23"/>
      <c r="N21" s="24"/>
    </row>
    <row r="22" spans="1:15" ht="15.95" customHeight="1" x14ac:dyDescent="0.25">
      <c r="A22" s="16"/>
      <c r="B22" s="5"/>
      <c r="C22" s="5"/>
      <c r="D22" s="5"/>
      <c r="E22" s="5"/>
      <c r="F22" s="3"/>
      <c r="G22" s="3"/>
      <c r="H22" s="3"/>
      <c r="I22" s="6"/>
      <c r="J22" s="4"/>
      <c r="K22" s="4"/>
      <c r="L22" s="5"/>
      <c r="M22" s="5"/>
      <c r="N22" s="8"/>
      <c r="O22" s="5"/>
    </row>
    <row r="23" spans="1:15" ht="15.95" customHeight="1" x14ac:dyDescent="0.25">
      <c r="A23" s="16"/>
      <c r="D23" s="5"/>
      <c r="E23" s="5"/>
      <c r="F23" s="3"/>
      <c r="G23" s="3"/>
      <c r="H23" s="3"/>
      <c r="I23" s="6"/>
      <c r="J23" s="4"/>
      <c r="K23" s="4"/>
      <c r="L23" s="5"/>
    </row>
    <row r="24" spans="1:15" ht="15.95" customHeight="1" x14ac:dyDescent="0.25">
      <c r="A24" s="16"/>
      <c r="B24" s="5"/>
      <c r="C24" s="5"/>
      <c r="D24" s="5"/>
      <c r="E24" s="5"/>
      <c r="F24" s="3"/>
      <c r="G24" s="3"/>
      <c r="H24" s="3"/>
      <c r="I24" s="6"/>
      <c r="J24" s="4"/>
      <c r="K24" s="4"/>
      <c r="L24" s="5"/>
      <c r="M24" s="5"/>
      <c r="N24" s="8"/>
      <c r="O24" s="5"/>
    </row>
    <row r="25" spans="1:15" ht="15.95" customHeight="1" x14ac:dyDescent="0.25">
      <c r="A25" s="16"/>
      <c r="B25" s="5"/>
      <c r="C25" s="5"/>
      <c r="D25" s="5"/>
      <c r="E25" s="5"/>
      <c r="F25" s="3"/>
      <c r="G25" s="3"/>
      <c r="H25" s="3"/>
      <c r="I25" s="6"/>
      <c r="J25" s="4"/>
      <c r="K25" s="4"/>
      <c r="L25" s="5"/>
      <c r="M25" s="5"/>
      <c r="N25" s="8"/>
      <c r="O25" s="5"/>
    </row>
    <row r="26" spans="1:15" ht="15.95" customHeight="1" x14ac:dyDescent="0.25">
      <c r="A26" s="16"/>
      <c r="B26" s="5"/>
      <c r="C26" s="5"/>
      <c r="D26" s="5"/>
      <c r="E26" s="5"/>
      <c r="F26" s="3"/>
      <c r="G26" s="3"/>
      <c r="H26" s="3"/>
      <c r="I26" s="6"/>
      <c r="J26" s="4"/>
      <c r="K26" s="4"/>
      <c r="L26" s="5"/>
      <c r="M26" s="5"/>
      <c r="N26" s="8"/>
      <c r="O26" s="5"/>
    </row>
    <row r="27" spans="1:15" ht="15.95" customHeight="1" x14ac:dyDescent="0.25">
      <c r="A27" s="16"/>
      <c r="B27" s="5"/>
      <c r="C27" s="5"/>
      <c r="D27" s="5"/>
      <c r="E27" s="5"/>
      <c r="F27" s="3"/>
      <c r="G27" s="3"/>
      <c r="H27" s="3"/>
      <c r="I27" s="6"/>
      <c r="J27" s="4"/>
      <c r="K27" s="4"/>
      <c r="L27" s="5"/>
    </row>
    <row r="28" spans="1:15" ht="15.95" customHeight="1" x14ac:dyDescent="0.25">
      <c r="A28" s="16"/>
      <c r="B28" s="5"/>
      <c r="C28" s="5"/>
      <c r="D28" s="5"/>
      <c r="E28" s="5"/>
      <c r="F28" s="3"/>
      <c r="G28" s="3"/>
      <c r="H28" s="3"/>
      <c r="I28" s="6"/>
      <c r="J28" s="4"/>
      <c r="K28" s="4"/>
      <c r="L28" s="5"/>
      <c r="M28" s="5"/>
      <c r="N28" s="8"/>
      <c r="O28" s="5"/>
    </row>
    <row r="29" spans="1:15" ht="15.95" customHeight="1" x14ac:dyDescent="0.25">
      <c r="A29" s="16"/>
      <c r="B29" s="5"/>
      <c r="C29" s="5"/>
      <c r="D29" s="5"/>
      <c r="E29" s="5"/>
      <c r="F29" s="3"/>
      <c r="G29" s="3"/>
      <c r="H29" s="3"/>
      <c r="I29" s="6"/>
      <c r="J29" s="4"/>
      <c r="K29" s="4"/>
      <c r="L29" s="5"/>
    </row>
    <row r="30" spans="1:15" ht="15.95" customHeight="1" x14ac:dyDescent="0.25">
      <c r="A30" s="16"/>
      <c r="B30" s="5"/>
      <c r="C30" s="5"/>
      <c r="D30" s="5"/>
      <c r="E30" s="5"/>
      <c r="F30" s="3"/>
      <c r="G30" s="3"/>
      <c r="H30" s="3"/>
      <c r="I30" s="6"/>
      <c r="J30" s="4"/>
      <c r="K30" s="4"/>
      <c r="L30" s="5"/>
      <c r="N30" s="8"/>
    </row>
    <row r="31" spans="1:15" ht="15.95" customHeight="1" x14ac:dyDescent="0.25">
      <c r="A31" s="16"/>
      <c r="B31" s="5"/>
      <c r="C31" s="5"/>
      <c r="D31" s="5"/>
      <c r="E31" s="5"/>
      <c r="F31" s="3"/>
      <c r="G31" s="3"/>
      <c r="H31" s="3"/>
      <c r="I31" s="6"/>
      <c r="J31" s="4"/>
      <c r="K31" s="4"/>
      <c r="L31" s="5"/>
    </row>
    <row r="32" spans="1:15" ht="15.95" customHeight="1" x14ac:dyDescent="0.25">
      <c r="A32" s="16"/>
      <c r="B32" s="5"/>
      <c r="C32" s="5"/>
      <c r="D32" s="5"/>
      <c r="E32" s="5"/>
      <c r="F32" s="3"/>
      <c r="G32" s="3"/>
      <c r="H32" s="3"/>
      <c r="I32" s="6"/>
      <c r="J32" s="4"/>
      <c r="K32" s="4"/>
      <c r="L32" s="5"/>
    </row>
    <row r="33" spans="1:15" ht="15.95" customHeight="1" x14ac:dyDescent="0.25">
      <c r="A33" s="16"/>
      <c r="B33" s="5"/>
      <c r="C33" s="5"/>
      <c r="D33" s="5"/>
      <c r="E33" s="5"/>
      <c r="F33" s="3"/>
      <c r="G33" s="3"/>
      <c r="H33" s="3"/>
      <c r="I33" s="6"/>
      <c r="J33" s="4"/>
      <c r="K33" s="4"/>
      <c r="L33" s="5"/>
      <c r="M33" s="5"/>
      <c r="N33" s="8"/>
      <c r="O33" s="5"/>
    </row>
    <row r="34" spans="1:15" ht="15.95" customHeight="1" x14ac:dyDescent="0.25">
      <c r="A34" s="16"/>
      <c r="B34" s="5"/>
      <c r="C34" s="5"/>
      <c r="D34" s="5"/>
      <c r="E34" s="5"/>
      <c r="F34" s="3"/>
      <c r="G34" s="3"/>
      <c r="H34" s="3"/>
      <c r="I34" s="6"/>
      <c r="J34" s="4"/>
      <c r="K34" s="4"/>
      <c r="L34" s="5"/>
    </row>
    <row r="35" spans="1:15" ht="15.95" customHeight="1" x14ac:dyDescent="0.25">
      <c r="A35" s="16"/>
      <c r="B35" s="5"/>
      <c r="C35" s="5"/>
      <c r="D35" s="5"/>
      <c r="E35" s="5"/>
      <c r="F35" s="3"/>
      <c r="G35" s="3"/>
      <c r="H35" s="3"/>
      <c r="I35" s="6"/>
      <c r="J35" s="4"/>
      <c r="K35" s="4"/>
      <c r="L35" s="5"/>
    </row>
    <row r="36" spans="1:15" ht="15.95" customHeight="1" x14ac:dyDescent="0.25">
      <c r="A36" s="16"/>
      <c r="H36" s="3"/>
      <c r="I36" s="12"/>
      <c r="J36" s="4"/>
      <c r="K36" s="4"/>
    </row>
    <row r="37" spans="1:15" ht="15.95" customHeight="1" x14ac:dyDescent="0.25">
      <c r="A37" s="16"/>
      <c r="B37" s="5"/>
      <c r="C37" s="5"/>
      <c r="D37" s="5"/>
      <c r="E37" s="5"/>
      <c r="F37" s="3"/>
      <c r="G37" s="3"/>
      <c r="H37" s="3"/>
      <c r="I37" s="6"/>
      <c r="J37" s="4"/>
      <c r="K37" s="4"/>
      <c r="L37" s="5"/>
      <c r="M37" s="5"/>
      <c r="N37" s="8"/>
      <c r="O37" s="5"/>
    </row>
    <row r="38" spans="1:15" ht="15.95" customHeight="1" x14ac:dyDescent="0.25">
      <c r="A38" s="16"/>
      <c r="B38" s="5"/>
      <c r="C38" s="5"/>
      <c r="D38" s="5"/>
      <c r="E38" s="5"/>
      <c r="F38" s="3"/>
      <c r="G38" s="3"/>
      <c r="H38" s="3"/>
      <c r="I38" s="6"/>
      <c r="J38" s="4"/>
      <c r="K38" s="4"/>
      <c r="L38" s="5"/>
      <c r="M38" s="5"/>
      <c r="N38" s="8"/>
      <c r="O38" s="5"/>
    </row>
    <row r="39" spans="1:15" s="25" customFormat="1" ht="15.95" customHeight="1" x14ac:dyDescent="0.25">
      <c r="A39" s="21"/>
      <c r="B39" s="13"/>
      <c r="C39" s="13"/>
      <c r="D39" s="13"/>
      <c r="E39" s="13"/>
      <c r="F39" s="22"/>
      <c r="G39" s="22"/>
      <c r="H39" s="22"/>
      <c r="I39" s="13"/>
      <c r="J39" s="23"/>
      <c r="K39" s="23"/>
      <c r="L39" s="13"/>
      <c r="M39" s="13"/>
      <c r="N39" s="24"/>
      <c r="O39" s="13"/>
    </row>
    <row r="40" spans="1:15" ht="15.95" customHeight="1" x14ac:dyDescent="0.25">
      <c r="A40" s="16"/>
      <c r="B40" s="5"/>
      <c r="C40" s="5"/>
      <c r="D40" s="5"/>
      <c r="E40" s="5"/>
      <c r="F40" s="3"/>
      <c r="G40" s="3"/>
      <c r="H40" s="3"/>
      <c r="I40" s="6"/>
      <c r="J40" s="4"/>
      <c r="K40" s="4"/>
      <c r="L40" s="5"/>
      <c r="M40" s="5"/>
      <c r="N40" s="8"/>
      <c r="O40" s="5"/>
    </row>
    <row r="41" spans="1:15" ht="15.95" customHeight="1" x14ac:dyDescent="0.25">
      <c r="A41" s="16"/>
      <c r="B41" s="5"/>
      <c r="C41" s="5"/>
      <c r="D41" s="5"/>
      <c r="E41" s="5"/>
      <c r="F41" s="3"/>
      <c r="G41" s="3"/>
      <c r="H41" s="3"/>
      <c r="I41" s="5"/>
      <c r="J41" s="4"/>
      <c r="K41" s="4"/>
      <c r="L41" s="5"/>
      <c r="M41" s="5"/>
      <c r="N41" s="8"/>
      <c r="O41" s="5"/>
    </row>
    <row r="42" spans="1:15" ht="15.95" customHeight="1" x14ac:dyDescent="0.25">
      <c r="A42" s="16"/>
      <c r="I42" s="6"/>
      <c r="J42" s="4"/>
      <c r="K42" s="4"/>
    </row>
    <row r="43" spans="1:15" ht="15.95" customHeight="1" x14ac:dyDescent="0.25">
      <c r="A43" s="16"/>
      <c r="K43" s="4"/>
    </row>
    <row r="44" spans="1:15" ht="15.95" customHeight="1" x14ac:dyDescent="0.25">
      <c r="K44" s="4"/>
    </row>
    <row r="45" spans="1:15" ht="15.95" customHeight="1" x14ac:dyDescent="0.25">
      <c r="K45" s="4"/>
    </row>
    <row r="46" spans="1:15" ht="15.95" customHeight="1" x14ac:dyDescent="0.25">
      <c r="K46" s="4"/>
    </row>
    <row r="47" spans="1:15" ht="15.95" customHeight="1" x14ac:dyDescent="0.25">
      <c r="K47" s="4"/>
    </row>
    <row r="48" spans="1:15" ht="15.95" customHeight="1" x14ac:dyDescent="0.25">
      <c r="K48" s="4"/>
    </row>
    <row r="49" spans="11:11" ht="15.95" customHeight="1" x14ac:dyDescent="0.25">
      <c r="K49" s="4"/>
    </row>
    <row r="50" spans="11:11" ht="15.95" customHeight="1" x14ac:dyDescent="0.25">
      <c r="K50" s="4"/>
    </row>
    <row r="51" spans="11:11" ht="15.95" customHeight="1" x14ac:dyDescent="0.25">
      <c r="K51" s="4"/>
    </row>
    <row r="52" spans="11:11" ht="15.95" customHeight="1" x14ac:dyDescent="0.25">
      <c r="K52" s="4"/>
    </row>
    <row r="53" spans="11:11" ht="15.95" customHeight="1" x14ac:dyDescent="0.25">
      <c r="K53" s="4"/>
    </row>
    <row r="54" spans="11:11" ht="15.95" customHeight="1" x14ac:dyDescent="0.25">
      <c r="K54" s="4"/>
    </row>
    <row r="55" spans="11:11" ht="15.95" customHeight="1" x14ac:dyDescent="0.25">
      <c r="K55" s="4"/>
    </row>
    <row r="56" spans="11:11" ht="15.95" customHeight="1" x14ac:dyDescent="0.25">
      <c r="K56" s="4"/>
    </row>
  </sheetData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1"/>
  <headerFooter>
    <oddHeader>&amp;L&amp;G&amp;C&amp;"-,Gras"&amp;18Contacts commerciaux et 
suivi des prospects</oddHeader>
  </headerFooter>
  <legacyDrawing r:id="rId2"/>
  <legacyDrawingHF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31103D6-C8B4-4C8E-8F09-44D01338A90C}">
          <x14:formula1>
            <xm:f>Feuil2!$C$2:$C$7</xm:f>
          </x14:formula1>
          <xm:sqref>M2:M56</xm:sqref>
        </x14:dataValidation>
        <x14:dataValidation type="list" allowBlank="1" showInputMessage="1" showErrorMessage="1" xr:uid="{54CABD40-07AD-45BF-A93A-7EA5AFF4B19D}">
          <x14:formula1>
            <xm:f>Feuil2!$B$2:$B$4</xm:f>
          </x14:formula1>
          <xm:sqref>L2:L56</xm:sqref>
        </x14:dataValidation>
        <x14:dataValidation type="list" allowBlank="1" showInputMessage="1" showErrorMessage="1" xr:uid="{F42BCE43-F94F-4204-A688-03B23D069BE6}">
          <x14:formula1>
            <xm:f>Feuil2!$A$2:$A$6</xm:f>
          </x14:formula1>
          <xm:sqref>F2:F56</xm:sqref>
        </x14:dataValidation>
        <x14:dataValidation type="list" allowBlank="1" showInputMessage="1" showErrorMessage="1" xr:uid="{6FBC08DD-432B-4330-9276-BC638EBC39AF}">
          <x14:formula1>
            <xm:f>Feuil2!$E$2:$E$5</xm:f>
          </x14:formula1>
          <xm:sqref>O2:O56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C73B0F-2F68-4D56-9D7C-6CBE79DAD270}">
  <sheetPr>
    <pageSetUpPr fitToPage="1"/>
  </sheetPr>
  <dimension ref="A1:O56"/>
  <sheetViews>
    <sheetView zoomScaleNormal="100" workbookViewId="0">
      <pane ySplit="1" topLeftCell="A21" activePane="bottomLeft" state="frozen"/>
      <selection activeCell="F1" sqref="F1"/>
      <selection pane="bottomLeft" activeCell="F40" sqref="F40"/>
    </sheetView>
  </sheetViews>
  <sheetFormatPr baseColWidth="10" defaultRowHeight="15.95" customHeight="1" x14ac:dyDescent="0.25"/>
  <cols>
    <col min="1" max="1" width="3.85546875" style="17" customWidth="1"/>
    <col min="2" max="2" width="13.42578125" style="9" customWidth="1"/>
    <col min="3" max="3" width="11.42578125" style="9"/>
    <col min="4" max="4" width="41.140625" style="9" customWidth="1"/>
    <col min="5" max="5" width="16" style="9" customWidth="1"/>
    <col min="6" max="6" width="12.5703125" style="2" customWidth="1"/>
    <col min="7" max="8" width="14.7109375" style="2" customWidth="1"/>
    <col min="9" max="9" width="37.5703125" style="9" customWidth="1"/>
    <col min="10" max="10" width="69.85546875" style="10" customWidth="1"/>
    <col min="11" max="11" width="7.42578125" style="10" customWidth="1"/>
    <col min="12" max="12" width="20" style="9" customWidth="1"/>
    <col min="13" max="13" width="10.7109375" style="9" customWidth="1"/>
    <col min="14" max="14" width="13.85546875" style="11" customWidth="1"/>
    <col min="15" max="15" width="16.7109375" style="9" customWidth="1"/>
    <col min="16" max="16384" width="11.42578125" style="9"/>
  </cols>
  <sheetData>
    <row r="1" spans="1:15" s="4" customFormat="1" ht="36.75" customHeight="1" x14ac:dyDescent="0.25">
      <c r="A1" s="16"/>
      <c r="B1" s="14" t="s">
        <v>1</v>
      </c>
      <c r="C1" s="14" t="s">
        <v>0</v>
      </c>
      <c r="D1" s="14" t="s">
        <v>2</v>
      </c>
      <c r="E1" s="15" t="s">
        <v>17</v>
      </c>
      <c r="F1" s="15" t="s">
        <v>3</v>
      </c>
      <c r="G1" s="15" t="s">
        <v>4</v>
      </c>
      <c r="H1" s="15" t="s">
        <v>5</v>
      </c>
      <c r="I1" s="14" t="s">
        <v>6</v>
      </c>
      <c r="J1" s="14" t="s">
        <v>7</v>
      </c>
      <c r="K1" s="14" t="s">
        <v>26</v>
      </c>
      <c r="L1" s="14" t="s">
        <v>12</v>
      </c>
      <c r="M1" s="15" t="s">
        <v>38</v>
      </c>
      <c r="N1" s="20" t="s">
        <v>20</v>
      </c>
      <c r="O1" s="15" t="s">
        <v>28</v>
      </c>
    </row>
    <row r="2" spans="1:15" s="5" customFormat="1" ht="15.95" customHeight="1" x14ac:dyDescent="0.25">
      <c r="A2" s="16"/>
      <c r="F2" s="3"/>
      <c r="G2" s="3"/>
      <c r="H2" s="3"/>
      <c r="J2" s="4"/>
      <c r="K2" s="4"/>
      <c r="N2" s="8"/>
    </row>
    <row r="3" spans="1:15" s="5" customFormat="1" ht="15.95" customHeight="1" x14ac:dyDescent="0.25">
      <c r="A3" s="16"/>
      <c r="F3" s="3"/>
      <c r="G3" s="3"/>
      <c r="H3" s="3"/>
      <c r="I3" s="6"/>
      <c r="J3" s="4"/>
      <c r="K3" s="4"/>
      <c r="N3" s="11"/>
    </row>
    <row r="4" spans="1:15" s="5" customFormat="1" ht="15.95" customHeight="1" x14ac:dyDescent="0.25">
      <c r="A4" s="16"/>
      <c r="F4" s="3"/>
      <c r="G4" s="3"/>
      <c r="H4" s="3"/>
      <c r="I4" s="6"/>
      <c r="J4" s="4"/>
      <c r="K4" s="4"/>
      <c r="N4" s="8"/>
    </row>
    <row r="5" spans="1:15" s="5" customFormat="1" ht="15.95" customHeight="1" x14ac:dyDescent="0.25">
      <c r="A5" s="16"/>
      <c r="F5" s="3"/>
      <c r="G5" s="3"/>
      <c r="H5" s="3"/>
      <c r="I5" s="6"/>
      <c r="J5" s="4"/>
      <c r="K5" s="4"/>
      <c r="N5" s="8"/>
    </row>
    <row r="6" spans="1:15" s="5" customFormat="1" ht="15.95" customHeight="1" x14ac:dyDescent="0.25">
      <c r="A6" s="16"/>
      <c r="F6" s="3"/>
      <c r="G6" s="3"/>
      <c r="H6" s="3"/>
      <c r="I6" s="6"/>
      <c r="J6" s="4"/>
      <c r="K6" s="4"/>
      <c r="N6" s="8"/>
    </row>
    <row r="7" spans="1:15" s="5" customFormat="1" ht="15.95" customHeight="1" x14ac:dyDescent="0.25">
      <c r="A7" s="16"/>
      <c r="B7" s="9"/>
      <c r="C7" s="9"/>
      <c r="F7" s="3"/>
      <c r="G7" s="3"/>
      <c r="H7" s="3"/>
      <c r="I7" s="6"/>
      <c r="J7" s="4"/>
      <c r="K7" s="4"/>
      <c r="M7" s="9"/>
      <c r="N7" s="11"/>
      <c r="O7" s="9"/>
    </row>
    <row r="8" spans="1:15" s="5" customFormat="1" ht="15.95" customHeight="1" x14ac:dyDescent="0.25">
      <c r="A8" s="16"/>
      <c r="F8" s="3"/>
      <c r="G8" s="3"/>
      <c r="H8" s="3"/>
      <c r="I8" s="12"/>
      <c r="J8" s="4"/>
      <c r="K8" s="4"/>
      <c r="N8" s="8"/>
    </row>
    <row r="9" spans="1:15" s="5" customFormat="1" ht="15.95" customHeight="1" x14ac:dyDescent="0.25">
      <c r="A9" s="16"/>
      <c r="F9" s="3"/>
      <c r="G9" s="3"/>
      <c r="H9" s="3"/>
      <c r="J9" s="4"/>
      <c r="K9" s="4"/>
      <c r="N9" s="8"/>
    </row>
    <row r="10" spans="1:15" s="5" customFormat="1" ht="15.95" customHeight="1" x14ac:dyDescent="0.25">
      <c r="A10" s="16"/>
      <c r="F10" s="3"/>
      <c r="G10" s="3"/>
      <c r="H10" s="3"/>
      <c r="J10" s="4"/>
      <c r="K10" s="4"/>
      <c r="N10" s="8"/>
    </row>
    <row r="11" spans="1:15" s="5" customFormat="1" ht="15.95" customHeight="1" x14ac:dyDescent="0.25">
      <c r="A11" s="16"/>
      <c r="B11" s="9"/>
      <c r="C11" s="9"/>
      <c r="F11" s="3"/>
      <c r="G11" s="3"/>
      <c r="H11" s="3"/>
      <c r="I11" s="6"/>
      <c r="J11" s="4"/>
      <c r="K11" s="4"/>
      <c r="M11" s="9"/>
      <c r="N11" s="11"/>
      <c r="O11" s="9"/>
    </row>
    <row r="12" spans="1:15" s="5" customFormat="1" ht="15.95" customHeight="1" x14ac:dyDescent="0.25">
      <c r="A12" s="16"/>
      <c r="F12" s="3"/>
      <c r="G12" s="3"/>
      <c r="H12" s="3"/>
      <c r="I12" s="6"/>
      <c r="J12" s="7"/>
      <c r="K12" s="7"/>
      <c r="N12" s="8"/>
    </row>
    <row r="13" spans="1:15" s="5" customFormat="1" ht="15.95" customHeight="1" x14ac:dyDescent="0.25">
      <c r="A13" s="16"/>
      <c r="F13" s="3"/>
      <c r="G13" s="3"/>
      <c r="H13" s="3"/>
      <c r="I13" s="6"/>
      <c r="J13" s="4"/>
      <c r="K13" s="4"/>
      <c r="N13" s="8"/>
    </row>
    <row r="14" spans="1:15" s="5" customFormat="1" ht="15.95" customHeight="1" x14ac:dyDescent="0.25">
      <c r="A14" s="16"/>
      <c r="B14" s="9"/>
      <c r="C14" s="9"/>
      <c r="D14" s="9"/>
      <c r="E14" s="9"/>
      <c r="F14" s="2"/>
      <c r="G14" s="2"/>
      <c r="H14" s="2"/>
      <c r="I14" s="6"/>
      <c r="J14" s="10"/>
      <c r="K14" s="4"/>
      <c r="L14" s="9"/>
      <c r="M14" s="9"/>
      <c r="N14" s="11"/>
      <c r="O14" s="9"/>
    </row>
    <row r="15" spans="1:15" s="5" customFormat="1" ht="15.95" customHeight="1" x14ac:dyDescent="0.25">
      <c r="A15" s="16"/>
      <c r="B15" s="9"/>
      <c r="C15" s="9"/>
      <c r="D15" s="9"/>
      <c r="E15" s="9"/>
      <c r="F15" s="2"/>
      <c r="G15" s="2"/>
      <c r="H15" s="2"/>
      <c r="I15" s="9"/>
      <c r="J15" s="10"/>
      <c r="K15" s="4"/>
      <c r="L15" s="9"/>
      <c r="M15" s="9"/>
      <c r="N15" s="11"/>
      <c r="O15" s="9"/>
    </row>
    <row r="16" spans="1:15" s="5" customFormat="1" ht="15.95" customHeight="1" x14ac:dyDescent="0.25">
      <c r="A16" s="16"/>
      <c r="B16" s="9"/>
      <c r="C16" s="9"/>
      <c r="D16" s="9"/>
      <c r="E16" s="9"/>
      <c r="F16" s="2"/>
      <c r="G16" s="2"/>
      <c r="H16" s="2"/>
      <c r="I16" s="9"/>
      <c r="J16" s="10"/>
      <c r="K16" s="4"/>
      <c r="L16" s="9"/>
      <c r="M16" s="9"/>
      <c r="N16" s="11"/>
      <c r="O16" s="9"/>
    </row>
    <row r="17" spans="1:15" s="5" customFormat="1" ht="15.95" customHeight="1" x14ac:dyDescent="0.25">
      <c r="A17" s="16"/>
      <c r="F17" s="3"/>
      <c r="G17" s="3"/>
      <c r="H17" s="3"/>
      <c r="J17" s="4"/>
      <c r="K17" s="4"/>
      <c r="N17" s="8"/>
    </row>
    <row r="18" spans="1:15" s="5" customFormat="1" ht="15.95" customHeight="1" x14ac:dyDescent="0.25">
      <c r="A18" s="16"/>
      <c r="B18" s="9"/>
      <c r="C18" s="9"/>
      <c r="F18" s="3"/>
      <c r="G18" s="3"/>
      <c r="H18" s="3"/>
      <c r="I18" s="6"/>
      <c r="J18" s="4"/>
      <c r="K18" s="4"/>
      <c r="M18" s="9"/>
      <c r="N18" s="11"/>
      <c r="O18" s="9"/>
    </row>
    <row r="19" spans="1:15" s="5" customFormat="1" ht="15.95" customHeight="1" x14ac:dyDescent="0.25">
      <c r="A19" s="16"/>
      <c r="F19" s="3"/>
      <c r="G19" s="3"/>
      <c r="H19" s="3"/>
      <c r="I19" s="6"/>
      <c r="J19" s="4"/>
      <c r="K19" s="4"/>
      <c r="M19" s="9"/>
      <c r="N19" s="11"/>
      <c r="O19" s="9"/>
    </row>
    <row r="20" spans="1:15" s="5" customFormat="1" ht="15.95" customHeight="1" x14ac:dyDescent="0.25">
      <c r="A20" s="16"/>
      <c r="B20" s="9"/>
      <c r="C20" s="9"/>
      <c r="F20" s="3"/>
      <c r="G20" s="3"/>
      <c r="H20" s="3"/>
      <c r="I20" s="12"/>
      <c r="J20" s="4"/>
      <c r="K20" s="4"/>
      <c r="M20" s="9"/>
      <c r="N20" s="11"/>
      <c r="O20" s="9"/>
    </row>
    <row r="21" spans="1:15" s="13" customFormat="1" ht="15.95" customHeight="1" x14ac:dyDescent="0.25">
      <c r="A21" s="21"/>
      <c r="F21" s="22"/>
      <c r="G21" s="22"/>
      <c r="H21" s="22"/>
      <c r="J21" s="23"/>
      <c r="K21" s="23"/>
      <c r="N21" s="24"/>
    </row>
    <row r="22" spans="1:15" ht="15.95" customHeight="1" x14ac:dyDescent="0.25">
      <c r="A22" s="16"/>
      <c r="B22" s="5"/>
      <c r="C22" s="5"/>
      <c r="D22" s="5"/>
      <c r="E22" s="5"/>
      <c r="F22" s="3"/>
      <c r="G22" s="3"/>
      <c r="H22" s="3"/>
      <c r="I22" s="6"/>
      <c r="J22" s="4"/>
      <c r="K22" s="4"/>
      <c r="L22" s="5"/>
      <c r="M22" s="5"/>
      <c r="N22" s="8"/>
      <c r="O22" s="5"/>
    </row>
    <row r="23" spans="1:15" ht="15.95" customHeight="1" x14ac:dyDescent="0.25">
      <c r="A23" s="16"/>
      <c r="D23" s="5"/>
      <c r="E23" s="5"/>
      <c r="F23" s="3"/>
      <c r="G23" s="3"/>
      <c r="H23" s="3"/>
      <c r="I23" s="6"/>
      <c r="J23" s="4"/>
      <c r="K23" s="4"/>
      <c r="L23" s="5"/>
    </row>
    <row r="24" spans="1:15" ht="15.95" customHeight="1" x14ac:dyDescent="0.25">
      <c r="A24" s="16"/>
      <c r="B24" s="5"/>
      <c r="C24" s="5"/>
      <c r="D24" s="5"/>
      <c r="E24" s="5"/>
      <c r="F24" s="3"/>
      <c r="G24" s="3"/>
      <c r="H24" s="3"/>
      <c r="I24" s="6"/>
      <c r="J24" s="4"/>
      <c r="K24" s="4"/>
      <c r="L24" s="5"/>
      <c r="M24" s="5"/>
      <c r="N24" s="8"/>
      <c r="O24" s="5"/>
    </row>
    <row r="25" spans="1:15" ht="15.95" customHeight="1" x14ac:dyDescent="0.25">
      <c r="A25" s="16"/>
      <c r="B25" s="5"/>
      <c r="C25" s="5"/>
      <c r="D25" s="5"/>
      <c r="E25" s="5"/>
      <c r="F25" s="3"/>
      <c r="G25" s="3"/>
      <c r="H25" s="3"/>
      <c r="I25" s="6"/>
      <c r="J25" s="4"/>
      <c r="K25" s="4"/>
      <c r="L25" s="5"/>
      <c r="M25" s="5"/>
      <c r="N25" s="8"/>
      <c r="O25" s="5"/>
    </row>
    <row r="26" spans="1:15" ht="15.95" customHeight="1" x14ac:dyDescent="0.25">
      <c r="A26" s="16"/>
      <c r="B26" s="5"/>
      <c r="C26" s="5"/>
      <c r="D26" s="5"/>
      <c r="E26" s="5"/>
      <c r="F26" s="3"/>
      <c r="G26" s="3"/>
      <c r="H26" s="3"/>
      <c r="I26" s="6"/>
      <c r="J26" s="4"/>
      <c r="K26" s="4"/>
      <c r="L26" s="5"/>
      <c r="M26" s="5"/>
      <c r="N26" s="8"/>
      <c r="O26" s="5"/>
    </row>
    <row r="27" spans="1:15" ht="15.95" customHeight="1" x14ac:dyDescent="0.25">
      <c r="A27" s="16"/>
      <c r="B27" s="5"/>
      <c r="C27" s="5"/>
      <c r="D27" s="5"/>
      <c r="E27" s="5"/>
      <c r="F27" s="3"/>
      <c r="G27" s="3"/>
      <c r="H27" s="3"/>
      <c r="I27" s="6"/>
      <c r="J27" s="4"/>
      <c r="K27" s="4"/>
      <c r="L27" s="5"/>
    </row>
    <row r="28" spans="1:15" ht="15.95" customHeight="1" x14ac:dyDescent="0.25">
      <c r="A28" s="16"/>
      <c r="B28" s="5"/>
      <c r="C28" s="5"/>
      <c r="D28" s="5"/>
      <c r="E28" s="5"/>
      <c r="F28" s="3"/>
      <c r="G28" s="3"/>
      <c r="H28" s="3"/>
      <c r="I28" s="6"/>
      <c r="J28" s="4"/>
      <c r="K28" s="4"/>
      <c r="L28" s="5"/>
      <c r="M28" s="5"/>
      <c r="N28" s="8"/>
      <c r="O28" s="5"/>
    </row>
    <row r="29" spans="1:15" ht="15.95" customHeight="1" x14ac:dyDescent="0.25">
      <c r="A29" s="16"/>
      <c r="B29" s="5"/>
      <c r="C29" s="5"/>
      <c r="D29" s="5"/>
      <c r="E29" s="5"/>
      <c r="F29" s="3"/>
      <c r="G29" s="3"/>
      <c r="H29" s="3"/>
      <c r="I29" s="6"/>
      <c r="J29" s="4"/>
      <c r="K29" s="4"/>
      <c r="L29" s="5"/>
    </row>
    <row r="30" spans="1:15" ht="15.95" customHeight="1" x14ac:dyDescent="0.25">
      <c r="A30" s="16"/>
      <c r="B30" s="5"/>
      <c r="C30" s="5"/>
      <c r="D30" s="5"/>
      <c r="E30" s="5"/>
      <c r="F30" s="3"/>
      <c r="G30" s="3"/>
      <c r="H30" s="3"/>
      <c r="I30" s="6"/>
      <c r="J30" s="4"/>
      <c r="K30" s="4"/>
      <c r="L30" s="5"/>
      <c r="N30" s="8"/>
    </row>
    <row r="31" spans="1:15" ht="15.95" customHeight="1" x14ac:dyDescent="0.25">
      <c r="A31" s="16"/>
      <c r="B31" s="5"/>
      <c r="C31" s="5"/>
      <c r="D31" s="5"/>
      <c r="E31" s="5"/>
      <c r="F31" s="3"/>
      <c r="G31" s="3"/>
      <c r="H31" s="3"/>
      <c r="I31" s="6"/>
      <c r="J31" s="4"/>
      <c r="K31" s="4"/>
      <c r="L31" s="5"/>
    </row>
    <row r="32" spans="1:15" ht="15.95" customHeight="1" x14ac:dyDescent="0.25">
      <c r="A32" s="16"/>
      <c r="B32" s="5"/>
      <c r="C32" s="5"/>
      <c r="D32" s="5"/>
      <c r="E32" s="5"/>
      <c r="F32" s="3"/>
      <c r="G32" s="3"/>
      <c r="H32" s="3"/>
      <c r="I32" s="6"/>
      <c r="J32" s="4"/>
      <c r="K32" s="4"/>
      <c r="L32" s="5"/>
    </row>
    <row r="33" spans="1:15" ht="15.95" customHeight="1" x14ac:dyDescent="0.25">
      <c r="A33" s="16"/>
      <c r="B33" s="5"/>
      <c r="C33" s="5"/>
      <c r="D33" s="5"/>
      <c r="E33" s="5"/>
      <c r="F33" s="3"/>
      <c r="G33" s="3"/>
      <c r="H33" s="3"/>
      <c r="I33" s="6"/>
      <c r="J33" s="4"/>
      <c r="K33" s="4"/>
      <c r="L33" s="5"/>
      <c r="M33" s="5"/>
      <c r="N33" s="8"/>
      <c r="O33" s="5"/>
    </row>
    <row r="34" spans="1:15" ht="15.95" customHeight="1" x14ac:dyDescent="0.25">
      <c r="A34" s="16"/>
      <c r="B34" s="5"/>
      <c r="C34" s="5"/>
      <c r="D34" s="5"/>
      <c r="E34" s="5"/>
      <c r="F34" s="3"/>
      <c r="G34" s="3"/>
      <c r="H34" s="3"/>
      <c r="I34" s="6"/>
      <c r="J34" s="4"/>
      <c r="K34" s="4"/>
      <c r="L34" s="5"/>
    </row>
    <row r="35" spans="1:15" ht="15.95" customHeight="1" x14ac:dyDescent="0.25">
      <c r="A35" s="16"/>
      <c r="B35" s="5"/>
      <c r="C35" s="5"/>
      <c r="D35" s="5"/>
      <c r="E35" s="5"/>
      <c r="F35" s="3"/>
      <c r="G35" s="3"/>
      <c r="H35" s="3"/>
      <c r="I35" s="6"/>
      <c r="J35" s="4"/>
      <c r="K35" s="4"/>
      <c r="L35" s="5"/>
    </row>
    <row r="36" spans="1:15" ht="15.95" customHeight="1" x14ac:dyDescent="0.25">
      <c r="A36" s="16"/>
      <c r="H36" s="3"/>
      <c r="I36" s="12"/>
      <c r="J36" s="4"/>
      <c r="K36" s="4"/>
    </row>
    <row r="37" spans="1:15" ht="15.95" customHeight="1" x14ac:dyDescent="0.25">
      <c r="A37" s="16"/>
      <c r="B37" s="5"/>
      <c r="C37" s="5"/>
      <c r="D37" s="5"/>
      <c r="E37" s="5"/>
      <c r="F37" s="3"/>
      <c r="G37" s="3"/>
      <c r="H37" s="3"/>
      <c r="I37" s="6"/>
      <c r="J37" s="4"/>
      <c r="K37" s="4"/>
      <c r="L37" s="5"/>
      <c r="M37" s="5"/>
      <c r="N37" s="8"/>
      <c r="O37" s="5"/>
    </row>
    <row r="38" spans="1:15" ht="15.95" customHeight="1" x14ac:dyDescent="0.25">
      <c r="A38" s="16"/>
      <c r="B38" s="5"/>
      <c r="C38" s="5"/>
      <c r="D38" s="5"/>
      <c r="E38" s="5"/>
      <c r="F38" s="3"/>
      <c r="G38" s="3"/>
      <c r="H38" s="3"/>
      <c r="I38" s="6"/>
      <c r="J38" s="4"/>
      <c r="K38" s="4"/>
      <c r="L38" s="5"/>
      <c r="M38" s="5"/>
      <c r="N38" s="8"/>
      <c r="O38" s="5"/>
    </row>
    <row r="39" spans="1:15" s="25" customFormat="1" ht="15.95" customHeight="1" x14ac:dyDescent="0.25">
      <c r="A39" s="21"/>
      <c r="B39" s="13"/>
      <c r="C39" s="13"/>
      <c r="D39" s="13"/>
      <c r="E39" s="13"/>
      <c r="F39" s="22"/>
      <c r="G39" s="22"/>
      <c r="H39" s="22"/>
      <c r="I39" s="13"/>
      <c r="J39" s="23"/>
      <c r="K39" s="23"/>
      <c r="L39" s="13"/>
      <c r="M39" s="13"/>
      <c r="N39" s="24"/>
      <c r="O39" s="13"/>
    </row>
    <row r="40" spans="1:15" ht="15.95" customHeight="1" x14ac:dyDescent="0.25">
      <c r="A40" s="16"/>
      <c r="B40" s="5"/>
      <c r="C40" s="5"/>
      <c r="D40" s="5"/>
      <c r="E40" s="5"/>
      <c r="F40" s="3"/>
      <c r="G40" s="3"/>
      <c r="H40" s="3"/>
      <c r="I40" s="6"/>
      <c r="J40" s="4"/>
      <c r="K40" s="4"/>
      <c r="L40" s="5"/>
      <c r="M40" s="5"/>
      <c r="N40" s="8"/>
      <c r="O40" s="5"/>
    </row>
    <row r="41" spans="1:15" ht="15.95" customHeight="1" x14ac:dyDescent="0.25">
      <c r="A41" s="16"/>
      <c r="B41" s="5"/>
      <c r="C41" s="5"/>
      <c r="D41" s="5"/>
      <c r="E41" s="5"/>
      <c r="F41" s="3"/>
      <c r="G41" s="3"/>
      <c r="H41" s="3"/>
      <c r="I41" s="5"/>
      <c r="J41" s="4"/>
      <c r="K41" s="4"/>
      <c r="L41" s="5"/>
      <c r="M41" s="5"/>
      <c r="N41" s="8"/>
      <c r="O41" s="5"/>
    </row>
    <row r="42" spans="1:15" ht="15.95" customHeight="1" x14ac:dyDescent="0.25">
      <c r="A42" s="16"/>
      <c r="I42" s="6"/>
      <c r="J42" s="4"/>
      <c r="K42" s="4"/>
    </row>
    <row r="43" spans="1:15" ht="15.95" customHeight="1" x14ac:dyDescent="0.25">
      <c r="A43" s="16"/>
      <c r="K43" s="4"/>
    </row>
    <row r="44" spans="1:15" ht="15.95" customHeight="1" x14ac:dyDescent="0.25">
      <c r="K44" s="4"/>
    </row>
    <row r="45" spans="1:15" ht="15.95" customHeight="1" x14ac:dyDescent="0.25">
      <c r="K45" s="4"/>
    </row>
    <row r="46" spans="1:15" ht="15.95" customHeight="1" x14ac:dyDescent="0.25">
      <c r="K46" s="4"/>
    </row>
    <row r="47" spans="1:15" ht="15.95" customHeight="1" x14ac:dyDescent="0.25">
      <c r="K47" s="4"/>
    </row>
    <row r="48" spans="1:15" ht="15.95" customHeight="1" x14ac:dyDescent="0.25">
      <c r="K48" s="4"/>
    </row>
    <row r="49" spans="11:11" ht="15.95" customHeight="1" x14ac:dyDescent="0.25">
      <c r="K49" s="4"/>
    </row>
    <row r="50" spans="11:11" ht="15.95" customHeight="1" x14ac:dyDescent="0.25">
      <c r="K50" s="4"/>
    </row>
    <row r="51" spans="11:11" ht="15.95" customHeight="1" x14ac:dyDescent="0.25">
      <c r="K51" s="4"/>
    </row>
    <row r="52" spans="11:11" ht="15.95" customHeight="1" x14ac:dyDescent="0.25">
      <c r="K52" s="4"/>
    </row>
    <row r="53" spans="11:11" ht="15.95" customHeight="1" x14ac:dyDescent="0.25">
      <c r="K53" s="4"/>
    </row>
    <row r="54" spans="11:11" ht="15.95" customHeight="1" x14ac:dyDescent="0.25">
      <c r="K54" s="4"/>
    </row>
    <row r="55" spans="11:11" ht="15.95" customHeight="1" x14ac:dyDescent="0.25">
      <c r="K55" s="4"/>
    </row>
    <row r="56" spans="11:11" ht="15.95" customHeight="1" x14ac:dyDescent="0.25">
      <c r="K56" s="4"/>
    </row>
  </sheetData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1"/>
  <headerFooter>
    <oddHeader>&amp;L&amp;G&amp;C&amp;"-,Gras"&amp;18Contacts commerciaux et 
suivi des prospects</oddHeader>
  </headerFooter>
  <legacyDrawing r:id="rId2"/>
  <legacyDrawingHF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26EAAA29-F77D-4949-BBD2-57B6A84A6C80}">
          <x14:formula1>
            <xm:f>Feuil2!$E$2:$E$5</xm:f>
          </x14:formula1>
          <xm:sqref>O2:O56</xm:sqref>
        </x14:dataValidation>
        <x14:dataValidation type="list" allowBlank="1" showInputMessage="1" showErrorMessage="1" xr:uid="{89896D7B-44E5-440B-A8E2-EC8B959FA794}">
          <x14:formula1>
            <xm:f>Feuil2!$A$2:$A$6</xm:f>
          </x14:formula1>
          <xm:sqref>F2:F56</xm:sqref>
        </x14:dataValidation>
        <x14:dataValidation type="list" allowBlank="1" showInputMessage="1" showErrorMessage="1" xr:uid="{A8A602DD-4C19-47B4-903B-44F0F2B61C87}">
          <x14:formula1>
            <xm:f>Feuil2!$B$2:$B$4</xm:f>
          </x14:formula1>
          <xm:sqref>L2:L56</xm:sqref>
        </x14:dataValidation>
        <x14:dataValidation type="list" allowBlank="1" showInputMessage="1" showErrorMessage="1" xr:uid="{B9977A4A-AF32-4ADA-ADC8-C3FB9667BAEA}">
          <x14:formula1>
            <xm:f>Feuil2!$C$2:$C$7</xm:f>
          </x14:formula1>
          <xm:sqref>M2:M56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E5E28D-728B-4499-BA50-F1F61F966333}">
  <sheetPr>
    <pageSetUpPr fitToPage="1"/>
  </sheetPr>
  <dimension ref="A1:O56"/>
  <sheetViews>
    <sheetView zoomScaleNormal="100" workbookViewId="0">
      <pane ySplit="1" topLeftCell="A24" activePane="bottomLeft" state="frozen"/>
      <selection activeCell="F1" sqref="F1"/>
      <selection pane="bottomLeft" activeCell="A2" sqref="A2:XFD55"/>
    </sheetView>
  </sheetViews>
  <sheetFormatPr baseColWidth="10" defaultRowHeight="15.95" customHeight="1" x14ac:dyDescent="0.25"/>
  <cols>
    <col min="1" max="1" width="3.85546875" style="17" customWidth="1"/>
    <col min="2" max="2" width="13.42578125" style="9" customWidth="1"/>
    <col min="3" max="3" width="11.42578125" style="9"/>
    <col min="4" max="4" width="41.140625" style="9" customWidth="1"/>
    <col min="5" max="5" width="16" style="9" customWidth="1"/>
    <col min="6" max="6" width="12.5703125" style="2" customWidth="1"/>
    <col min="7" max="8" width="14.7109375" style="2" customWidth="1"/>
    <col min="9" max="9" width="37.5703125" style="9" customWidth="1"/>
    <col min="10" max="10" width="69.85546875" style="10" customWidth="1"/>
    <col min="11" max="11" width="7.42578125" style="10" customWidth="1"/>
    <col min="12" max="12" width="20" style="9" customWidth="1"/>
    <col min="13" max="13" width="10.7109375" style="9" customWidth="1"/>
    <col min="14" max="14" width="13.85546875" style="11" customWidth="1"/>
    <col min="15" max="15" width="16.7109375" style="9" customWidth="1"/>
    <col min="16" max="16384" width="11.42578125" style="9"/>
  </cols>
  <sheetData>
    <row r="1" spans="1:15" s="4" customFormat="1" ht="36.75" customHeight="1" x14ac:dyDescent="0.25">
      <c r="A1" s="16"/>
      <c r="B1" s="14" t="s">
        <v>1</v>
      </c>
      <c r="C1" s="14" t="s">
        <v>0</v>
      </c>
      <c r="D1" s="14" t="s">
        <v>2</v>
      </c>
      <c r="E1" s="15" t="s">
        <v>17</v>
      </c>
      <c r="F1" s="15" t="s">
        <v>3</v>
      </c>
      <c r="G1" s="15" t="s">
        <v>4</v>
      </c>
      <c r="H1" s="15" t="s">
        <v>5</v>
      </c>
      <c r="I1" s="14" t="s">
        <v>6</v>
      </c>
      <c r="J1" s="14" t="s">
        <v>7</v>
      </c>
      <c r="K1" s="14" t="s">
        <v>26</v>
      </c>
      <c r="L1" s="14" t="s">
        <v>12</v>
      </c>
      <c r="M1" s="15" t="s">
        <v>38</v>
      </c>
      <c r="N1" s="20" t="s">
        <v>20</v>
      </c>
      <c r="O1" s="15" t="s">
        <v>28</v>
      </c>
    </row>
    <row r="2" spans="1:15" s="5" customFormat="1" ht="15.95" customHeight="1" x14ac:dyDescent="0.25">
      <c r="A2" s="16"/>
      <c r="F2" s="3"/>
      <c r="G2" s="3"/>
      <c r="H2" s="3"/>
      <c r="J2" s="4"/>
      <c r="K2" s="4"/>
      <c r="N2" s="8"/>
    </row>
    <row r="3" spans="1:15" s="5" customFormat="1" ht="15.95" customHeight="1" x14ac:dyDescent="0.25">
      <c r="A3" s="16"/>
      <c r="F3" s="3"/>
      <c r="G3" s="3"/>
      <c r="H3" s="3"/>
      <c r="I3" s="6"/>
      <c r="J3" s="4"/>
      <c r="K3" s="4"/>
      <c r="N3" s="11"/>
    </row>
    <row r="4" spans="1:15" s="5" customFormat="1" ht="15.95" customHeight="1" x14ac:dyDescent="0.25">
      <c r="A4" s="16"/>
      <c r="F4" s="3"/>
      <c r="G4" s="3"/>
      <c r="H4" s="3"/>
      <c r="I4" s="6"/>
      <c r="J4" s="4"/>
      <c r="K4" s="4"/>
      <c r="N4" s="8"/>
    </row>
    <row r="5" spans="1:15" s="5" customFormat="1" ht="15.95" customHeight="1" x14ac:dyDescent="0.25">
      <c r="A5" s="16"/>
      <c r="F5" s="3"/>
      <c r="G5" s="3"/>
      <c r="H5" s="3"/>
      <c r="I5" s="6"/>
      <c r="J5" s="4"/>
      <c r="K5" s="4"/>
      <c r="N5" s="8"/>
    </row>
    <row r="6" spans="1:15" s="5" customFormat="1" ht="15.95" customHeight="1" x14ac:dyDescent="0.25">
      <c r="A6" s="16"/>
      <c r="F6" s="3"/>
      <c r="G6" s="3"/>
      <c r="H6" s="3"/>
      <c r="I6" s="6"/>
      <c r="J6" s="4"/>
      <c r="K6" s="4"/>
      <c r="N6" s="8"/>
    </row>
    <row r="7" spans="1:15" s="5" customFormat="1" ht="15.95" customHeight="1" x14ac:dyDescent="0.25">
      <c r="A7" s="16"/>
      <c r="B7" s="9"/>
      <c r="C7" s="9"/>
      <c r="F7" s="3"/>
      <c r="G7" s="3"/>
      <c r="H7" s="3"/>
      <c r="I7" s="6"/>
      <c r="J7" s="4"/>
      <c r="K7" s="4"/>
      <c r="M7" s="9"/>
      <c r="N7" s="11"/>
      <c r="O7" s="9"/>
    </row>
    <row r="8" spans="1:15" s="5" customFormat="1" ht="15.95" customHeight="1" x14ac:dyDescent="0.25">
      <c r="A8" s="16"/>
      <c r="F8" s="3"/>
      <c r="G8" s="3"/>
      <c r="H8" s="3"/>
      <c r="I8" s="12"/>
      <c r="J8" s="4"/>
      <c r="K8" s="4"/>
      <c r="N8" s="8"/>
    </row>
    <row r="9" spans="1:15" s="5" customFormat="1" ht="15.95" customHeight="1" x14ac:dyDescent="0.25">
      <c r="A9" s="16"/>
      <c r="F9" s="3"/>
      <c r="G9" s="3"/>
      <c r="H9" s="3"/>
      <c r="J9" s="4"/>
      <c r="K9" s="4"/>
      <c r="N9" s="8"/>
    </row>
    <row r="10" spans="1:15" s="5" customFormat="1" ht="15.95" customHeight="1" x14ac:dyDescent="0.25">
      <c r="A10" s="16"/>
      <c r="F10" s="3"/>
      <c r="G10" s="3"/>
      <c r="H10" s="3"/>
      <c r="J10" s="4"/>
      <c r="K10" s="4"/>
      <c r="N10" s="8"/>
    </row>
    <row r="11" spans="1:15" s="5" customFormat="1" ht="15.95" customHeight="1" x14ac:dyDescent="0.25">
      <c r="A11" s="16"/>
      <c r="B11" s="9"/>
      <c r="C11" s="9"/>
      <c r="F11" s="3"/>
      <c r="G11" s="3"/>
      <c r="H11" s="3"/>
      <c r="I11" s="6"/>
      <c r="J11" s="4"/>
      <c r="K11" s="4"/>
      <c r="M11" s="9"/>
      <c r="N11" s="11"/>
      <c r="O11" s="9"/>
    </row>
    <row r="12" spans="1:15" s="5" customFormat="1" ht="15.95" customHeight="1" x14ac:dyDescent="0.25">
      <c r="A12" s="16"/>
      <c r="F12" s="3"/>
      <c r="G12" s="3"/>
      <c r="H12" s="3"/>
      <c r="I12" s="6"/>
      <c r="J12" s="7"/>
      <c r="K12" s="7"/>
      <c r="N12" s="8"/>
    </row>
    <row r="13" spans="1:15" s="5" customFormat="1" ht="15.95" customHeight="1" x14ac:dyDescent="0.25">
      <c r="A13" s="16"/>
      <c r="F13" s="3"/>
      <c r="G13" s="3"/>
      <c r="H13" s="3"/>
      <c r="I13" s="6"/>
      <c r="J13" s="4"/>
      <c r="K13" s="4"/>
      <c r="N13" s="8"/>
    </row>
    <row r="14" spans="1:15" s="5" customFormat="1" ht="15.95" customHeight="1" x14ac:dyDescent="0.25">
      <c r="A14" s="16"/>
      <c r="B14" s="9"/>
      <c r="C14" s="9"/>
      <c r="D14" s="9"/>
      <c r="E14" s="9"/>
      <c r="F14" s="2"/>
      <c r="G14" s="2"/>
      <c r="H14" s="2"/>
      <c r="I14" s="6"/>
      <c r="J14" s="10"/>
      <c r="K14" s="4"/>
      <c r="L14" s="9"/>
      <c r="M14" s="9"/>
      <c r="N14" s="11"/>
      <c r="O14" s="9"/>
    </row>
    <row r="15" spans="1:15" s="5" customFormat="1" ht="15.95" customHeight="1" x14ac:dyDescent="0.25">
      <c r="A15" s="16"/>
      <c r="B15" s="9"/>
      <c r="C15" s="9"/>
      <c r="D15" s="9"/>
      <c r="E15" s="9"/>
      <c r="F15" s="2"/>
      <c r="G15" s="2"/>
      <c r="H15" s="2"/>
      <c r="I15" s="9"/>
      <c r="J15" s="10"/>
      <c r="K15" s="4"/>
      <c r="L15" s="9"/>
      <c r="M15" s="9"/>
      <c r="N15" s="11"/>
      <c r="O15" s="9"/>
    </row>
    <row r="16" spans="1:15" s="5" customFormat="1" ht="15.95" customHeight="1" x14ac:dyDescent="0.25">
      <c r="A16" s="16"/>
      <c r="B16" s="9"/>
      <c r="C16" s="9"/>
      <c r="D16" s="9"/>
      <c r="E16" s="9"/>
      <c r="F16" s="2"/>
      <c r="G16" s="2"/>
      <c r="H16" s="2"/>
      <c r="I16" s="9"/>
      <c r="J16" s="10"/>
      <c r="K16" s="4"/>
      <c r="L16" s="9"/>
      <c r="M16" s="9"/>
      <c r="N16" s="11"/>
      <c r="O16" s="9"/>
    </row>
    <row r="17" spans="1:15" s="5" customFormat="1" ht="15.95" customHeight="1" x14ac:dyDescent="0.25">
      <c r="A17" s="16"/>
      <c r="F17" s="3"/>
      <c r="G17" s="3"/>
      <c r="H17" s="3"/>
      <c r="J17" s="4"/>
      <c r="K17" s="4"/>
      <c r="N17" s="8"/>
    </row>
    <row r="18" spans="1:15" s="5" customFormat="1" ht="15.95" customHeight="1" x14ac:dyDescent="0.25">
      <c r="A18" s="16"/>
      <c r="B18" s="9"/>
      <c r="C18" s="9"/>
      <c r="F18" s="3"/>
      <c r="G18" s="3"/>
      <c r="H18" s="3"/>
      <c r="I18" s="6"/>
      <c r="J18" s="4"/>
      <c r="K18" s="4"/>
      <c r="M18" s="9"/>
      <c r="N18" s="11"/>
      <c r="O18" s="9"/>
    </row>
    <row r="19" spans="1:15" s="5" customFormat="1" ht="15.95" customHeight="1" x14ac:dyDescent="0.25">
      <c r="A19" s="16"/>
      <c r="F19" s="3"/>
      <c r="G19" s="3"/>
      <c r="H19" s="3"/>
      <c r="I19" s="6"/>
      <c r="J19" s="4"/>
      <c r="K19" s="4"/>
      <c r="M19" s="9"/>
      <c r="N19" s="11"/>
      <c r="O19" s="9"/>
    </row>
    <row r="20" spans="1:15" s="5" customFormat="1" ht="15.95" customHeight="1" x14ac:dyDescent="0.25">
      <c r="A20" s="16"/>
      <c r="B20" s="9"/>
      <c r="C20" s="9"/>
      <c r="F20" s="3"/>
      <c r="G20" s="3"/>
      <c r="H20" s="3"/>
      <c r="I20" s="12"/>
      <c r="J20" s="4"/>
      <c r="K20" s="4"/>
      <c r="M20" s="9"/>
      <c r="N20" s="11"/>
      <c r="O20" s="9"/>
    </row>
    <row r="21" spans="1:15" s="13" customFormat="1" ht="15.95" customHeight="1" x14ac:dyDescent="0.25">
      <c r="A21" s="21"/>
      <c r="F21" s="22"/>
      <c r="G21" s="22"/>
      <c r="H21" s="22"/>
      <c r="J21" s="23"/>
      <c r="K21" s="23"/>
      <c r="N21" s="24"/>
    </row>
    <row r="22" spans="1:15" ht="15.95" customHeight="1" x14ac:dyDescent="0.25">
      <c r="A22" s="16"/>
      <c r="B22" s="5"/>
      <c r="C22" s="5"/>
      <c r="D22" s="5"/>
      <c r="E22" s="5"/>
      <c r="F22" s="3"/>
      <c r="G22" s="3"/>
      <c r="H22" s="3"/>
      <c r="I22" s="6"/>
      <c r="J22" s="4"/>
      <c r="K22" s="4"/>
      <c r="L22" s="5"/>
      <c r="M22" s="5"/>
      <c r="N22" s="8"/>
      <c r="O22" s="5"/>
    </row>
    <row r="23" spans="1:15" ht="15.95" customHeight="1" x14ac:dyDescent="0.25">
      <c r="A23" s="16"/>
      <c r="D23" s="5"/>
      <c r="E23" s="5"/>
      <c r="F23" s="3"/>
      <c r="G23" s="3"/>
      <c r="H23" s="3"/>
      <c r="I23" s="6"/>
      <c r="J23" s="4"/>
      <c r="K23" s="4"/>
      <c r="L23" s="5"/>
    </row>
    <row r="24" spans="1:15" ht="15.95" customHeight="1" x14ac:dyDescent="0.25">
      <c r="A24" s="16"/>
      <c r="B24" s="5"/>
      <c r="C24" s="5"/>
      <c r="D24" s="5"/>
      <c r="E24" s="5"/>
      <c r="F24" s="3"/>
      <c r="G24" s="3"/>
      <c r="H24" s="3"/>
      <c r="I24" s="6"/>
      <c r="J24" s="4"/>
      <c r="K24" s="4"/>
      <c r="L24" s="5"/>
      <c r="M24" s="5"/>
      <c r="N24" s="8"/>
      <c r="O24" s="5"/>
    </row>
    <row r="25" spans="1:15" ht="15.95" customHeight="1" x14ac:dyDescent="0.25">
      <c r="A25" s="16"/>
      <c r="B25" s="5"/>
      <c r="C25" s="5"/>
      <c r="D25" s="5"/>
      <c r="E25" s="5"/>
      <c r="F25" s="3"/>
      <c r="G25" s="3"/>
      <c r="H25" s="3"/>
      <c r="I25" s="6"/>
      <c r="J25" s="4"/>
      <c r="K25" s="4"/>
      <c r="L25" s="5"/>
      <c r="M25" s="5"/>
      <c r="N25" s="8"/>
      <c r="O25" s="5"/>
    </row>
    <row r="26" spans="1:15" ht="15.95" customHeight="1" x14ac:dyDescent="0.25">
      <c r="A26" s="16"/>
      <c r="B26" s="5"/>
      <c r="C26" s="5"/>
      <c r="D26" s="5"/>
      <c r="E26" s="5"/>
      <c r="F26" s="3"/>
      <c r="G26" s="3"/>
      <c r="H26" s="3"/>
      <c r="I26" s="6"/>
      <c r="J26" s="4"/>
      <c r="K26" s="4"/>
      <c r="L26" s="5"/>
      <c r="M26" s="5"/>
      <c r="N26" s="8"/>
      <c r="O26" s="5"/>
    </row>
    <row r="27" spans="1:15" ht="15.95" customHeight="1" x14ac:dyDescent="0.25">
      <c r="A27" s="16"/>
      <c r="B27" s="5"/>
      <c r="C27" s="5"/>
      <c r="D27" s="5"/>
      <c r="E27" s="5"/>
      <c r="F27" s="3"/>
      <c r="G27" s="3"/>
      <c r="H27" s="3"/>
      <c r="I27" s="6"/>
      <c r="J27" s="4"/>
      <c r="K27" s="4"/>
      <c r="L27" s="5"/>
    </row>
    <row r="28" spans="1:15" ht="15.95" customHeight="1" x14ac:dyDescent="0.25">
      <c r="A28" s="16"/>
      <c r="B28" s="5"/>
      <c r="C28" s="5"/>
      <c r="D28" s="5"/>
      <c r="E28" s="5"/>
      <c r="F28" s="3"/>
      <c r="G28" s="3"/>
      <c r="H28" s="3"/>
      <c r="I28" s="6"/>
      <c r="J28" s="4"/>
      <c r="K28" s="4"/>
      <c r="L28" s="5"/>
      <c r="M28" s="5"/>
      <c r="N28" s="8"/>
      <c r="O28" s="5"/>
    </row>
    <row r="29" spans="1:15" ht="15.95" customHeight="1" x14ac:dyDescent="0.25">
      <c r="A29" s="16"/>
      <c r="B29" s="5"/>
      <c r="C29" s="5"/>
      <c r="D29" s="5"/>
      <c r="E29" s="5"/>
      <c r="F29" s="3"/>
      <c r="G29" s="3"/>
      <c r="H29" s="3"/>
      <c r="I29" s="6"/>
      <c r="J29" s="4"/>
      <c r="K29" s="4"/>
      <c r="L29" s="5"/>
    </row>
    <row r="30" spans="1:15" ht="15.95" customHeight="1" x14ac:dyDescent="0.25">
      <c r="A30" s="16"/>
      <c r="B30" s="5"/>
      <c r="C30" s="5"/>
      <c r="D30" s="5"/>
      <c r="E30" s="5"/>
      <c r="F30" s="3"/>
      <c r="G30" s="3"/>
      <c r="H30" s="3"/>
      <c r="I30" s="6"/>
      <c r="J30" s="4"/>
      <c r="K30" s="4"/>
      <c r="L30" s="5"/>
      <c r="N30" s="8"/>
    </row>
    <row r="31" spans="1:15" ht="15.95" customHeight="1" x14ac:dyDescent="0.25">
      <c r="A31" s="16"/>
      <c r="B31" s="5"/>
      <c r="C31" s="5"/>
      <c r="D31" s="5"/>
      <c r="E31" s="5"/>
      <c r="F31" s="3"/>
      <c r="G31" s="3"/>
      <c r="H31" s="3"/>
      <c r="I31" s="6"/>
      <c r="J31" s="4"/>
      <c r="K31" s="4"/>
      <c r="L31" s="5"/>
    </row>
    <row r="32" spans="1:15" ht="15.95" customHeight="1" x14ac:dyDescent="0.25">
      <c r="A32" s="16"/>
      <c r="B32" s="5"/>
      <c r="C32" s="5"/>
      <c r="D32" s="5"/>
      <c r="E32" s="5"/>
      <c r="F32" s="3"/>
      <c r="G32" s="3"/>
      <c r="H32" s="3"/>
      <c r="I32" s="6"/>
      <c r="J32" s="4"/>
      <c r="K32" s="4"/>
      <c r="L32" s="5"/>
    </row>
    <row r="33" spans="1:15" ht="15.95" customHeight="1" x14ac:dyDescent="0.25">
      <c r="A33" s="16"/>
      <c r="B33" s="5"/>
      <c r="C33" s="5"/>
      <c r="D33" s="5"/>
      <c r="E33" s="5"/>
      <c r="F33" s="3"/>
      <c r="G33" s="3"/>
      <c r="H33" s="3"/>
      <c r="I33" s="6"/>
      <c r="J33" s="4"/>
      <c r="K33" s="4"/>
      <c r="L33" s="5"/>
      <c r="M33" s="5"/>
      <c r="N33" s="8"/>
      <c r="O33" s="5"/>
    </row>
    <row r="34" spans="1:15" ht="15.95" customHeight="1" x14ac:dyDescent="0.25">
      <c r="A34" s="16"/>
      <c r="B34" s="5"/>
      <c r="C34" s="5"/>
      <c r="D34" s="5"/>
      <c r="E34" s="5"/>
      <c r="F34" s="3"/>
      <c r="G34" s="3"/>
      <c r="H34" s="3"/>
      <c r="I34" s="6"/>
      <c r="J34" s="4"/>
      <c r="K34" s="4"/>
      <c r="L34" s="5"/>
    </row>
    <row r="35" spans="1:15" ht="15.95" customHeight="1" x14ac:dyDescent="0.25">
      <c r="A35" s="16"/>
      <c r="B35" s="5"/>
      <c r="C35" s="5"/>
      <c r="D35" s="5"/>
      <c r="E35" s="5"/>
      <c r="F35" s="3"/>
      <c r="G35" s="3"/>
      <c r="H35" s="3"/>
      <c r="I35" s="6"/>
      <c r="J35" s="4"/>
      <c r="K35" s="4"/>
      <c r="L35" s="5"/>
    </row>
    <row r="36" spans="1:15" ht="15.95" customHeight="1" x14ac:dyDescent="0.25">
      <c r="A36" s="16"/>
      <c r="H36" s="3"/>
      <c r="I36" s="12"/>
      <c r="J36" s="4"/>
      <c r="K36" s="4"/>
    </row>
    <row r="37" spans="1:15" ht="15.95" customHeight="1" x14ac:dyDescent="0.25">
      <c r="A37" s="16"/>
      <c r="B37" s="5"/>
      <c r="C37" s="5"/>
      <c r="D37" s="5"/>
      <c r="E37" s="5"/>
      <c r="F37" s="3"/>
      <c r="G37" s="3"/>
      <c r="H37" s="3"/>
      <c r="I37" s="6"/>
      <c r="J37" s="4"/>
      <c r="K37" s="4"/>
      <c r="L37" s="5"/>
      <c r="M37" s="5"/>
      <c r="N37" s="8"/>
      <c r="O37" s="5"/>
    </row>
    <row r="38" spans="1:15" ht="15.95" customHeight="1" x14ac:dyDescent="0.25">
      <c r="A38" s="16"/>
      <c r="B38" s="5"/>
      <c r="C38" s="5"/>
      <c r="D38" s="5"/>
      <c r="E38" s="5"/>
      <c r="F38" s="3"/>
      <c r="G38" s="3"/>
      <c r="H38" s="3"/>
      <c r="I38" s="6"/>
      <c r="J38" s="4"/>
      <c r="K38" s="4"/>
      <c r="L38" s="5"/>
      <c r="M38" s="5"/>
      <c r="N38" s="8"/>
      <c r="O38" s="5"/>
    </row>
    <row r="39" spans="1:15" s="25" customFormat="1" ht="15.95" customHeight="1" x14ac:dyDescent="0.25">
      <c r="A39" s="21"/>
      <c r="B39" s="13"/>
      <c r="C39" s="13"/>
      <c r="D39" s="13"/>
      <c r="E39" s="13"/>
      <c r="F39" s="22"/>
      <c r="G39" s="22"/>
      <c r="H39" s="22"/>
      <c r="I39" s="13"/>
      <c r="J39" s="23"/>
      <c r="K39" s="23"/>
      <c r="L39" s="13"/>
      <c r="M39" s="13"/>
      <c r="N39" s="24"/>
      <c r="O39" s="13"/>
    </row>
    <row r="40" spans="1:15" ht="15.95" customHeight="1" x14ac:dyDescent="0.25">
      <c r="A40" s="16"/>
      <c r="B40" s="5"/>
      <c r="C40" s="5"/>
      <c r="D40" s="5"/>
      <c r="E40" s="5"/>
      <c r="F40" s="3"/>
      <c r="G40" s="3"/>
      <c r="H40" s="3"/>
      <c r="I40" s="6"/>
      <c r="J40" s="4"/>
      <c r="K40" s="4"/>
      <c r="L40" s="5"/>
      <c r="M40" s="5"/>
      <c r="N40" s="8"/>
      <c r="O40" s="5"/>
    </row>
    <row r="41" spans="1:15" ht="15.95" customHeight="1" x14ac:dyDescent="0.25">
      <c r="A41" s="16"/>
      <c r="B41" s="5"/>
      <c r="C41" s="5"/>
      <c r="D41" s="5"/>
      <c r="E41" s="5"/>
      <c r="F41" s="3"/>
      <c r="G41" s="3"/>
      <c r="H41" s="3"/>
      <c r="I41" s="5"/>
      <c r="J41" s="4"/>
      <c r="K41" s="4"/>
      <c r="L41" s="5"/>
      <c r="M41" s="5"/>
      <c r="N41" s="8"/>
      <c r="O41" s="5"/>
    </row>
    <row r="42" spans="1:15" ht="15.95" customHeight="1" x14ac:dyDescent="0.25">
      <c r="A42" s="16"/>
      <c r="I42" s="6"/>
      <c r="J42" s="4"/>
      <c r="K42" s="4"/>
    </row>
    <row r="43" spans="1:15" ht="15.95" customHeight="1" x14ac:dyDescent="0.25">
      <c r="A43" s="16"/>
      <c r="K43" s="4"/>
    </row>
    <row r="44" spans="1:15" ht="15.95" customHeight="1" x14ac:dyDescent="0.25">
      <c r="K44" s="4"/>
    </row>
    <row r="45" spans="1:15" ht="15.95" customHeight="1" x14ac:dyDescent="0.25">
      <c r="K45" s="4"/>
    </row>
    <row r="46" spans="1:15" ht="15.95" customHeight="1" x14ac:dyDescent="0.25">
      <c r="K46" s="4"/>
    </row>
    <row r="47" spans="1:15" ht="15.95" customHeight="1" x14ac:dyDescent="0.25">
      <c r="K47" s="4"/>
    </row>
    <row r="48" spans="1:15" ht="15.95" customHeight="1" x14ac:dyDescent="0.25">
      <c r="K48" s="4"/>
    </row>
    <row r="49" spans="11:11" ht="15.95" customHeight="1" x14ac:dyDescent="0.25">
      <c r="K49" s="4"/>
    </row>
    <row r="50" spans="11:11" ht="15.95" customHeight="1" x14ac:dyDescent="0.25">
      <c r="K50" s="4"/>
    </row>
    <row r="51" spans="11:11" ht="15.95" customHeight="1" x14ac:dyDescent="0.25">
      <c r="K51" s="4"/>
    </row>
    <row r="52" spans="11:11" ht="15.95" customHeight="1" x14ac:dyDescent="0.25">
      <c r="K52" s="4"/>
    </row>
    <row r="53" spans="11:11" ht="15.95" customHeight="1" x14ac:dyDescent="0.25">
      <c r="K53" s="4"/>
    </row>
    <row r="54" spans="11:11" ht="15.95" customHeight="1" x14ac:dyDescent="0.25">
      <c r="K54" s="4"/>
    </row>
    <row r="55" spans="11:11" ht="15.95" customHeight="1" x14ac:dyDescent="0.25">
      <c r="K55" s="4"/>
    </row>
    <row r="56" spans="11:11" ht="15.95" customHeight="1" x14ac:dyDescent="0.25">
      <c r="K56" s="4"/>
    </row>
  </sheetData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1"/>
  <headerFooter>
    <oddHeader>&amp;L&amp;G&amp;C&amp;"-,Gras"&amp;18Contacts commerciaux et 
suivi des prospects</oddHeader>
  </headerFooter>
  <legacyDrawing r:id="rId2"/>
  <legacyDrawingHF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83AE36FB-7E0D-4349-A171-2E2F6A1C279B}">
          <x14:formula1>
            <xm:f>Feuil2!$C$2:$C$7</xm:f>
          </x14:formula1>
          <xm:sqref>M2:M56</xm:sqref>
        </x14:dataValidation>
        <x14:dataValidation type="list" allowBlank="1" showInputMessage="1" showErrorMessage="1" xr:uid="{683E74E6-0B48-4D17-A41F-6F281FAF1F64}">
          <x14:formula1>
            <xm:f>Feuil2!$B$2:$B$4</xm:f>
          </x14:formula1>
          <xm:sqref>L2:L56</xm:sqref>
        </x14:dataValidation>
        <x14:dataValidation type="list" allowBlank="1" showInputMessage="1" showErrorMessage="1" xr:uid="{8707F0B5-5C80-49EC-8C8D-676E6D108EF8}">
          <x14:formula1>
            <xm:f>Feuil2!$A$2:$A$6</xm:f>
          </x14:formula1>
          <xm:sqref>F2:F56</xm:sqref>
        </x14:dataValidation>
        <x14:dataValidation type="list" allowBlank="1" showInputMessage="1" showErrorMessage="1" xr:uid="{FDE86885-1480-4C75-8C22-140B38A99AC5}">
          <x14:formula1>
            <xm:f>Feuil2!$E$2:$E$5</xm:f>
          </x14:formula1>
          <xm:sqref>O2:O56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C19364-E92B-4FB0-8DCC-A543F6107FAC}">
  <sheetPr>
    <pageSetUpPr fitToPage="1"/>
  </sheetPr>
  <dimension ref="A1:O56"/>
  <sheetViews>
    <sheetView zoomScaleNormal="100" workbookViewId="0">
      <pane ySplit="1" topLeftCell="A17" activePane="bottomLeft" state="frozen"/>
      <selection activeCell="F1" sqref="F1"/>
      <selection pane="bottomLeft" activeCell="E38" sqref="E38"/>
    </sheetView>
  </sheetViews>
  <sheetFormatPr baseColWidth="10" defaultRowHeight="15.95" customHeight="1" x14ac:dyDescent="0.25"/>
  <cols>
    <col min="1" max="1" width="3.85546875" style="17" customWidth="1"/>
    <col min="2" max="2" width="13.42578125" style="9" customWidth="1"/>
    <col min="3" max="3" width="11.42578125" style="9"/>
    <col min="4" max="4" width="41.140625" style="9" customWidth="1"/>
    <col min="5" max="5" width="16" style="9" customWidth="1"/>
    <col min="6" max="6" width="12.5703125" style="2" customWidth="1"/>
    <col min="7" max="8" width="14.7109375" style="2" customWidth="1"/>
    <col min="9" max="9" width="37.5703125" style="9" customWidth="1"/>
    <col min="10" max="10" width="69.85546875" style="10" customWidth="1"/>
    <col min="11" max="11" width="7.42578125" style="10" customWidth="1"/>
    <col min="12" max="12" width="20" style="9" customWidth="1"/>
    <col min="13" max="13" width="10.7109375" style="9" customWidth="1"/>
    <col min="14" max="14" width="13.85546875" style="11" customWidth="1"/>
    <col min="15" max="15" width="16.7109375" style="9" customWidth="1"/>
    <col min="16" max="16384" width="11.42578125" style="9"/>
  </cols>
  <sheetData>
    <row r="1" spans="1:15" s="4" customFormat="1" ht="36.75" customHeight="1" x14ac:dyDescent="0.25">
      <c r="A1" s="16"/>
      <c r="B1" s="14" t="s">
        <v>1</v>
      </c>
      <c r="C1" s="14" t="s">
        <v>0</v>
      </c>
      <c r="D1" s="14" t="s">
        <v>2</v>
      </c>
      <c r="E1" s="15" t="s">
        <v>17</v>
      </c>
      <c r="F1" s="15" t="s">
        <v>3</v>
      </c>
      <c r="G1" s="15" t="s">
        <v>4</v>
      </c>
      <c r="H1" s="15" t="s">
        <v>5</v>
      </c>
      <c r="I1" s="14" t="s">
        <v>6</v>
      </c>
      <c r="J1" s="14" t="s">
        <v>7</v>
      </c>
      <c r="K1" s="14" t="s">
        <v>26</v>
      </c>
      <c r="L1" s="14" t="s">
        <v>12</v>
      </c>
      <c r="M1" s="15" t="s">
        <v>38</v>
      </c>
      <c r="N1" s="20" t="s">
        <v>20</v>
      </c>
      <c r="O1" s="15" t="s">
        <v>28</v>
      </c>
    </row>
    <row r="2" spans="1:15" s="5" customFormat="1" ht="15.95" customHeight="1" x14ac:dyDescent="0.25">
      <c r="A2" s="16"/>
      <c r="F2" s="3"/>
      <c r="G2" s="3"/>
      <c r="H2" s="3"/>
      <c r="J2" s="4"/>
      <c r="K2" s="4"/>
      <c r="N2" s="8"/>
    </row>
    <row r="3" spans="1:15" s="5" customFormat="1" ht="15.95" customHeight="1" x14ac:dyDescent="0.25">
      <c r="A3" s="16"/>
      <c r="F3" s="3"/>
      <c r="G3" s="3"/>
      <c r="H3" s="3"/>
      <c r="I3" s="6"/>
      <c r="J3" s="4"/>
      <c r="K3" s="4"/>
      <c r="N3" s="11"/>
    </row>
    <row r="4" spans="1:15" s="5" customFormat="1" ht="15.95" customHeight="1" x14ac:dyDescent="0.25">
      <c r="A4" s="16"/>
      <c r="F4" s="3"/>
      <c r="G4" s="3"/>
      <c r="H4" s="3"/>
      <c r="I4" s="6"/>
      <c r="J4" s="4"/>
      <c r="K4" s="4"/>
      <c r="N4" s="8"/>
    </row>
    <row r="5" spans="1:15" s="5" customFormat="1" ht="15.95" customHeight="1" x14ac:dyDescent="0.25">
      <c r="A5" s="16"/>
      <c r="F5" s="3"/>
      <c r="G5" s="3"/>
      <c r="H5" s="3"/>
      <c r="I5" s="6"/>
      <c r="J5" s="4"/>
      <c r="K5" s="4"/>
      <c r="N5" s="8"/>
    </row>
    <row r="6" spans="1:15" s="5" customFormat="1" ht="15.95" customHeight="1" x14ac:dyDescent="0.25">
      <c r="A6" s="16"/>
      <c r="B6" s="26"/>
      <c r="F6" s="3"/>
      <c r="G6" s="3"/>
      <c r="H6" s="3"/>
      <c r="I6" s="6"/>
      <c r="J6" s="4"/>
      <c r="K6" s="4"/>
      <c r="N6" s="8"/>
    </row>
    <row r="7" spans="1:15" s="5" customFormat="1" ht="15.95" customHeight="1" x14ac:dyDescent="0.25">
      <c r="A7" s="16"/>
      <c r="B7" s="9"/>
      <c r="C7" s="9"/>
      <c r="F7" s="3"/>
      <c r="G7" s="3"/>
      <c r="H7" s="3"/>
      <c r="I7" s="6"/>
      <c r="J7" s="4"/>
      <c r="K7" s="4"/>
      <c r="M7" s="9"/>
      <c r="N7" s="11"/>
      <c r="O7" s="9"/>
    </row>
    <row r="8" spans="1:15" s="5" customFormat="1" ht="15.95" customHeight="1" x14ac:dyDescent="0.25">
      <c r="A8" s="16"/>
      <c r="F8" s="3"/>
      <c r="G8" s="3"/>
      <c r="H8" s="3"/>
      <c r="I8" s="12"/>
      <c r="J8" s="4"/>
      <c r="K8" s="4"/>
      <c r="N8" s="8"/>
    </row>
    <row r="9" spans="1:15" s="5" customFormat="1" ht="15.95" customHeight="1" x14ac:dyDescent="0.25">
      <c r="A9" s="16"/>
      <c r="F9" s="3"/>
      <c r="G9" s="3"/>
      <c r="H9" s="3"/>
      <c r="J9" s="4"/>
      <c r="K9" s="4"/>
      <c r="N9" s="8"/>
    </row>
    <row r="10" spans="1:15" s="5" customFormat="1" ht="15.95" customHeight="1" x14ac:dyDescent="0.25">
      <c r="A10" s="16"/>
      <c r="F10" s="3"/>
      <c r="G10" s="3"/>
      <c r="H10" s="3"/>
      <c r="J10" s="4"/>
      <c r="K10" s="4"/>
      <c r="N10" s="8"/>
    </row>
    <row r="11" spans="1:15" s="5" customFormat="1" ht="15.95" customHeight="1" x14ac:dyDescent="0.25">
      <c r="A11" s="16"/>
      <c r="B11" s="9"/>
      <c r="C11" s="9"/>
      <c r="F11" s="3"/>
      <c r="G11" s="3"/>
      <c r="H11" s="3"/>
      <c r="I11" s="6"/>
      <c r="J11" s="4"/>
      <c r="K11" s="4"/>
      <c r="M11" s="9"/>
      <c r="N11" s="11"/>
      <c r="O11" s="9"/>
    </row>
    <row r="12" spans="1:15" s="5" customFormat="1" ht="15.95" customHeight="1" x14ac:dyDescent="0.25">
      <c r="A12" s="16"/>
      <c r="F12" s="3"/>
      <c r="G12" s="3"/>
      <c r="H12" s="3"/>
      <c r="I12" s="6"/>
      <c r="J12" s="7"/>
      <c r="K12" s="7"/>
      <c r="N12" s="8"/>
    </row>
    <row r="13" spans="1:15" s="5" customFormat="1" ht="15.95" customHeight="1" x14ac:dyDescent="0.25">
      <c r="A13" s="16"/>
      <c r="F13" s="3"/>
      <c r="G13" s="3"/>
      <c r="H13" s="3"/>
      <c r="I13" s="6"/>
      <c r="J13" s="4"/>
      <c r="K13" s="4"/>
      <c r="N13" s="8"/>
    </row>
    <row r="14" spans="1:15" s="5" customFormat="1" ht="15.95" customHeight="1" x14ac:dyDescent="0.25">
      <c r="A14" s="16"/>
      <c r="B14" s="9"/>
      <c r="C14" s="9"/>
      <c r="D14" s="9"/>
      <c r="E14" s="9"/>
      <c r="F14" s="2"/>
      <c r="G14" s="2"/>
      <c r="H14" s="2"/>
      <c r="I14" s="6"/>
      <c r="J14" s="10"/>
      <c r="K14" s="4"/>
      <c r="L14" s="9"/>
      <c r="M14" s="9"/>
      <c r="N14" s="11"/>
      <c r="O14" s="9"/>
    </row>
    <row r="15" spans="1:15" s="5" customFormat="1" ht="15.95" customHeight="1" x14ac:dyDescent="0.25">
      <c r="A15" s="16"/>
      <c r="B15" s="9"/>
      <c r="C15" s="9"/>
      <c r="D15" s="9"/>
      <c r="E15" s="9"/>
      <c r="F15" s="2"/>
      <c r="G15" s="2"/>
      <c r="H15" s="2"/>
      <c r="I15" s="9"/>
      <c r="J15" s="10"/>
      <c r="K15" s="4"/>
      <c r="L15" s="9"/>
      <c r="M15" s="9"/>
      <c r="N15" s="11"/>
      <c r="O15" s="9"/>
    </row>
    <row r="16" spans="1:15" s="5" customFormat="1" ht="15.95" customHeight="1" x14ac:dyDescent="0.25">
      <c r="A16" s="16"/>
      <c r="B16" s="9"/>
      <c r="C16" s="9"/>
      <c r="D16" s="9"/>
      <c r="E16" s="9"/>
      <c r="F16" s="2"/>
      <c r="G16" s="2"/>
      <c r="H16" s="2"/>
      <c r="I16" s="9"/>
      <c r="J16" s="10"/>
      <c r="K16" s="4"/>
      <c r="L16" s="9"/>
      <c r="M16" s="9"/>
      <c r="N16" s="11"/>
      <c r="O16" s="9"/>
    </row>
    <row r="17" spans="1:15" s="5" customFormat="1" ht="15.95" customHeight="1" x14ac:dyDescent="0.25">
      <c r="A17" s="16"/>
      <c r="F17" s="3"/>
      <c r="G17" s="3"/>
      <c r="H17" s="3"/>
      <c r="J17" s="4"/>
      <c r="K17" s="4"/>
      <c r="N17" s="8"/>
    </row>
    <row r="18" spans="1:15" s="5" customFormat="1" ht="15.95" customHeight="1" x14ac:dyDescent="0.25">
      <c r="A18" s="16"/>
      <c r="B18" s="9"/>
      <c r="C18" s="9"/>
      <c r="F18" s="3"/>
      <c r="G18" s="3"/>
      <c r="H18" s="3"/>
      <c r="I18" s="6"/>
      <c r="J18" s="4"/>
      <c r="K18" s="4"/>
      <c r="M18" s="9"/>
      <c r="N18" s="11"/>
      <c r="O18" s="9"/>
    </row>
    <row r="19" spans="1:15" s="5" customFormat="1" ht="15.95" customHeight="1" x14ac:dyDescent="0.25">
      <c r="A19" s="16"/>
      <c r="F19" s="3"/>
      <c r="G19" s="3"/>
      <c r="H19" s="3"/>
      <c r="I19" s="6"/>
      <c r="J19" s="4"/>
      <c r="K19" s="4"/>
      <c r="M19" s="9"/>
      <c r="N19" s="11"/>
      <c r="O19" s="9"/>
    </row>
    <row r="20" spans="1:15" s="5" customFormat="1" ht="15.95" customHeight="1" x14ac:dyDescent="0.25">
      <c r="A20" s="16"/>
      <c r="B20" s="9"/>
      <c r="C20" s="9"/>
      <c r="F20" s="3"/>
      <c r="G20" s="3"/>
      <c r="H20" s="3"/>
      <c r="I20" s="12"/>
      <c r="J20" s="4"/>
      <c r="K20" s="4"/>
      <c r="M20" s="9"/>
      <c r="N20" s="11"/>
      <c r="O20" s="9"/>
    </row>
    <row r="21" spans="1:15" s="13" customFormat="1" ht="15.95" customHeight="1" x14ac:dyDescent="0.25">
      <c r="A21" s="21"/>
      <c r="F21" s="22"/>
      <c r="G21" s="22"/>
      <c r="H21" s="22"/>
      <c r="J21" s="23"/>
      <c r="K21" s="23"/>
      <c r="N21" s="24"/>
    </row>
    <row r="22" spans="1:15" ht="15.95" customHeight="1" x14ac:dyDescent="0.25">
      <c r="A22" s="16"/>
      <c r="B22" s="5"/>
      <c r="C22" s="5"/>
      <c r="D22" s="5"/>
      <c r="E22" s="5"/>
      <c r="F22" s="3"/>
      <c r="G22" s="3"/>
      <c r="H22" s="3"/>
      <c r="I22" s="6"/>
      <c r="J22" s="4"/>
      <c r="K22" s="4"/>
      <c r="L22" s="5"/>
      <c r="M22" s="5"/>
      <c r="N22" s="8"/>
      <c r="O22" s="5"/>
    </row>
    <row r="23" spans="1:15" ht="15.95" customHeight="1" x14ac:dyDescent="0.25">
      <c r="A23" s="16"/>
      <c r="D23" s="5"/>
      <c r="E23" s="5"/>
      <c r="F23" s="3"/>
      <c r="G23" s="3"/>
      <c r="H23" s="3"/>
      <c r="I23" s="6"/>
      <c r="J23" s="4"/>
      <c r="K23" s="4"/>
      <c r="L23" s="5"/>
    </row>
    <row r="24" spans="1:15" ht="15.95" customHeight="1" x14ac:dyDescent="0.25">
      <c r="A24" s="16"/>
      <c r="B24" s="5"/>
      <c r="C24" s="5"/>
      <c r="D24" s="5"/>
      <c r="E24" s="5"/>
      <c r="F24" s="3"/>
      <c r="G24" s="3"/>
      <c r="H24" s="3"/>
      <c r="I24" s="6"/>
      <c r="J24" s="4"/>
      <c r="K24" s="4"/>
      <c r="L24" s="5"/>
      <c r="M24" s="5"/>
      <c r="N24" s="8"/>
      <c r="O24" s="5"/>
    </row>
    <row r="25" spans="1:15" ht="15.95" customHeight="1" x14ac:dyDescent="0.25">
      <c r="A25" s="16"/>
      <c r="B25" s="5"/>
      <c r="C25" s="5"/>
      <c r="D25" s="5"/>
      <c r="E25" s="5"/>
      <c r="F25" s="3"/>
      <c r="G25" s="3"/>
      <c r="H25" s="3"/>
      <c r="I25" s="6"/>
      <c r="J25" s="4"/>
      <c r="K25" s="4"/>
      <c r="L25" s="5"/>
      <c r="M25" s="5"/>
      <c r="N25" s="8"/>
      <c r="O25" s="5"/>
    </row>
    <row r="26" spans="1:15" ht="15.95" customHeight="1" x14ac:dyDescent="0.25">
      <c r="A26" s="16"/>
      <c r="B26" s="5"/>
      <c r="C26" s="5"/>
      <c r="D26" s="5"/>
      <c r="E26" s="5"/>
      <c r="F26" s="3"/>
      <c r="G26" s="3"/>
      <c r="H26" s="3"/>
      <c r="I26" s="6"/>
      <c r="J26" s="4"/>
      <c r="K26" s="4"/>
      <c r="L26" s="5"/>
      <c r="M26" s="5"/>
      <c r="N26" s="8"/>
      <c r="O26" s="5"/>
    </row>
    <row r="27" spans="1:15" ht="15.95" customHeight="1" x14ac:dyDescent="0.25">
      <c r="A27" s="16"/>
      <c r="B27" s="5"/>
      <c r="C27" s="5"/>
      <c r="D27" s="5"/>
      <c r="E27" s="5"/>
      <c r="F27" s="3"/>
      <c r="G27" s="3"/>
      <c r="H27" s="3"/>
      <c r="I27" s="6"/>
      <c r="J27" s="4"/>
      <c r="K27" s="4"/>
      <c r="L27" s="5"/>
    </row>
    <row r="28" spans="1:15" ht="15.95" customHeight="1" x14ac:dyDescent="0.25">
      <c r="A28" s="16"/>
      <c r="B28" s="5"/>
      <c r="C28" s="5"/>
      <c r="D28" s="5"/>
      <c r="E28" s="5"/>
      <c r="F28" s="3"/>
      <c r="G28" s="3"/>
      <c r="H28" s="3"/>
      <c r="I28" s="6"/>
      <c r="J28" s="4"/>
      <c r="K28" s="4"/>
      <c r="L28" s="5"/>
      <c r="M28" s="5"/>
      <c r="N28" s="8"/>
      <c r="O28" s="5"/>
    </row>
    <row r="29" spans="1:15" ht="15.95" customHeight="1" x14ac:dyDescent="0.25">
      <c r="A29" s="16"/>
      <c r="B29" s="5"/>
      <c r="C29" s="5"/>
      <c r="D29" s="5"/>
      <c r="E29" s="5"/>
      <c r="F29" s="3"/>
      <c r="G29" s="3"/>
      <c r="H29" s="3"/>
      <c r="I29" s="6"/>
      <c r="J29" s="4"/>
      <c r="K29" s="4"/>
      <c r="L29" s="5"/>
    </row>
    <row r="30" spans="1:15" ht="15.95" customHeight="1" x14ac:dyDescent="0.25">
      <c r="A30" s="16"/>
      <c r="B30" s="5"/>
      <c r="C30" s="5"/>
      <c r="D30" s="5"/>
      <c r="E30" s="5"/>
      <c r="F30" s="3"/>
      <c r="G30" s="3"/>
      <c r="H30" s="3"/>
      <c r="I30" s="6"/>
      <c r="J30" s="4"/>
      <c r="K30" s="4"/>
      <c r="L30" s="5"/>
      <c r="N30" s="8"/>
    </row>
    <row r="31" spans="1:15" ht="15.95" customHeight="1" x14ac:dyDescent="0.25">
      <c r="A31" s="16"/>
      <c r="B31" s="5"/>
      <c r="C31" s="5"/>
      <c r="D31" s="5"/>
      <c r="E31" s="5"/>
      <c r="F31" s="3"/>
      <c r="G31" s="3"/>
      <c r="H31" s="3"/>
      <c r="I31" s="6"/>
      <c r="J31" s="4"/>
      <c r="K31" s="4"/>
      <c r="L31" s="5"/>
    </row>
    <row r="32" spans="1:15" ht="15.95" customHeight="1" x14ac:dyDescent="0.25">
      <c r="A32" s="16"/>
      <c r="B32" s="5"/>
      <c r="C32" s="5"/>
      <c r="D32" s="5"/>
      <c r="E32" s="5"/>
      <c r="F32" s="3"/>
      <c r="G32" s="3"/>
      <c r="H32" s="3"/>
      <c r="I32" s="6"/>
      <c r="J32" s="4"/>
      <c r="K32" s="4"/>
      <c r="L32" s="5"/>
    </row>
    <row r="33" spans="1:15" ht="15.95" customHeight="1" x14ac:dyDescent="0.25">
      <c r="A33" s="16"/>
      <c r="B33" s="5"/>
      <c r="C33" s="5"/>
      <c r="D33" s="5"/>
      <c r="E33" s="5"/>
      <c r="F33" s="3"/>
      <c r="G33" s="3"/>
      <c r="H33" s="3"/>
      <c r="I33" s="6"/>
      <c r="J33" s="4"/>
      <c r="K33" s="4"/>
      <c r="L33" s="5"/>
      <c r="M33" s="5"/>
      <c r="N33" s="8"/>
      <c r="O33" s="5"/>
    </row>
    <row r="34" spans="1:15" ht="15.95" customHeight="1" x14ac:dyDescent="0.25">
      <c r="A34" s="16"/>
      <c r="B34" s="5"/>
      <c r="C34" s="5"/>
      <c r="D34" s="5"/>
      <c r="E34" s="5"/>
      <c r="F34" s="3"/>
      <c r="G34" s="3"/>
      <c r="H34" s="3"/>
      <c r="I34" s="6"/>
      <c r="J34" s="4"/>
      <c r="K34" s="4"/>
      <c r="L34" s="5"/>
    </row>
    <row r="35" spans="1:15" ht="15.95" customHeight="1" x14ac:dyDescent="0.25">
      <c r="A35" s="16"/>
      <c r="B35" s="5"/>
      <c r="C35" s="5"/>
      <c r="D35" s="5"/>
      <c r="E35" s="5"/>
      <c r="F35" s="3"/>
      <c r="G35" s="3"/>
      <c r="H35" s="3"/>
      <c r="I35" s="6"/>
      <c r="J35" s="4"/>
      <c r="K35" s="4"/>
      <c r="L35" s="5"/>
    </row>
    <row r="36" spans="1:15" ht="15.95" customHeight="1" x14ac:dyDescent="0.25">
      <c r="A36" s="16"/>
      <c r="H36" s="3"/>
      <c r="I36" s="12"/>
      <c r="J36" s="4"/>
      <c r="K36" s="4"/>
    </row>
    <row r="37" spans="1:15" ht="15.95" customHeight="1" x14ac:dyDescent="0.25">
      <c r="A37" s="16"/>
      <c r="B37" s="5"/>
      <c r="C37" s="5"/>
      <c r="D37" s="5"/>
      <c r="E37" s="5"/>
      <c r="F37" s="3"/>
      <c r="G37" s="3"/>
      <c r="H37" s="3"/>
      <c r="I37" s="6"/>
      <c r="J37" s="4"/>
      <c r="K37" s="4"/>
      <c r="L37" s="5"/>
      <c r="M37" s="5"/>
      <c r="N37" s="8"/>
      <c r="O37" s="5"/>
    </row>
    <row r="38" spans="1:15" ht="15.95" customHeight="1" x14ac:dyDescent="0.25">
      <c r="A38" s="16"/>
      <c r="B38" s="5"/>
      <c r="C38" s="5"/>
      <c r="D38" s="5"/>
      <c r="E38" s="5"/>
      <c r="F38" s="3"/>
      <c r="G38" s="3"/>
      <c r="H38" s="3"/>
      <c r="I38" s="6"/>
      <c r="J38" s="4"/>
      <c r="K38" s="4"/>
      <c r="L38" s="5"/>
      <c r="M38" s="5"/>
      <c r="N38" s="8"/>
      <c r="O38" s="5"/>
    </row>
    <row r="39" spans="1:15" s="25" customFormat="1" ht="15.95" customHeight="1" x14ac:dyDescent="0.25">
      <c r="A39" s="21"/>
      <c r="B39" s="13"/>
      <c r="C39" s="13"/>
      <c r="D39" s="13"/>
      <c r="E39" s="13"/>
      <c r="F39" s="22"/>
      <c r="G39" s="22"/>
      <c r="H39" s="22"/>
      <c r="I39" s="13"/>
      <c r="J39" s="23"/>
      <c r="K39" s="23"/>
      <c r="L39" s="13"/>
      <c r="M39" s="13"/>
      <c r="N39" s="24"/>
      <c r="O39" s="13"/>
    </row>
    <row r="40" spans="1:15" ht="15.95" customHeight="1" x14ac:dyDescent="0.25">
      <c r="A40" s="16"/>
      <c r="B40" s="5"/>
      <c r="C40" s="5"/>
      <c r="D40" s="5"/>
      <c r="E40" s="5"/>
      <c r="F40" s="3"/>
      <c r="G40" s="3"/>
      <c r="H40" s="3"/>
      <c r="I40" s="6"/>
      <c r="J40" s="4"/>
      <c r="K40" s="4"/>
      <c r="L40" s="5"/>
      <c r="M40" s="5"/>
      <c r="N40" s="8"/>
      <c r="O40" s="5"/>
    </row>
    <row r="41" spans="1:15" ht="15.95" customHeight="1" x14ac:dyDescent="0.25">
      <c r="A41" s="16"/>
      <c r="B41" s="5"/>
      <c r="C41" s="5"/>
      <c r="D41" s="5"/>
      <c r="E41" s="5"/>
      <c r="F41" s="3"/>
      <c r="G41" s="3"/>
      <c r="H41" s="3"/>
      <c r="I41" s="5"/>
      <c r="J41" s="4"/>
      <c r="K41" s="4"/>
      <c r="L41" s="5"/>
      <c r="M41" s="5"/>
      <c r="N41" s="8"/>
      <c r="O41" s="5"/>
    </row>
    <row r="42" spans="1:15" ht="15.95" customHeight="1" x14ac:dyDescent="0.25">
      <c r="A42" s="16"/>
      <c r="I42" s="6"/>
      <c r="J42" s="4"/>
      <c r="K42" s="4"/>
    </row>
    <row r="43" spans="1:15" ht="15.95" customHeight="1" x14ac:dyDescent="0.25">
      <c r="A43" s="16"/>
      <c r="K43" s="4"/>
    </row>
    <row r="44" spans="1:15" ht="15.95" customHeight="1" x14ac:dyDescent="0.25">
      <c r="K44" s="4"/>
    </row>
    <row r="45" spans="1:15" ht="15.95" customHeight="1" x14ac:dyDescent="0.25">
      <c r="K45" s="4"/>
    </row>
    <row r="46" spans="1:15" ht="15.95" customHeight="1" x14ac:dyDescent="0.25">
      <c r="K46" s="4"/>
    </row>
    <row r="47" spans="1:15" ht="15.95" customHeight="1" x14ac:dyDescent="0.25">
      <c r="K47" s="4"/>
    </row>
    <row r="48" spans="1:15" ht="15.95" customHeight="1" x14ac:dyDescent="0.25">
      <c r="K48" s="4"/>
    </row>
    <row r="49" spans="11:11" ht="15.95" customHeight="1" x14ac:dyDescent="0.25">
      <c r="K49" s="4"/>
    </row>
    <row r="50" spans="11:11" ht="15.95" customHeight="1" x14ac:dyDescent="0.25">
      <c r="K50" s="4"/>
    </row>
    <row r="51" spans="11:11" ht="15.95" customHeight="1" x14ac:dyDescent="0.25">
      <c r="K51" s="4"/>
    </row>
    <row r="52" spans="11:11" ht="15.95" customHeight="1" x14ac:dyDescent="0.25">
      <c r="K52" s="4"/>
    </row>
    <row r="53" spans="11:11" ht="15.95" customHeight="1" x14ac:dyDescent="0.25">
      <c r="K53" s="4"/>
    </row>
    <row r="54" spans="11:11" ht="15.95" customHeight="1" x14ac:dyDescent="0.25">
      <c r="K54" s="4"/>
    </row>
    <row r="55" spans="11:11" ht="15.95" customHeight="1" x14ac:dyDescent="0.25">
      <c r="K55" s="4"/>
    </row>
    <row r="56" spans="11:11" ht="15.95" customHeight="1" x14ac:dyDescent="0.25">
      <c r="K56" s="4"/>
    </row>
  </sheetData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1"/>
  <headerFooter>
    <oddHeader>&amp;L&amp;G&amp;C&amp;"-,Gras"&amp;18Contacts commerciaux et 
suivi des prospects</oddHeader>
  </headerFooter>
  <legacyDrawing r:id="rId2"/>
  <legacyDrawingHF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D009DE32-180F-4871-8C7E-84EE9C5F966C}">
          <x14:formula1>
            <xm:f>Feuil2!$E$2:$E$5</xm:f>
          </x14:formula1>
          <xm:sqref>O2:O56</xm:sqref>
        </x14:dataValidation>
        <x14:dataValidation type="list" allowBlank="1" showInputMessage="1" showErrorMessage="1" xr:uid="{E3EF8BD6-4AE0-471E-B2B6-E008CB3EDB89}">
          <x14:formula1>
            <xm:f>Feuil2!$A$2:$A$6</xm:f>
          </x14:formula1>
          <xm:sqref>F2:F56</xm:sqref>
        </x14:dataValidation>
        <x14:dataValidation type="list" allowBlank="1" showInputMessage="1" showErrorMessage="1" xr:uid="{D07E4C29-94B1-40D0-BA72-0A0B7A7BB8C9}">
          <x14:formula1>
            <xm:f>Feuil2!$B$2:$B$4</xm:f>
          </x14:formula1>
          <xm:sqref>L2:L56</xm:sqref>
        </x14:dataValidation>
        <x14:dataValidation type="list" allowBlank="1" showInputMessage="1" showErrorMessage="1" xr:uid="{DC016544-9B68-4ABC-A99F-C3AD0F832A36}">
          <x14:formula1>
            <xm:f>Feuil2!$C$2:$C$7</xm:f>
          </x14:formula1>
          <xm:sqref>M2:M56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2572AA-DFB2-4750-8AE2-4B840A2C052C}">
  <sheetPr codeName="Feuil3"/>
  <dimension ref="A1:E7"/>
  <sheetViews>
    <sheetView workbookViewId="0">
      <selection activeCell="A7" sqref="A7"/>
    </sheetView>
  </sheetViews>
  <sheetFormatPr baseColWidth="10" defaultRowHeight="15" x14ac:dyDescent="0.25"/>
  <cols>
    <col min="1" max="1" width="12.85546875" customWidth="1"/>
    <col min="2" max="2" width="19.85546875" customWidth="1"/>
    <col min="5" max="5" width="30.85546875" customWidth="1"/>
  </cols>
  <sheetData>
    <row r="1" spans="1:5" x14ac:dyDescent="0.25">
      <c r="A1" s="1" t="s">
        <v>3</v>
      </c>
      <c r="B1" s="1" t="s">
        <v>12</v>
      </c>
      <c r="C1" s="1" t="s">
        <v>8</v>
      </c>
      <c r="D1" s="1" t="s">
        <v>21</v>
      </c>
    </row>
    <row r="2" spans="1:5" x14ac:dyDescent="0.25">
      <c r="A2" t="s">
        <v>13</v>
      </c>
      <c r="B2" t="s">
        <v>9</v>
      </c>
      <c r="C2" t="s">
        <v>6</v>
      </c>
      <c r="D2">
        <v>0</v>
      </c>
      <c r="E2" t="s">
        <v>27</v>
      </c>
    </row>
    <row r="3" spans="1:5" x14ac:dyDescent="0.25">
      <c r="A3" t="s">
        <v>14</v>
      </c>
      <c r="B3" t="s">
        <v>10</v>
      </c>
      <c r="C3" t="s">
        <v>18</v>
      </c>
      <c r="D3">
        <v>1</v>
      </c>
      <c r="E3" t="s">
        <v>32</v>
      </c>
    </row>
    <row r="4" spans="1:5" x14ac:dyDescent="0.25">
      <c r="A4" t="s">
        <v>15</v>
      </c>
      <c r="B4" t="s">
        <v>11</v>
      </c>
      <c r="C4" t="s">
        <v>19</v>
      </c>
      <c r="D4">
        <v>2</v>
      </c>
      <c r="E4" t="s">
        <v>25</v>
      </c>
    </row>
    <row r="5" spans="1:5" x14ac:dyDescent="0.25">
      <c r="A5" t="s">
        <v>16</v>
      </c>
      <c r="C5" t="s">
        <v>23</v>
      </c>
      <c r="E5" t="s">
        <v>29</v>
      </c>
    </row>
    <row r="6" spans="1:5" x14ac:dyDescent="0.25">
      <c r="A6" t="s">
        <v>22</v>
      </c>
      <c r="C6" t="s">
        <v>24</v>
      </c>
    </row>
    <row r="7" spans="1:5" x14ac:dyDescent="0.25">
      <c r="C7" t="s">
        <v>30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4</vt:i4>
      </vt:variant>
    </vt:vector>
  </HeadingPairs>
  <TitlesOfParts>
    <vt:vector size="18" baseType="lpstr">
      <vt:lpstr>Stats</vt:lpstr>
      <vt:lpstr>Identifiés</vt:lpstr>
      <vt:lpstr>Novembre 2023</vt:lpstr>
      <vt:lpstr>Décembre 2023</vt:lpstr>
      <vt:lpstr>Janvier 2024</vt:lpstr>
      <vt:lpstr>Février 2024</vt:lpstr>
      <vt:lpstr>Mars 2024</vt:lpstr>
      <vt:lpstr>Avril 2024</vt:lpstr>
      <vt:lpstr>Mai 2024</vt:lpstr>
      <vt:lpstr>Juin 2024</vt:lpstr>
      <vt:lpstr>Juillet 2024</vt:lpstr>
      <vt:lpstr>Août 2024</vt:lpstr>
      <vt:lpstr>Septembre 2024</vt:lpstr>
      <vt:lpstr>Feuil2</vt:lpstr>
      <vt:lpstr>'Décembre 2023'!Zone_d_impression</vt:lpstr>
      <vt:lpstr>Identifiés!Zone_d_impression</vt:lpstr>
      <vt:lpstr>'Novembre 2023'!Zone_d_impression</vt:lpstr>
      <vt:lpstr>Stats!Zone_d_impression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BARBOT Wilfried</dc:creator>
  <cp:lastModifiedBy>BARBOT Wilfried</cp:lastModifiedBy>
  <cp:lastPrinted>2023-11-07T15:45:42Z</cp:lastPrinted>
  <dcterms:created xsi:type="dcterms:W3CDTF">2023-10-26T07:49:01Z</dcterms:created>
  <dcterms:modified xsi:type="dcterms:W3CDTF">2023-11-20T17:08:18Z</dcterms:modified>
</cp:coreProperties>
</file>