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390" windowWidth="18675" windowHeight="8205"/>
  </bookViews>
  <sheets>
    <sheet name="Janvier 2008" sheetId="1" r:id="rId1"/>
    <sheet name="Feuil2" sheetId="2" r:id="rId2"/>
    <sheet name="Feuil3" sheetId="3" r:id="rId3"/>
  </sheets>
  <definedNames>
    <definedName name="De">'Janvier 2008'!$G$2</definedName>
    <definedName name="Fi">'Janvier 2008'!$I$2</definedName>
  </definedNames>
  <calcPr calcId="125725"/>
</workbook>
</file>

<file path=xl/calcChain.xml><?xml version="1.0" encoding="utf-8"?>
<calcChain xmlns="http://schemas.openxmlformats.org/spreadsheetml/2006/main">
  <c r="H8" i="1"/>
  <c r="I8" s="1"/>
  <c r="H6"/>
  <c r="H7"/>
  <c r="I7" s="1"/>
  <c r="H9"/>
  <c r="I9" s="1"/>
  <c r="H10"/>
  <c r="H11"/>
  <c r="I6"/>
  <c r="I10"/>
  <c r="I11"/>
  <c r="J6"/>
  <c r="J7"/>
  <c r="K7" s="1"/>
  <c r="J8"/>
  <c r="K8" s="1"/>
  <c r="J9"/>
  <c r="K9" s="1"/>
  <c r="J10"/>
  <c r="J11"/>
  <c r="H5"/>
  <c r="I5" s="1"/>
  <c r="A6"/>
  <c r="J5"/>
  <c r="K6"/>
  <c r="K10"/>
  <c r="K11"/>
  <c r="A7" l="1"/>
  <c r="J12"/>
  <c r="A8" l="1"/>
  <c r="A9" l="1"/>
  <c r="A10" l="1"/>
  <c r="I12" l="1"/>
  <c r="A11"/>
  <c r="H12"/>
  <c r="K5"/>
  <c r="K12" s="1"/>
</calcChain>
</file>

<file path=xl/sharedStrings.xml><?xml version="1.0" encoding="utf-8"?>
<sst xmlns="http://schemas.openxmlformats.org/spreadsheetml/2006/main" count="25" uniqueCount="23">
  <si>
    <t>Semaine 1</t>
  </si>
  <si>
    <t>Prise de poste matin</t>
  </si>
  <si>
    <t>Fin</t>
  </si>
  <si>
    <t>Prise de poste après-midi</t>
  </si>
  <si>
    <t>Prise de poste nuit</t>
  </si>
  <si>
    <t>Totale Heure de nuit</t>
  </si>
  <si>
    <t>Total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</si>
  <si>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</si>
  <si>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</si>
  <si>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</si>
  <si>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</si>
  <si>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</si>
  <si>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</si>
  <si>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</si>
  <si>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</si>
  <si>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</si>
  <si>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 xml:space="preserve">Fin Heure de nuit </t>
  </si>
  <si>
    <t>Debut Heure de Nuit</t>
  </si>
  <si>
    <t>Heures de Jour</t>
  </si>
  <si>
    <t>Total Heures journaliere</t>
  </si>
  <si>
    <t>Amplitude Horaire</t>
  </si>
  <si>
    <t>Mise a dispo</t>
  </si>
  <si>
    <t>Repos journalier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</si>
</sst>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h]:mm:ss;@"/>
    <numFmt numFmtId="166" formatCode="[$-F800]dddd\,\ mmmm\ dd\,\ yyyy"/>
    <numFmt numFmtId="167" formatCode="hh:mm;;\-"/>
  </numFmts>
  <fonts count="2">
    <font>
      <sz val="11"/>
      <color theme="1"/>
      <name val="Calibri"/>
      <family val="2"/>
      <scheme val="minor"/>
    </font>
    <font>
      <b/>
      <i/>
      <sz val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8" fontId="0" fillId="0" borderId="0" xfId="0" applyNumberFormat="1"/>
    <xf numFmtId="20" fontId="0" fillId="0" borderId="0" xfId="0" applyNumberFormat="1"/>
    <xf numFmtId="17" fontId="1" fillId="2" borderId="0" xfId="0" applyNumberFormat="1" applyFont="1" applyFill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19"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7" formatCode="hh:mm;;\-"/>
    </dxf>
    <dxf>
      <numFmt numFmtId="164" formatCode="h:mm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25" formatCode="hh:mm"/>
    </dxf>
    <dxf>
      <numFmt numFmtId="25" formatCode="hh:mm"/>
    </dxf>
    <dxf>
      <numFmt numFmtId="165" formatCode="[h]:mm:ss;@"/>
    </dxf>
    <dxf>
      <numFmt numFmtId="165" formatCode="[h]:mm:ss;@"/>
    </dxf>
    <dxf>
      <numFmt numFmtId="23" formatCode="h:mm\ AM/PM"/>
    </dxf>
    <dxf>
      <numFmt numFmtId="167" formatCode="hh:mm;;\-"/>
    </dxf>
    <dxf>
      <numFmt numFmtId="168" formatCode="d/m/yy;@"/>
    </dxf>
    <dxf>
      <numFmt numFmtId="22" formatCode="mmm\-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4:M12" headerRowCount="0" totalsRowCount="1">
  <tableColumns count="13">
    <tableColumn id="1" name="janv-08" totalsRowLabel="Total" headerRowDxfId="18" dataDxfId="17"/>
    <tableColumn id="2" name="Colonne1"/>
    <tableColumn id="3" name="Colonne2"/>
    <tableColumn id="4" name="Colonne3"/>
    <tableColumn id="5" name="Colonne4"/>
    <tableColumn id="6" name="Colonne5"/>
    <tableColumn id="7" name="Colonne6"/>
    <tableColumn id="8" name="Colonne7" totalsRowFunction="sum" dataDxfId="16" totalsRowDxfId="3">
      <calculatedColumnFormula>((WEEKDAY(A4,2)&lt;6)*(B4&lt;&gt;"")*(C4&lt;&gt;"")*((MAX(MIN(De,(C4&lt;B4)+C4),Fi)&gt;MIN(MAX(Fi,B4),De))*(MAX(MIN(De,(C4&lt;B4)+C4),Fi)-MIN(MAX(Fi,B4),De))+(MAX(MIN(1+De,(C4&lt;B4)+C4),1+Fi)&gt;MIN(MAX(1+Fi,B4),1+De))*(MAX(MIN(1+De,(C4&lt;B4)+C4),1+Fi)-MIN(MAX(1+Fi,B4),1+De))))+((D4&lt;&gt;"")*(E4&lt;&gt;"")*((MAX(MIN(De,(E4&lt;D4)+E4),Fi)&gt;MIN(MAX(Fi,D4),De))*(MAX(MIN(De,(E4&lt;D4)+E4),Fi)-MIN(MAX(Fi,D4),De))+(MAX(MIN(1+De,(E4&lt;D4)+E4),1+Fi)&gt;MIN(MAX(1+Fi,D4),1+De))*(MAX(MIN(1+De,(E4&lt;D4)+E4),1+Fi)-MIN(MAX(1+Fi,D4),1+De))))+((F4&lt;&gt;"")*(G4&lt;&gt;"")*((MAX(MIN(De,(G4&lt;F4)+G4),Fi)&gt;MIN(MAX(Fi,F4),De))*(MAX(MIN(De,(G4&lt;F4)+G4),Fi)-MIN(MAX(Fi,F4),De))+(MAX(MIN(1+De,(G4&lt;F4)+G4),1+Fi)&gt;MIN(MAX(1+Fi,F4),1+De))*(MAX(MIN(1+De,(G4&lt;F4)+G4),1+Fi)-MIN(MAX(1+Fi,F4),1+De))))</calculatedColumnFormula>
    </tableColumn>
    <tableColumn id="9" name="Colonne8" totalsRowFunction="sum" totalsRowDxfId="2"/>
    <tableColumn id="10" name="Colonne9" totalsRowFunction="sum" dataDxfId="15" totalsRowDxfId="1">
      <calculatedColumnFormula>MOD(Tableau2[[#This Row],[Colonne6]]-Tableau2[[#This Row],[Colonne5]],1)+(Tableau2[[#This Row],[Colonne4]]-Tableau2[[#This Row],[Colonne3]])+(Tableau2[[#This Row],[Colonne2]]-Tableau2[[#This Row],[Colonne1]])</calculatedColumnFormula>
    </tableColumn>
    <tableColumn id="11" name="Colonne10" totalsRowFunction="sum" dataDxfId="14" totalsRowDxfId="0">
      <calculatedColumnFormula>MOD(Tableau2[[#This Row],[Colonne6]]-Tableau2[[#This Row],[Colonne5]],1)+(Tableau2[[#This Row],[Colonne4]]-Tableau2[[#This Row],[Colonne3]])+(Tableau2[[#This Row],[Colonne2]]-Tableau2[[#This Row],[Colonne1]])+Tableau2[[#This Row],[Colonne11]]</calculatedColumnFormula>
    </tableColumn>
    <tableColumn id="12" name="Colonne11"/>
    <tableColumn id="13" name="Colonne12"/>
  </tableColumns>
  <tableStyleInfo name="TableStyleLight15" showFirstColumn="1" showLastColumn="1" showRowStripes="1" showColumnStripes="1"/>
</table>
</file>

<file path=xl/tables/table2.xml><?xml version="1.0" encoding="utf-8"?>
<table xmlns="http://schemas.openxmlformats.org/spreadsheetml/2006/main" id="1" name="Tableau1" displayName="Tableau1" ref="B15:J16" totalsRowShown="0" dataDxfId="13">
  <autoFilter ref="B15:J16"/>
  <tableColumns count="9"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6" name="Colonne6" dataDxfId="7"/>
    <tableColumn id="7" name="Colonne7" dataDxfId="5"/>
    <tableColumn id="8" name="Colonne8" dataDxfId="4"/>
    <tableColumn id="9" name="Colonne9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0"/>
  <sheetViews>
    <sheetView tabSelected="1" zoomScale="80" zoomScaleNormal="80" workbookViewId="0">
      <selection activeCell="F10" sqref="F10"/>
    </sheetView>
  </sheetViews>
  <sheetFormatPr baseColWidth="10" defaultRowHeight="15"/>
  <cols>
    <col min="1" max="1" width="22.42578125" bestFit="1" customWidth="1"/>
    <col min="2" max="2" width="19.42578125" customWidth="1"/>
    <col min="3" max="3" width="11.5703125" customWidth="1"/>
    <col min="4" max="4" width="23.7109375" customWidth="1"/>
    <col min="5" max="5" width="11.5703125" customWidth="1"/>
    <col min="6" max="6" width="19" customWidth="1"/>
    <col min="7" max="7" width="11.5703125" customWidth="1"/>
    <col min="8" max="8" width="19.140625" customWidth="1"/>
    <col min="9" max="9" width="19.42578125" customWidth="1"/>
    <col min="10" max="10" width="23.140625" customWidth="1"/>
    <col min="11" max="11" width="17" customWidth="1"/>
    <col min="12" max="12" width="18.5703125" customWidth="1"/>
    <col min="13" max="13" width="15.42578125" customWidth="1"/>
  </cols>
  <sheetData>
    <row r="1" spans="1:13">
      <c r="G1" t="s">
        <v>17</v>
      </c>
      <c r="I1" s="4" t="s">
        <v>16</v>
      </c>
    </row>
    <row r="2" spans="1:13" ht="23.25">
      <c r="D2" s="3">
        <v>39448</v>
      </c>
      <c r="G2" s="4">
        <v>0.91666666666666663</v>
      </c>
      <c r="I2" s="4">
        <v>0.25</v>
      </c>
    </row>
    <row r="3" spans="1:13">
      <c r="C3" s="2"/>
      <c r="D3" s="2"/>
    </row>
    <row r="4" spans="1:13">
      <c r="A4" t="s">
        <v>0</v>
      </c>
      <c r="B4" t="s">
        <v>1</v>
      </c>
      <c r="C4" t="s">
        <v>2</v>
      </c>
      <c r="D4" t="s">
        <v>3</v>
      </c>
      <c r="E4" t="s">
        <v>2</v>
      </c>
      <c r="F4" t="s">
        <v>4</v>
      </c>
      <c r="G4" t="s">
        <v>2</v>
      </c>
      <c r="H4" s="7" t="s">
        <v>18</v>
      </c>
      <c r="I4" t="s">
        <v>5</v>
      </c>
      <c r="J4" s="1" t="s">
        <v>19</v>
      </c>
      <c r="K4" s="5" t="s">
        <v>20</v>
      </c>
      <c r="L4" t="s">
        <v>21</v>
      </c>
      <c r="M4" t="s">
        <v>22</v>
      </c>
    </row>
    <row r="5" spans="1:13">
      <c r="A5" s="6">
        <v>39447</v>
      </c>
      <c r="B5" s="4">
        <v>0.25</v>
      </c>
      <c r="C5" s="4">
        <v>0.41666666666666669</v>
      </c>
      <c r="D5" s="4">
        <v>0.5</v>
      </c>
      <c r="E5" s="4">
        <v>0.58333333333333337</v>
      </c>
      <c r="F5" s="4">
        <v>0.66666666666666663</v>
      </c>
      <c r="G5" s="4">
        <v>0.95833333333333337</v>
      </c>
      <c r="H5" s="7">
        <f t="shared" ref="H5:H11" si="0">((WEEKDAY(A5,2)&lt;6)*(B5&lt;&gt;"")*(C5&lt;&gt;"")*((MAX(MIN(De,(C5&lt;B5)+C5),Fi)&gt;MIN(MAX(Fi,B5),De))*(MAX(MIN(De,(C5&lt;B5)+C5),Fi)-MIN(MAX(Fi,B5),De))+(MAX(MIN(1+De,(C5&lt;B5)+C5),1+Fi)&gt;MIN(MAX(1+Fi,B5),1+De))*(MAX(MIN(1+De,(C5&lt;B5)+C5),1+Fi)-MIN(MAX(1+Fi,B5),1+De))))+((D5&lt;&gt;"")*(E5&lt;&gt;"")*((MAX(MIN(De,(E5&lt;D5)+E5),Fi)&gt;MIN(MAX(Fi,D5),De))*(MAX(MIN(De,(E5&lt;D5)+E5),Fi)-MIN(MAX(Fi,D5),De))+(MAX(MIN(1+De,(E5&lt;D5)+E5),1+Fi)&gt;MIN(MAX(1+Fi,D5),1+De))*(MAX(MIN(1+De,(E5&lt;D5)+E5),1+Fi)-MIN(MAX(1+Fi,D5),1+De))))+((F5&lt;&gt;"")*(G5&lt;&gt;"")*((MAX(MIN(De,(G5&lt;F5)+G5),Fi)&gt;MIN(MAX(Fi,F5),De))*(MAX(MIN(De,(G5&lt;F5)+G5),Fi)-MIN(MAX(Fi,F5),De))+(MAX(MIN(1+De,(G5&lt;F5)+G5),1+Fi)&gt;MIN(MAX(1+Fi,F5),1+De))*(MAX(MIN(1+De,(G5&lt;F5)+G5),1+Fi)-MIN(MAX(1+Fi,F5),1+De))))</f>
        <v>0.5</v>
      </c>
      <c r="I5" s="7">
        <f>(WEEKDAY(A5,2)&lt;6)*(B5&lt;&gt;"")*(C5&lt;&gt;"")*(((C5&lt;B5)+C5-B5)+((E5&lt;D5)+E5-D5)+((G5&lt;F5)+G5-F5)-H5)</f>
        <v>4.1666666666666741E-2</v>
      </c>
      <c r="J5" s="4">
        <f>MOD(Tableau2[[#This Row],[Colonne6]]-Tableau2[[#This Row],[Colonne5]],1)+(Tableau2[[#This Row],[Colonne4]]-Tableau2[[#This Row],[Colonne3]])+(Tableau2[[#This Row],[Colonne2]]-Tableau2[[#This Row],[Colonne1]])</f>
        <v>0.54166666666666674</v>
      </c>
      <c r="K5" s="7">
        <f>J5+L5</f>
        <v>0.54166666666666674</v>
      </c>
      <c r="L5" s="7"/>
    </row>
    <row r="6" spans="1:13">
      <c r="A6" s="6">
        <f t="shared" ref="A6:A11" si="1">A5+1</f>
        <v>39448</v>
      </c>
      <c r="B6" s="4">
        <v>0.25</v>
      </c>
      <c r="C6" s="4">
        <v>0.5</v>
      </c>
      <c r="D6" s="4">
        <v>0.54166666666666663</v>
      </c>
      <c r="E6" s="4">
        <v>0.625</v>
      </c>
      <c r="F6" s="4"/>
      <c r="G6" s="4"/>
      <c r="H6" s="7">
        <f t="shared" si="0"/>
        <v>0.33333333333333337</v>
      </c>
      <c r="I6" s="7">
        <f t="shared" ref="I6:I11" si="2">(WEEKDAY(A6,2)&lt;6)*(B6&lt;&gt;"")*(C6&lt;&gt;"")*(((C6&lt;B6)+C6-B6)+((E6&lt;D6)+E6-D6)+((G6&lt;F6)+G6-F6)-H6)</f>
        <v>0</v>
      </c>
      <c r="J6" s="4">
        <f>MOD(Tableau2[[#This Row],[Colonne6]]-Tableau2[[#This Row],[Colonne5]],1)+(Tableau2[[#This Row],[Colonne4]]-Tableau2[[#This Row],[Colonne3]])+(Tableau2[[#This Row],[Colonne2]]-Tableau2[[#This Row],[Colonne1]])</f>
        <v>0.33333333333333337</v>
      </c>
      <c r="K6" s="7">
        <f t="shared" ref="K6:K11" si="3">J6+L6</f>
        <v>0.33333333333333337</v>
      </c>
      <c r="L6" s="7"/>
    </row>
    <row r="7" spans="1:13">
      <c r="A7" s="6">
        <f t="shared" si="1"/>
        <v>39449</v>
      </c>
      <c r="B7" s="4"/>
      <c r="C7" s="4"/>
      <c r="D7" s="4">
        <v>0.54166666666666663</v>
      </c>
      <c r="E7" s="4">
        <v>0.625</v>
      </c>
      <c r="F7" s="4">
        <v>0.875</v>
      </c>
      <c r="G7" s="4">
        <v>0.125</v>
      </c>
      <c r="H7" s="7">
        <f t="shared" si="0"/>
        <v>0.125</v>
      </c>
      <c r="I7" s="7">
        <f t="shared" si="2"/>
        <v>0</v>
      </c>
      <c r="J7" s="4">
        <f>MOD(Tableau2[[#This Row],[Colonne6]]-Tableau2[[#This Row],[Colonne5]],1)+(Tableau2[[#This Row],[Colonne4]]-Tableau2[[#This Row],[Colonne3]])+(Tableau2[[#This Row],[Colonne2]]-Tableau2[[#This Row],[Colonne1]])</f>
        <v>0.33333333333333337</v>
      </c>
      <c r="K7" s="7">
        <f t="shared" si="3"/>
        <v>0.33333333333333337</v>
      </c>
      <c r="L7" s="7"/>
    </row>
    <row r="8" spans="1:13">
      <c r="A8" s="6">
        <f t="shared" si="1"/>
        <v>39450</v>
      </c>
      <c r="B8" s="4"/>
      <c r="C8" s="4"/>
      <c r="D8" s="4"/>
      <c r="E8" s="4"/>
      <c r="F8" s="4">
        <v>0.91666666666666663</v>
      </c>
      <c r="G8" s="4">
        <v>0.125</v>
      </c>
      <c r="H8" s="7">
        <f>((WEEKDAY(A8,2)&lt;6)*(B8&lt;&gt;"")*(C8&lt;&gt;"")*((MAX(MIN(De,(C8&lt;B8)+C8),Fi)&gt;MIN(MAX(Fi,B8),De))*(MAX(MIN(De,(C8&lt;B8)+C8),Fi)-MIN(MAX(Fi,B8),De))+(MAX(MIN(1+De,(C8&lt;B8)+C8),1+Fi)&gt;MIN(MAX(1+Fi,B8),1+De))*(MAX(MIN(1+De,(C8&lt;B8)+C8),1+Fi)-MIN(MAX(1+Fi,B8),1+De))))+((D8&lt;&gt;"")*(E8&lt;&gt;"")*((MAX(MIN(De,(E8&lt;D8)+E8),Fi)&gt;MIN(MAX(Fi,D8),De))*(MAX(MIN(De,(E8&lt;D8)+E8),Fi)-MIN(MAX(Fi,D8),De))+(MAX(MIN(1+De,(E8&lt;D8)+E8),1+Fi)&gt;MIN(MAX(1+Fi,D8),1+De))*(MAX(MIN(1+De,(E8&lt;D8)+E8),1+Fi)-MIN(MAX(1+Fi,D8),1+De))))+((F8&lt;&gt;"")*(G8&lt;&gt;"")*((MAX(MIN(De,(G8&lt;F8)+G8),Fi)&gt;MIN(MAX(Fi,F8),De))*(MAX(MIN(De,(G8&lt;F8)+G8),Fi)-MIN(MAX(Fi,F8),De))+(MAX(MIN(1+De,(G8&lt;F8)+G8),1+Fi)&gt;MIN(MAX(1+Fi,F8),1+De))*(MAX(MIN(1+De,(G8&lt;F8)+G8),1+Fi)-MIN(MAX(1+Fi,F8),1+De))))</f>
        <v>0</v>
      </c>
      <c r="I8" s="7">
        <f t="shared" si="2"/>
        <v>0</v>
      </c>
      <c r="J8" s="4">
        <f>MOD(Tableau2[[#This Row],[Colonne6]]-Tableau2[[#This Row],[Colonne5]],1)+(Tableau2[[#This Row],[Colonne4]]-Tableau2[[#This Row],[Colonne3]])+(Tableau2[[#This Row],[Colonne2]]-Tableau2[[#This Row],[Colonne1]])</f>
        <v>0.20833333333333337</v>
      </c>
      <c r="K8" s="7">
        <f t="shared" si="3"/>
        <v>0.20833333333333337</v>
      </c>
      <c r="L8" s="7"/>
    </row>
    <row r="9" spans="1:13">
      <c r="A9" s="6">
        <f t="shared" si="1"/>
        <v>39451</v>
      </c>
      <c r="B9" s="4">
        <v>0.25</v>
      </c>
      <c r="C9" s="4">
        <v>0.33333333333333331</v>
      </c>
      <c r="D9" s="4">
        <v>0.54166666666666663</v>
      </c>
      <c r="E9" s="4">
        <v>0.625</v>
      </c>
      <c r="F9" s="4"/>
      <c r="G9" s="4"/>
      <c r="H9" s="7">
        <f t="shared" si="0"/>
        <v>0.16666666666666669</v>
      </c>
      <c r="I9" s="7">
        <f>(WEEKDAY(A9,2)&lt;6)*(B9&lt;&gt;"")*(C9&lt;&gt;"")*(((C9&lt;B9)+C9-B9)+((E9&lt;D9)+E9-D9)+((G9&lt;F9)+G9-F9)-H9)</f>
        <v>0</v>
      </c>
      <c r="J9" s="4">
        <f>MOD(Tableau2[[#This Row],[Colonne6]]-Tableau2[[#This Row],[Colonne5]],1)+(Tableau2[[#This Row],[Colonne4]]-Tableau2[[#This Row],[Colonne3]])+(Tableau2[[#This Row],[Colonne2]]-Tableau2[[#This Row],[Colonne1]])</f>
        <v>0.16666666666666669</v>
      </c>
      <c r="K9" s="7">
        <f t="shared" si="3"/>
        <v>0.16666666666666669</v>
      </c>
      <c r="L9" s="7"/>
    </row>
    <row r="10" spans="1:13">
      <c r="A10" s="6">
        <f t="shared" si="1"/>
        <v>39452</v>
      </c>
      <c r="B10" s="4"/>
      <c r="C10" s="4"/>
      <c r="D10" s="4"/>
      <c r="E10" s="4"/>
      <c r="F10" s="4"/>
      <c r="G10" s="4"/>
      <c r="H10" s="7">
        <f t="shared" si="0"/>
        <v>0</v>
      </c>
      <c r="I10" s="7">
        <f t="shared" si="2"/>
        <v>0</v>
      </c>
      <c r="J10" s="4">
        <f>MOD(Tableau2[[#This Row],[Colonne6]]-Tableau2[[#This Row],[Colonne5]],1)+(Tableau2[[#This Row],[Colonne4]]-Tableau2[[#This Row],[Colonne3]])+(Tableau2[[#This Row],[Colonne2]]-Tableau2[[#This Row],[Colonne1]])</f>
        <v>0</v>
      </c>
      <c r="K10" s="7">
        <f t="shared" si="3"/>
        <v>0</v>
      </c>
      <c r="L10" s="7"/>
    </row>
    <row r="11" spans="1:13">
      <c r="A11" s="6">
        <f t="shared" si="1"/>
        <v>39453</v>
      </c>
      <c r="B11" s="4"/>
      <c r="C11" s="4"/>
      <c r="D11" s="4"/>
      <c r="E11" s="4"/>
      <c r="F11" s="4"/>
      <c r="G11" s="4"/>
      <c r="H11" s="7">
        <f t="shared" si="0"/>
        <v>0</v>
      </c>
      <c r="I11" s="7">
        <f t="shared" si="2"/>
        <v>0</v>
      </c>
      <c r="J11" s="4">
        <f>MOD(Tableau2[[#This Row],[Colonne6]]-Tableau2[[#This Row],[Colonne5]],1)+(Tableau2[[#This Row],[Colonne4]]-Tableau2[[#This Row],[Colonne3]])+(Tableau2[[#This Row],[Colonne2]]-Tableau2[[#This Row],[Colonne1]])</f>
        <v>0</v>
      </c>
      <c r="K11" s="7">
        <f t="shared" si="3"/>
        <v>0</v>
      </c>
      <c r="L11" s="7"/>
    </row>
    <row r="12" spans="1:13">
      <c r="A12" t="s">
        <v>6</v>
      </c>
      <c r="H12" s="5">
        <f>SUBTOTAL(109,[Colonne7])</f>
        <v>1.125</v>
      </c>
      <c r="I12" s="5">
        <f>SUBTOTAL(109,[Colonne8])</f>
        <v>4.1666666666666741E-2</v>
      </c>
      <c r="J12" s="5">
        <f>SUBTOTAL(109,[Colonne9])</f>
        <v>1.5833333333333337</v>
      </c>
      <c r="K12" s="5">
        <f>SUBTOTAL(109,[Colonne10])</f>
        <v>1.5833333333333337</v>
      </c>
    </row>
    <row r="15" spans="1:13">
      <c r="B15" t="s">
        <v>7</v>
      </c>
      <c r="C15" t="s">
        <v>8</v>
      </c>
      <c r="D15" t="s">
        <v>9</v>
      </c>
      <c r="E15" t="s">
        <v>10</v>
      </c>
      <c r="F15" t="s">
        <v>11</v>
      </c>
      <c r="G15" t="s">
        <v>12</v>
      </c>
      <c r="H15" t="s">
        <v>13</v>
      </c>
      <c r="I15" t="s">
        <v>14</v>
      </c>
      <c r="J15" t="s">
        <v>15</v>
      </c>
    </row>
    <row r="16" spans="1:13">
      <c r="A16" s="6">
        <v>39448</v>
      </c>
      <c r="B16" s="2"/>
      <c r="C16" s="2"/>
      <c r="D16" s="5"/>
      <c r="E16" s="5"/>
      <c r="F16" s="5"/>
      <c r="G16" s="5"/>
      <c r="H16" s="4"/>
      <c r="I16" s="7"/>
      <c r="J16" s="5"/>
    </row>
    <row r="17" spans="2:10">
      <c r="B17" s="1"/>
      <c r="C17" s="2"/>
      <c r="D17" s="2"/>
      <c r="E17" s="2"/>
      <c r="F17" s="2"/>
      <c r="G17" s="2"/>
      <c r="H17" s="2"/>
      <c r="J17" s="1"/>
    </row>
    <row r="18" spans="2:10">
      <c r="B18" s="2"/>
      <c r="C18" s="2"/>
      <c r="D18" s="2"/>
      <c r="E18" s="2"/>
      <c r="F18" s="2"/>
      <c r="G18" s="2"/>
    </row>
    <row r="28" spans="2:10">
      <c r="B28" s="1"/>
      <c r="C28" s="2"/>
      <c r="D28" s="2"/>
      <c r="E28" s="2"/>
      <c r="F28" s="2"/>
      <c r="G28" s="2"/>
      <c r="H28" s="2"/>
      <c r="J28" s="1"/>
    </row>
    <row r="29" spans="2:10">
      <c r="B29" s="2"/>
    </row>
    <row r="39" spans="2:10">
      <c r="B39" s="1"/>
      <c r="C39" s="2"/>
      <c r="D39" s="2"/>
      <c r="E39" s="2"/>
      <c r="F39" s="2"/>
      <c r="G39" s="2"/>
      <c r="H39" s="2"/>
      <c r="J39" s="1"/>
    </row>
    <row r="40" spans="2:10">
      <c r="B40" s="2"/>
    </row>
  </sheetData>
  <dataValidations count="6">
    <dataValidation type="time" showInputMessage="1" showErrorMessage="1" sqref="B17:B23 B5:B11 D17:D23 D39:D45 B39:B45 D28:D34 B28:B34">
      <formula1>0</formula1>
      <formula2>0.999305555555556</formula2>
    </dataValidation>
    <dataValidation type="time" showErrorMessage="1" sqref="C17:C23 C5:C11 C39:C45 C28:C34">
      <formula1>0</formula1>
      <formula2>0.999305555555556</formula2>
    </dataValidation>
    <dataValidation type="time" allowBlank="1" showInputMessage="1" showErrorMessage="1" sqref="E17:G23 E28:G34 E39:G45">
      <formula1>0</formula1>
      <formula2>0.999305555555556</formula2>
    </dataValidation>
    <dataValidation operator="notEqual" allowBlank="1" showInputMessage="1" showErrorMessage="1" sqref="H17 H5:H11 H39 H28"/>
    <dataValidation type="time" allowBlank="1" showInputMessage="1" showErrorMessage="1" sqref="G5:G11">
      <formula1>0</formula1>
      <formula2>0.999305555555556</formula2>
    </dataValidation>
    <dataValidation type="time" allowBlank="1" showInputMessage="1" showErrorMessage="1" sqref="D5:F11">
      <formula1>0</formula1>
      <formula2>0.999305555555556</formula2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H4 J4:K4 K5:K11" calculatedColumn="1"/>
  </ignoredError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Janvier 2008</vt:lpstr>
      <vt:lpstr>Feuil2</vt:lpstr>
      <vt:lpstr>Feuil3</vt:lpstr>
      <vt:lpstr>De</vt:lpstr>
      <vt:lpstr>Fi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mimi</cp:lastModifiedBy>
  <dcterms:created xsi:type="dcterms:W3CDTF">2011-11-29T12:53:53Z</dcterms:created>
  <dcterms:modified xsi:type="dcterms:W3CDTF">2011-11-30T19:26:43Z</dcterms:modified>
</cp:coreProperties>
</file>