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c\.Icecream PDF Split and Merge\Desktop\"/>
    </mc:Choice>
  </mc:AlternateContent>
  <xr:revisionPtr revIDLastSave="0" documentId="10_ncr:8100000_{A5857C6C-A0CD-4807-941F-5321F9D87F2C}" xr6:coauthVersionLast="34" xr6:coauthVersionMax="34" xr10:uidLastSave="{00000000-0000-0000-0000-000000000000}"/>
  <bookViews>
    <workbookView xWindow="0" yWindow="0" windowWidth="23925" windowHeight="8850" xr2:uid="{40EE7429-63B3-4F88-8627-C20AD701472B}"/>
  </bookViews>
  <sheets>
    <sheet name="accueil" sheetId="1" r:id="rId1"/>
    <sheet name="modèle" sheetId="3" r:id="rId2"/>
    <sheet name="paëlla" sheetId="7" state="veryHidden" r:id="rId3"/>
    <sheet name="pain" sheetId="6" state="veryHidden" r:id="rId4"/>
    <sheet name="liste courses" sheetId="8" state="veryHidden" r:id="rId5"/>
    <sheet name="vin" sheetId="5" state="veryHidden" r:id="rId6"/>
    <sheet name="données" sheetId="2" state="veryHidden" r:id="rId7"/>
  </sheets>
  <functionGroups builtInGroupCount="19"/>
  <externalReferences>
    <externalReference r:id="rId8"/>
  </externalReferences>
  <definedNames>
    <definedName name="nbre_convives">'[1]quantités printemps'!$A$61:$A$125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7" l="1"/>
  <c r="E17" i="7"/>
  <c r="E14" i="7"/>
  <c r="E13" i="7"/>
  <c r="E12" i="7"/>
  <c r="E11" i="7"/>
  <c r="E10" i="7"/>
  <c r="E9" i="7"/>
  <c r="E8" i="7"/>
  <c r="E6" i="7"/>
  <c r="D6" i="7"/>
  <c r="E10" i="5"/>
  <c r="E9" i="5"/>
  <c r="E8" i="5"/>
  <c r="E8" i="6" l="1"/>
  <c r="E6" i="6" l="1"/>
  <c r="D6" i="6"/>
  <c r="E6" i="5"/>
  <c r="D6" i="5"/>
  <c r="E6" i="3"/>
  <c r="D6" i="3"/>
  <c r="E19" i="7"/>
  <c r="E16" i="7"/>
  <c r="E15" i="7"/>
  <c r="D2" i="7" l="1"/>
  <c r="D2" i="6" l="1"/>
  <c r="D2" i="3"/>
  <c r="D2" i="5"/>
  <c r="E105" i="2" l="1"/>
  <c r="E53" i="2"/>
  <c r="E48" i="2"/>
  <c r="E40" i="2"/>
  <c r="E39" i="2"/>
  <c r="E38" i="2"/>
  <c r="E37" i="2"/>
  <c r="E36" i="2"/>
  <c r="E35" i="2"/>
  <c r="E34" i="2"/>
  <c r="E16" i="2"/>
  <c r="E14" i="2"/>
  <c r="E13" i="2"/>
  <c r="E12" i="2"/>
  <c r="E11" i="2"/>
  <c r="E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Marcel CARAYON</author>
  </authors>
  <commentList>
    <comment ref="G20" authorId="0" shapeId="0" xr:uid="{09209B52-02A6-4D04-A4C6-96E7B39F9A70}">
      <text>
        <r>
          <rPr>
            <b/>
            <sz val="9"/>
            <color indexed="81"/>
            <rFont val="Tahoma"/>
            <family val="2"/>
          </rPr>
          <t>Ail
épices
fumet de poissons
tomates concassées
citrons
olives noires
huile d'olives</t>
        </r>
      </text>
    </comment>
  </commentList>
</comments>
</file>

<file path=xl/sharedStrings.xml><?xml version="1.0" encoding="utf-8"?>
<sst xmlns="http://schemas.openxmlformats.org/spreadsheetml/2006/main" count="42" uniqueCount="31">
  <si>
    <t>pain</t>
  </si>
  <si>
    <t>salade</t>
  </si>
  <si>
    <t>méchoui</t>
  </si>
  <si>
    <t>paëlla</t>
  </si>
  <si>
    <t>et en plus =============&gt;</t>
  </si>
  <si>
    <t>salade de fruits</t>
  </si>
  <si>
    <t>il faut 24 kg de fruits en tout</t>
  </si>
  <si>
    <t>fromage</t>
  </si>
  <si>
    <t>glace</t>
  </si>
  <si>
    <t>tarte aux pommes</t>
  </si>
  <si>
    <t>marquisette</t>
  </si>
  <si>
    <t>1 kg de citrons</t>
  </si>
  <si>
    <t>1 kg de sucre en poudre</t>
  </si>
  <si>
    <t>4 l de vin blanc</t>
  </si>
  <si>
    <t>2 l de crémant</t>
  </si>
  <si>
    <t>2 l  frde perrier</t>
  </si>
  <si>
    <t>1/2 l  de pulco citrons</t>
  </si>
  <si>
    <t>donc pour</t>
  </si>
  <si>
    <t>personnes</t>
  </si>
  <si>
    <t>repas été du 21 juillet 2018</t>
  </si>
  <si>
    <t>gâteau au chocolat</t>
  </si>
  <si>
    <t>+ Maïzena</t>
  </si>
  <si>
    <t>crème anglaise</t>
  </si>
  <si>
    <t>pommes de terre</t>
  </si>
  <si>
    <t>nouilles</t>
  </si>
  <si>
    <t>+ concentré de tomates</t>
  </si>
  <si>
    <t>daube</t>
  </si>
  <si>
    <t>+ sauceline</t>
  </si>
  <si>
    <t>tourte au roquefort</t>
  </si>
  <si>
    <t>à acheter :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</si>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</sst>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5">
    <numFmt numFmtId="164" formatCode="0.00&quot; litres de rouge&quot;"/>
    <numFmt numFmtId="165" formatCode="0.00&quot; litres de rosé&quot;"/>
    <numFmt numFmtId="166" formatCode="0.00&quot; litres de blanc&quot;"/>
    <numFmt numFmtId="167" formatCode="0&quot; baguettes&quot;"/>
    <numFmt numFmtId="168" formatCode="0.00&quot; kg de salade&quot;"/>
    <numFmt numFmtId="169" formatCode="0.00&quot; kg de lardons&quot;"/>
    <numFmt numFmtId="170" formatCode="0.00&quot; kg de croutons&quot;"/>
    <numFmt numFmtId="171" formatCode="0.00&quot; kg de gésiers&quot;"/>
    <numFmt numFmtId="172" formatCode="0.00&quot; kg de viande crue déssossée&quot;"/>
    <numFmt numFmtId="173" formatCode="0.000&quot; kg de lard gras pour flamber&quot;"/>
    <numFmt numFmtId="174" formatCode="0.00&quot; kg de cuisses de poulet&quot;"/>
    <numFmt numFmtId="175" formatCode="0.00&quot; kg de ventrèche&quot;"/>
    <numFmt numFmtId="176" formatCode="0.00&quot; kg de chorizo&quot;"/>
    <numFmt numFmtId="177" formatCode="0.00&quot; kg de gambas&quot;"/>
    <numFmt numFmtId="178" formatCode="0.00&quot; kg de seiche&quot;"/>
    <numFmt numFmtId="179" formatCode="0.00&quot; kg de moules&quot;"/>
    <numFmt numFmtId="180" formatCode="0.00&quot; kg de riz&quot;"/>
    <numFmt numFmtId="181" formatCode="0.00&quot; kg d'haricots verts&quot;"/>
    <numFmt numFmtId="182" formatCode="0.00&quot; kg de petits pois&quot;"/>
    <numFmt numFmtId="183" formatCode="0.00&quot; kg de poivrons verts&quot;"/>
    <numFmt numFmtId="184" formatCode="0.00&quot; kg de poivrons rouges&quot;"/>
    <numFmt numFmtId="185" formatCode="0.00&quot; kg d'oignons&quot;"/>
    <numFmt numFmtId="186" formatCode="0.00&quot; kg de fruits en tout&quot;"/>
    <numFmt numFmtId="187" formatCode="0&quot; pomelos&quot;"/>
    <numFmt numFmtId="188" formatCode="0&quot; kiwis&quot;"/>
    <numFmt numFmtId="189" formatCode="0.00&quot; kg de pommes grany&quot;"/>
    <numFmt numFmtId="190" formatCode="0.00&quot; kg de pommes golden&quot;"/>
    <numFmt numFmtId="191" formatCode="0.00&quot; kg de bananes&quot;"/>
    <numFmt numFmtId="192" formatCode="0.00&quot; kg d'oranges&quot;"/>
    <numFmt numFmtId="193" formatCode="0.00&quot; kg de melons&quot;"/>
    <numFmt numFmtId="194" formatCode="0.00&quot; grosse boîte d'ananas&quot;"/>
    <numFmt numFmtId="195" formatCode="0&quot; paquet(s) de sucre vanillé&quot;"/>
    <numFmt numFmtId="196" formatCode="0&quot; filet de citrons&quot;"/>
    <numFmt numFmtId="197" formatCode="0.00&quot; kg de fromage&quot;"/>
    <numFmt numFmtId="198" formatCode="0.00&quot; lit. de glace&quot;"/>
    <numFmt numFmtId="199" formatCode="0&quot; ml de bombe chantilly&quot;"/>
    <numFmt numFmtId="200" formatCode="0&quot; pâtes brisées&quot;"/>
    <numFmt numFmtId="201" formatCode="0.00&quot; kg de sucre&quot;"/>
    <numFmt numFmtId="202" formatCode="0.00&quot; plaque(s) de beurre&quot;"/>
    <numFmt numFmtId="203" formatCode="0.00&quot; kg de compote&quot;"/>
    <numFmt numFmtId="204" formatCode="0.00&quot; lit. de lait&quot;"/>
    <numFmt numFmtId="205" formatCode="0&quot; sachets de levure&quot;"/>
    <numFmt numFmtId="206" formatCode="0.00&quot; kg de farine&quot;"/>
    <numFmt numFmtId="207" formatCode="0.00&quot; kg de beurre&quot;"/>
    <numFmt numFmtId="208" formatCode="0&quot; oeufs&quot;"/>
    <numFmt numFmtId="209" formatCode="0.00&quot; kg de chocolat noir&quot;"/>
    <numFmt numFmtId="210" formatCode="0&quot; sachets de sucre vanillé&quot;"/>
    <numFmt numFmtId="211" formatCode="0.00&quot; kg de patates&quot;"/>
    <numFmt numFmtId="212" formatCode="0.00&quot; kg de nouilles&quot;"/>
    <numFmt numFmtId="213" formatCode="0.00&quot; litres d'huile&quot;"/>
    <numFmt numFmtId="214" formatCode="0&quot; bricks de crème&quot;"/>
    <numFmt numFmtId="215" formatCode="0.00&quot; kg de dés de jambon&quot;"/>
    <numFmt numFmtId="216" formatCode="0.00&quot; kg de roquefort&quot;"/>
    <numFmt numFmtId="217" formatCode="0&quot; pâtes feuilletées&quot;"/>
    <numFmt numFmtId="218" formatCode="0.000&quot; kg de croutons&quot;"/>
  </numFmts>
  <fonts count="22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b/>
      <i/>
      <u/>
      <sz val="13"/>
      <color rgb="FFFF0000"/>
      <name val="Century Gothic"/>
      <family val="2"/>
    </font>
    <font>
      <b/>
      <i/>
      <u/>
      <sz val="11"/>
      <color theme="1"/>
      <name val="Century Gothic"/>
      <family val="2"/>
    </font>
    <font>
      <b/>
      <sz val="14"/>
      <color rgb="FF0000FF"/>
      <name val="Century Gothic"/>
      <family val="2"/>
    </font>
    <font>
      <sz val="14"/>
      <color rgb="FF0000FF"/>
      <name val="Century Gothic"/>
      <family val="2"/>
    </font>
    <font>
      <b/>
      <sz val="12"/>
      <color rgb="FFFF0000"/>
      <name val="Century Gothic"/>
      <family val="2"/>
    </font>
    <font>
      <b/>
      <i/>
      <u/>
      <sz val="10"/>
      <color theme="1"/>
      <name val="Century Gothic"/>
      <family val="2"/>
    </font>
    <font>
      <b/>
      <sz val="13"/>
      <color rgb="FFFF0000"/>
      <name val="Verdana"/>
      <family val="2"/>
    </font>
    <font>
      <b/>
      <sz val="14"/>
      <color rgb="FFFF0000"/>
      <name val="Century Gothic"/>
      <family val="2"/>
    </font>
    <font>
      <b/>
      <sz val="10"/>
      <color rgb="FFFF0000"/>
      <name val="Century Gothic"/>
      <family val="2"/>
    </font>
    <font>
      <b/>
      <sz val="16"/>
      <color rgb="FFFF0000"/>
      <name val="Century Gothic"/>
      <family val="2"/>
    </font>
    <font>
      <b/>
      <u/>
      <sz val="11"/>
      <color theme="1"/>
      <name val="Century Gothic"/>
      <family val="2"/>
    </font>
    <font>
      <sz val="14"/>
      <color theme="1"/>
      <name val="Century Gothic"/>
      <family val="2"/>
    </font>
    <font>
      <sz val="11"/>
      <color rgb="FF0000FF"/>
      <name val="Century Gothic"/>
      <family val="2"/>
    </font>
    <font>
      <sz val="8"/>
      <color rgb="FF000000"/>
      <name val="Verdana"/>
      <family val="2"/>
    </font>
    <font>
      <sz val="10"/>
      <color rgb="FF303030"/>
      <name val="Consolas"/>
      <family val="3"/>
    </font>
    <font>
      <b/>
      <sz val="18"/>
      <color rgb="FFFF0000"/>
      <name val="Century Gothic"/>
      <family val="2"/>
    </font>
    <font>
      <b/>
      <sz val="9"/>
      <color indexed="81"/>
      <name val="Tahoma"/>
      <family val="2"/>
    </font>
    <font>
      <b/>
      <sz val="11"/>
      <color rgb="FFFF0000"/>
      <name val="Century Gothic"/>
      <family val="2"/>
    </font>
    <font>
      <sz val="1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ck">
        <color theme="4" tint="-0.24994659260841701"/>
      </left>
      <right style="thin">
        <color theme="4" tint="-0.24994659260841701"/>
      </right>
      <top style="thick">
        <color theme="4" tint="-0.24994659260841701"/>
      </top>
      <bottom style="thin">
        <color indexed="64"/>
      </bottom>
      <diagonal/>
    </border>
    <border>
      <left style="thick">
        <color theme="9" tint="-0.499984740745262"/>
      </left>
      <right style="thin">
        <color theme="9" tint="-0.499984740745262"/>
      </right>
      <top style="thick">
        <color theme="9" tint="-0.499984740745262"/>
      </top>
      <bottom style="thin">
        <color theme="9" tint="-0.499984740745262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0" borderId="0" xfId="0" applyFont="1" applyFill="1"/>
    <xf numFmtId="0" fontId="3" fillId="0" borderId="0" xfId="0" applyFont="1" applyFill="1" applyAlignment="1"/>
    <xf numFmtId="0" fontId="4" fillId="0" borderId="0" xfId="0" applyFont="1" applyFill="1"/>
    <xf numFmtId="0" fontId="1" fillId="0" borderId="0" xfId="0" quotePrefix="1" applyFont="1" applyFill="1"/>
    <xf numFmtId="166" fontId="5" fillId="0" borderId="0" xfId="0" applyNumberFormat="1" applyFont="1" applyFill="1" applyAlignment="1">
      <alignment horizontal="center"/>
    </xf>
    <xf numFmtId="0" fontId="1" fillId="0" borderId="0" xfId="0" applyFont="1" applyFill="1"/>
    <xf numFmtId="167" fontId="5" fillId="0" borderId="0" xfId="0" applyNumberFormat="1" applyFont="1" applyFill="1" applyAlignment="1">
      <alignment horizontal="center"/>
    </xf>
    <xf numFmtId="168" fontId="5" fillId="0" borderId="0" xfId="0" applyNumberFormat="1" applyFont="1" applyFill="1" applyAlignment="1">
      <alignment horizontal="center"/>
    </xf>
    <xf numFmtId="169" fontId="5" fillId="0" borderId="0" xfId="0" applyNumberFormat="1" applyFont="1" applyFill="1" applyAlignment="1">
      <alignment horizontal="center"/>
    </xf>
    <xf numFmtId="170" fontId="5" fillId="0" borderId="0" xfId="0" applyNumberFormat="1" applyFont="1" applyFill="1" applyAlignment="1">
      <alignment horizontal="center"/>
    </xf>
    <xf numFmtId="171" fontId="5" fillId="0" borderId="0" xfId="0" applyNumberFormat="1" applyFont="1" applyFill="1" applyAlignment="1">
      <alignment horizontal="center"/>
    </xf>
    <xf numFmtId="172" fontId="5" fillId="0" borderId="0" xfId="0" applyNumberFormat="1" applyFont="1" applyFill="1" applyAlignment="1">
      <alignment horizontal="center"/>
    </xf>
    <xf numFmtId="173" fontId="5" fillId="0" borderId="0" xfId="0" applyNumberFormat="1" applyFont="1" applyFill="1" applyAlignment="1">
      <alignment horizontal="center"/>
    </xf>
    <xf numFmtId="0" fontId="6" fillId="0" borderId="0" xfId="0" applyFont="1" applyFill="1"/>
    <xf numFmtId="185" fontId="5" fillId="0" borderId="0" xfId="0" applyNumberFormat="1" applyFont="1" applyFill="1" applyAlignment="1">
      <alignment horizontal="center"/>
    </xf>
    <xf numFmtId="186" fontId="7" fillId="0" borderId="0" xfId="0" applyNumberFormat="1" applyFont="1" applyFill="1" applyAlignment="1">
      <alignment horizontal="center"/>
    </xf>
    <xf numFmtId="187" fontId="5" fillId="0" borderId="0" xfId="0" applyNumberFormat="1" applyFont="1" applyFill="1" applyAlignment="1">
      <alignment horizontal="center"/>
    </xf>
    <xf numFmtId="188" fontId="5" fillId="0" borderId="0" xfId="0" applyNumberFormat="1" applyFont="1" applyFill="1" applyAlignment="1">
      <alignment horizontal="center"/>
    </xf>
    <xf numFmtId="189" fontId="5" fillId="0" borderId="0" xfId="0" applyNumberFormat="1" applyFont="1" applyFill="1" applyAlignment="1">
      <alignment horizontal="center"/>
    </xf>
    <xf numFmtId="190" fontId="5" fillId="0" borderId="0" xfId="0" applyNumberFormat="1" applyFont="1" applyFill="1" applyAlignment="1">
      <alignment horizontal="center"/>
    </xf>
    <xf numFmtId="191" fontId="5" fillId="0" borderId="0" xfId="0" applyNumberFormat="1" applyFont="1" applyFill="1" applyAlignment="1">
      <alignment horizontal="center"/>
    </xf>
    <xf numFmtId="192" fontId="5" fillId="0" borderId="0" xfId="0" applyNumberFormat="1" applyFont="1" applyFill="1" applyAlignment="1">
      <alignment horizontal="center"/>
    </xf>
    <xf numFmtId="193" fontId="5" fillId="0" borderId="0" xfId="0" applyNumberFormat="1" applyFont="1" applyFill="1" applyAlignment="1">
      <alignment horizontal="center"/>
    </xf>
    <xf numFmtId="194" fontId="5" fillId="0" borderId="0" xfId="0" applyNumberFormat="1" applyFont="1" applyFill="1" applyAlignment="1">
      <alignment horizontal="center"/>
    </xf>
    <xf numFmtId="195" fontId="5" fillId="0" borderId="0" xfId="0" applyNumberFormat="1" applyFont="1" applyFill="1" applyAlignment="1">
      <alignment horizontal="center"/>
    </xf>
    <xf numFmtId="196" fontId="5" fillId="0" borderId="0" xfId="0" applyNumberFormat="1" applyFont="1" applyFill="1" applyAlignment="1">
      <alignment horizontal="center"/>
    </xf>
    <xf numFmtId="0" fontId="8" fillId="0" borderId="0" xfId="0" applyFont="1" applyFill="1"/>
    <xf numFmtId="197" fontId="5" fillId="0" borderId="0" xfId="0" applyNumberFormat="1" applyFont="1" applyFill="1" applyAlignment="1">
      <alignment horizontal="center"/>
    </xf>
    <xf numFmtId="198" fontId="5" fillId="0" borderId="0" xfId="0" applyNumberFormat="1" applyFont="1" applyFill="1" applyAlignment="1">
      <alignment horizontal="center"/>
    </xf>
    <xf numFmtId="199" fontId="5" fillId="0" borderId="0" xfId="0" applyNumberFormat="1" applyFont="1" applyFill="1" applyAlignment="1">
      <alignment horizontal="center"/>
    </xf>
    <xf numFmtId="200" fontId="5" fillId="0" borderId="0" xfId="0" applyNumberFormat="1" applyFont="1" applyFill="1" applyAlignment="1">
      <alignment horizontal="center"/>
    </xf>
    <xf numFmtId="201" fontId="5" fillId="0" borderId="0" xfId="0" applyNumberFormat="1" applyFont="1" applyFill="1" applyAlignment="1">
      <alignment horizontal="center"/>
    </xf>
    <xf numFmtId="202" fontId="5" fillId="0" borderId="0" xfId="0" applyNumberFormat="1" applyFont="1" applyFill="1" applyAlignment="1">
      <alignment horizontal="center"/>
    </xf>
    <xf numFmtId="203" fontId="5" fillId="0" borderId="0" xfId="0" applyNumberFormat="1" applyFont="1" applyFill="1" applyAlignment="1">
      <alignment horizontal="center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0" fontId="2" fillId="2" borderId="0" xfId="0" quotePrefix="1" applyFont="1" applyFill="1"/>
    <xf numFmtId="0" fontId="11" fillId="2" borderId="0" xfId="0" applyFont="1" applyFill="1" applyAlignment="1"/>
    <xf numFmtId="0" fontId="12" fillId="2" borderId="0" xfId="0" applyFont="1" applyFill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0" fontId="13" fillId="0" borderId="0" xfId="0" applyFont="1" applyFill="1"/>
    <xf numFmtId="0" fontId="14" fillId="0" borderId="0" xfId="0" applyFont="1" applyFill="1"/>
    <xf numFmtId="204" fontId="5" fillId="0" borderId="0" xfId="0" applyNumberFormat="1" applyFont="1" applyFill="1" applyAlignment="1">
      <alignment horizontal="center"/>
    </xf>
    <xf numFmtId="205" fontId="5" fillId="0" borderId="0" xfId="0" applyNumberFormat="1" applyFont="1" applyFill="1" applyAlignment="1">
      <alignment horizontal="center"/>
    </xf>
    <xf numFmtId="206" fontId="5" fillId="0" borderId="0" xfId="0" applyNumberFormat="1" applyFont="1" applyFill="1" applyAlignment="1">
      <alignment horizontal="center"/>
    </xf>
    <xf numFmtId="207" fontId="5" fillId="0" borderId="0" xfId="0" applyNumberFormat="1" applyFont="1" applyFill="1" applyAlignment="1">
      <alignment horizontal="center"/>
    </xf>
    <xf numFmtId="208" fontId="5" fillId="0" borderId="0" xfId="0" applyNumberFormat="1" applyFont="1" applyFill="1" applyAlignment="1">
      <alignment horizontal="center"/>
    </xf>
    <xf numFmtId="209" fontId="5" fillId="0" borderId="0" xfId="0" applyNumberFormat="1" applyFont="1" applyFill="1" applyAlignment="1">
      <alignment horizontal="center"/>
    </xf>
    <xf numFmtId="0" fontId="15" fillId="0" borderId="0" xfId="0" applyFont="1" applyFill="1"/>
    <xf numFmtId="210" fontId="5" fillId="0" borderId="0" xfId="0" applyNumberFormat="1" applyFont="1" applyFill="1" applyAlignment="1">
      <alignment horizontal="center"/>
    </xf>
    <xf numFmtId="201" fontId="5" fillId="0" borderId="0" xfId="0" quotePrefix="1" applyNumberFormat="1" applyFont="1" applyFill="1" applyAlignment="1">
      <alignment horizontal="center"/>
    </xf>
    <xf numFmtId="211" fontId="5" fillId="0" borderId="0" xfId="0" applyNumberFormat="1" applyFont="1" applyFill="1" applyAlignment="1">
      <alignment horizontal="center"/>
    </xf>
    <xf numFmtId="212" fontId="5" fillId="0" borderId="0" xfId="0" applyNumberFormat="1" applyFont="1" applyFill="1" applyAlignment="1">
      <alignment horizontal="center"/>
    </xf>
    <xf numFmtId="213" fontId="5" fillId="0" borderId="0" xfId="0" quotePrefix="1" applyNumberFormat="1" applyFont="1" applyFill="1" applyAlignment="1">
      <alignment horizontal="center"/>
    </xf>
    <xf numFmtId="213" fontId="5" fillId="0" borderId="0" xfId="0" applyNumberFormat="1" applyFont="1" applyFill="1" applyAlignment="1">
      <alignment horizontal="center"/>
    </xf>
    <xf numFmtId="214" fontId="5" fillId="0" borderId="0" xfId="0" quotePrefix="1" applyNumberFormat="1" applyFont="1" applyFill="1" applyAlignment="1">
      <alignment horizontal="center"/>
    </xf>
    <xf numFmtId="214" fontId="5" fillId="0" borderId="0" xfId="0" applyNumberFormat="1" applyFont="1" applyFill="1" applyAlignment="1">
      <alignment horizontal="center"/>
    </xf>
    <xf numFmtId="215" fontId="5" fillId="0" borderId="0" xfId="0" applyNumberFormat="1" applyFont="1" applyFill="1" applyAlignment="1">
      <alignment horizontal="center"/>
    </xf>
    <xf numFmtId="216" fontId="5" fillId="0" borderId="0" xfId="0" applyNumberFormat="1" applyFont="1" applyFill="1" applyAlignment="1">
      <alignment horizontal="center"/>
    </xf>
    <xf numFmtId="217" fontId="5" fillId="0" borderId="0" xfId="0" applyNumberFormat="1" applyFont="1" applyFill="1" applyAlignment="1">
      <alignment horizontal="center"/>
    </xf>
    <xf numFmtId="218" fontId="5" fillId="0" borderId="0" xfId="0" applyNumberFormat="1" applyFont="1" applyFill="1" applyAlignment="1">
      <alignment horizontal="center"/>
    </xf>
    <xf numFmtId="0" fontId="17" fillId="0" borderId="0" xfId="0" applyFont="1"/>
    <xf numFmtId="0" fontId="18" fillId="0" borderId="0" xfId="0" applyFont="1"/>
    <xf numFmtId="0" fontId="0" fillId="0" borderId="0" xfId="0" applyAlignment="1">
      <alignment horizontal="center"/>
    </xf>
    <xf numFmtId="185" fontId="5" fillId="4" borderId="0" xfId="0" applyNumberFormat="1" applyFont="1" applyFill="1" applyAlignment="1">
      <alignment horizontal="center"/>
    </xf>
    <xf numFmtId="0" fontId="12" fillId="2" borderId="0" xfId="0" applyFont="1" applyFill="1" applyAlignment="1">
      <alignment horizontal="left" vertical="center"/>
    </xf>
    <xf numFmtId="0" fontId="18" fillId="5" borderId="2" xfId="0" applyFont="1" applyFill="1" applyBorder="1" applyAlignment="1">
      <alignment horizontal="center"/>
    </xf>
    <xf numFmtId="0" fontId="20" fillId="0" borderId="0" xfId="0" applyFont="1"/>
    <xf numFmtId="0" fontId="0" fillId="0" borderId="0" xfId="0" quotePrefix="1"/>
    <xf numFmtId="0" fontId="0" fillId="0" borderId="0" xfId="0" applyAlignment="1">
      <alignment horizontal="center"/>
    </xf>
    <xf numFmtId="185" fontId="5" fillId="0" borderId="0" xfId="0" applyNumberFormat="1" applyFont="1" applyFill="1" applyAlignment="1">
      <alignment horizontal="center"/>
    </xf>
    <xf numFmtId="174" fontId="5" fillId="0" borderId="0" xfId="0" applyNumberFormat="1" applyFont="1" applyFill="1" applyAlignment="1">
      <alignment horizontal="center"/>
    </xf>
    <xf numFmtId="175" fontId="5" fillId="0" borderId="0" xfId="0" applyNumberFormat="1" applyFont="1" applyFill="1" applyAlignment="1">
      <alignment horizontal="center"/>
    </xf>
    <xf numFmtId="176" fontId="5" fillId="0" borderId="0" xfId="0" applyNumberFormat="1" applyFont="1" applyFill="1" applyAlignment="1">
      <alignment horizontal="center"/>
    </xf>
    <xf numFmtId="177" fontId="5" fillId="0" borderId="0" xfId="0" applyNumberFormat="1" applyFont="1" applyFill="1" applyAlignment="1">
      <alignment horizontal="center"/>
    </xf>
    <xf numFmtId="178" fontId="5" fillId="0" borderId="0" xfId="0" applyNumberFormat="1" applyFont="1" applyFill="1" applyAlignment="1">
      <alignment horizontal="center"/>
    </xf>
    <xf numFmtId="179" fontId="5" fillId="0" borderId="0" xfId="0" applyNumberFormat="1" applyFont="1" applyFill="1" applyAlignment="1">
      <alignment horizontal="center"/>
    </xf>
    <xf numFmtId="180" fontId="5" fillId="0" borderId="0" xfId="0" applyNumberFormat="1" applyFont="1" applyFill="1" applyAlignment="1">
      <alignment horizontal="center"/>
    </xf>
    <xf numFmtId="181" fontId="5" fillId="0" borderId="0" xfId="0" applyNumberFormat="1" applyFont="1" applyFill="1" applyAlignment="1">
      <alignment horizontal="center"/>
    </xf>
    <xf numFmtId="182" fontId="5" fillId="0" borderId="0" xfId="0" applyNumberFormat="1" applyFont="1" applyFill="1" applyAlignment="1">
      <alignment horizontal="center"/>
    </xf>
    <xf numFmtId="183" fontId="5" fillId="0" borderId="0" xfId="0" applyNumberFormat="1" applyFont="1" applyFill="1" applyAlignment="1">
      <alignment horizontal="center"/>
    </xf>
    <xf numFmtId="184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 applyAlignment="1">
      <alignment horizontal="center"/>
    </xf>
    <xf numFmtId="0" fontId="21" fillId="6" borderId="0" xfId="0" applyNumberFormat="1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165" fontId="5" fillId="0" borderId="0" xfId="0" applyNumberFormat="1" applyFont="1" applyFill="1" applyAlignment="1">
      <alignment horizontal="center"/>
    </xf>
    <xf numFmtId="166" fontId="5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4.png"/><Relationship Id="rId1" Type="http://schemas.openxmlformats.org/officeDocument/2006/relationships/image" Target="../media/image9.png"/><Relationship Id="rId4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133350</xdr:colOff>
          <xdr:row>2</xdr:row>
          <xdr:rowOff>57150</xdr:rowOff>
        </xdr:from>
        <xdr:to>
          <xdr:col>13</xdr:col>
          <xdr:colOff>647700</xdr:colOff>
          <xdr:row>2</xdr:row>
          <xdr:rowOff>438150</xdr:rowOff>
        </xdr:to>
        <xdr:sp macro="" textlink="">
          <xdr:nvSpPr>
            <xdr:cNvPr id="2051" name="btn_tt_afficher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771525</xdr:colOff>
          <xdr:row>5</xdr:row>
          <xdr:rowOff>76200</xdr:rowOff>
        </xdr:from>
        <xdr:to>
          <xdr:col>11</xdr:col>
          <xdr:colOff>104775</xdr:colOff>
          <xdr:row>7</xdr:row>
          <xdr:rowOff>47625</xdr:rowOff>
        </xdr:to>
        <xdr:sp macro="" textlink="">
          <xdr:nvSpPr>
            <xdr:cNvPr id="2053" name="Button 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Création nouvelle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142875</xdr:colOff>
          <xdr:row>10</xdr:row>
          <xdr:rowOff>104775</xdr:rowOff>
        </xdr:from>
        <xdr:to>
          <xdr:col>8</xdr:col>
          <xdr:colOff>314325</xdr:colOff>
          <xdr:row>12</xdr:row>
          <xdr:rowOff>76200</xdr:rowOff>
        </xdr:to>
        <xdr:sp macro="" textlink="">
          <xdr:nvSpPr>
            <xdr:cNvPr id="2055" name="Button 1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ouvre 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9</xdr:row>
          <xdr:rowOff>28575</xdr:rowOff>
        </xdr:from>
        <xdr:to>
          <xdr:col>4</xdr:col>
          <xdr:colOff>352425</xdr:colOff>
          <xdr:row>10</xdr:row>
          <xdr:rowOff>95250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C0182798-A6CC-4CD8-BA68-258EB5216E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</xdr:row>
      <xdr:rowOff>0</xdr:rowOff>
    </xdr:from>
    <xdr:to>
      <xdr:col>9</xdr:col>
      <xdr:colOff>628650</xdr:colOff>
      <xdr:row>3</xdr:row>
      <xdr:rowOff>135527</xdr:rowOff>
    </xdr:to>
    <xdr:pic macro="[0]!image_btn_retour_Cliquer">
      <xdr:nvPicPr>
        <xdr:cNvPr id="5" name="image_btn_retour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3800" y="209550"/>
          <a:ext cx="628650" cy="630827"/>
        </a:xfrm>
        <a:prstGeom prst="rect">
          <a:avLst/>
        </a:prstGeom>
      </xdr:spPr>
    </xdr:pic>
    <xdr:clientData fPrintsWithSheet="0"/>
  </xdr:twoCellAnchor>
  <xdr:twoCellAnchor>
    <xdr:from>
      <xdr:col>0</xdr:col>
      <xdr:colOff>600075</xdr:colOff>
      <xdr:row>5</xdr:row>
      <xdr:rowOff>171450</xdr:rowOff>
    </xdr:from>
    <xdr:to>
      <xdr:col>2</xdr:col>
      <xdr:colOff>714375</xdr:colOff>
      <xdr:row>9</xdr:row>
      <xdr:rowOff>28575</xdr:rowOff>
    </xdr:to>
    <xdr:sp macro="" textlink="">
      <xdr:nvSpPr>
        <xdr:cNvPr id="4" name="ZoneTexte_modèle" hidden="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600075" y="1304925"/>
          <a:ext cx="1790700" cy="838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>
              <a:latin typeface="Century Gothic" panose="020B0502020202020204" pitchFamily="34" charset="0"/>
            </a:rPr>
            <a:t>ceci est le mémo </a:t>
          </a:r>
          <a:r>
            <a:rPr lang="fr-FR" sz="1000" b="1" baseline="0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modèle</a:t>
          </a:r>
          <a:r>
            <a:rPr lang="fr-FR" sz="1000" b="1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, </a:t>
          </a:r>
          <a:r>
            <a:rPr lang="fr-FR" sz="1000" b="0">
              <a:solidFill>
                <a:sysClr val="windowText" lastClr="00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à modifier en </a:t>
          </a:r>
          <a:r>
            <a:rPr lang="fr-FR" sz="1000" b="1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conséquence</a:t>
          </a:r>
          <a:endParaRPr lang="fr-FR" sz="1000" b="0">
            <a:solidFill>
              <a:sysClr val="windowText" lastClr="000000"/>
            </a:solidFill>
            <a:latin typeface="Century Gothic" panose="020B0502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2</xdr:row>
          <xdr:rowOff>133350</xdr:rowOff>
        </xdr:from>
        <xdr:to>
          <xdr:col>7</xdr:col>
          <xdr:colOff>695325</xdr:colOff>
          <xdr:row>4</xdr:row>
          <xdr:rowOff>200025</xdr:rowOff>
        </xdr:to>
        <xdr:sp macro="" textlink="">
          <xdr:nvSpPr>
            <xdr:cNvPr id="5123" name="Label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</xdr:row>
      <xdr:rowOff>0</xdr:rowOff>
    </xdr:from>
    <xdr:to>
      <xdr:col>9</xdr:col>
      <xdr:colOff>628650</xdr:colOff>
      <xdr:row>3</xdr:row>
      <xdr:rowOff>135527</xdr:rowOff>
    </xdr:to>
    <xdr:pic macro="[0]!image_btn_retour_Cliquer">
      <xdr:nvPicPr>
        <xdr:cNvPr id="3" name="image_btn_retour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3800" y="209550"/>
          <a:ext cx="628650" cy="630827"/>
        </a:xfrm>
        <a:prstGeom prst="rect">
          <a:avLst/>
        </a:prstGeom>
      </xdr:spPr>
    </xdr:pic>
    <xdr:clientData fPrintsWithSheet="0"/>
  </xdr:twoCellAnchor>
  <xdr:twoCellAnchor>
    <xdr:from>
      <xdr:col>3</xdr:col>
      <xdr:colOff>0</xdr:colOff>
      <xdr:row>1</xdr:row>
      <xdr:rowOff>0</xdr:rowOff>
    </xdr:from>
    <xdr:to>
      <xdr:col>7</xdr:col>
      <xdr:colOff>161926</xdr:colOff>
      <xdr:row>4</xdr:row>
      <xdr:rowOff>133350</xdr:rowOff>
    </xdr:to>
    <xdr:sp macro="" textlink="">
      <xdr:nvSpPr>
        <xdr:cNvPr id="4" name="ZoneTexte_modèle" hidden="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2514600" y="209550"/>
          <a:ext cx="3514726" cy="838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>
              <a:latin typeface="Century Gothic" panose="020B0502020202020204" pitchFamily="34" charset="0"/>
            </a:rPr>
            <a:t>ceci est le mémo </a:t>
          </a:r>
          <a:r>
            <a:rPr lang="fr-FR" sz="1000" b="1" baseline="0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modèle</a:t>
          </a:r>
          <a:r>
            <a:rPr lang="fr-FR" sz="1000" b="1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, </a:t>
          </a:r>
          <a:r>
            <a:rPr lang="fr-FR" sz="1000" b="0">
              <a:solidFill>
                <a:sysClr val="windowText" lastClr="00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à modifier en </a:t>
          </a:r>
          <a:r>
            <a:rPr lang="fr-FR" sz="1000" b="1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conséquence</a:t>
          </a:r>
          <a:endParaRPr lang="fr-FR" sz="1000" b="0">
            <a:solidFill>
              <a:sysClr val="windowText" lastClr="000000"/>
            </a:solidFill>
            <a:latin typeface="Century Gothic" panose="020B0502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2</xdr:row>
          <xdr:rowOff>133350</xdr:rowOff>
        </xdr:from>
        <xdr:to>
          <xdr:col>7</xdr:col>
          <xdr:colOff>695325</xdr:colOff>
          <xdr:row>4</xdr:row>
          <xdr:rowOff>200025</xdr:rowOff>
        </xdr:to>
        <xdr:sp macro="" textlink="">
          <xdr:nvSpPr>
            <xdr:cNvPr id="7169" name="Label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</xdr:row>
      <xdr:rowOff>0</xdr:rowOff>
    </xdr:from>
    <xdr:to>
      <xdr:col>9</xdr:col>
      <xdr:colOff>628650</xdr:colOff>
      <xdr:row>3</xdr:row>
      <xdr:rowOff>135527</xdr:rowOff>
    </xdr:to>
    <xdr:pic macro="[0]!image_btn_retour_Cliquer">
      <xdr:nvPicPr>
        <xdr:cNvPr id="3" name="image_btn_retour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3800" y="209550"/>
          <a:ext cx="628650" cy="630827"/>
        </a:xfrm>
        <a:prstGeom prst="rect">
          <a:avLst/>
        </a:prstGeom>
      </xdr:spPr>
    </xdr:pic>
    <xdr:clientData fPrintsWithSheet="0"/>
  </xdr:twoCellAnchor>
  <xdr:twoCellAnchor>
    <xdr:from>
      <xdr:col>0</xdr:col>
      <xdr:colOff>533400</xdr:colOff>
      <xdr:row>5</xdr:row>
      <xdr:rowOff>219075</xdr:rowOff>
    </xdr:from>
    <xdr:to>
      <xdr:col>2</xdr:col>
      <xdr:colOff>714375</xdr:colOff>
      <xdr:row>7</xdr:row>
      <xdr:rowOff>228600</xdr:rowOff>
    </xdr:to>
    <xdr:sp macro="" textlink="">
      <xdr:nvSpPr>
        <xdr:cNvPr id="4" name="ZoneTexte_modèle" hidden="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533400" y="1352550"/>
          <a:ext cx="1857375" cy="51435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est bien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une baguette pour 3</a:t>
          </a:r>
          <a:endParaRPr lang="fr-FR" sz="1000">
            <a:solidFill>
              <a:srgbClr val="FF0000"/>
            </a:solidFill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2</xdr:row>
          <xdr:rowOff>133350</xdr:rowOff>
        </xdr:from>
        <xdr:to>
          <xdr:col>7</xdr:col>
          <xdr:colOff>695325</xdr:colOff>
          <xdr:row>4</xdr:row>
          <xdr:rowOff>200025</xdr:rowOff>
        </xdr:to>
        <xdr:sp macro="" textlink="">
          <xdr:nvSpPr>
            <xdr:cNvPr id="3073" name="Label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</xdr:row>
      <xdr:rowOff>0</xdr:rowOff>
    </xdr:from>
    <xdr:to>
      <xdr:col>9</xdr:col>
      <xdr:colOff>628650</xdr:colOff>
      <xdr:row>3</xdr:row>
      <xdr:rowOff>135527</xdr:rowOff>
    </xdr:to>
    <xdr:pic macro="[0]!image_btn_retour_Cliquer">
      <xdr:nvPicPr>
        <xdr:cNvPr id="3" name="image_btn_retour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3800" y="209550"/>
          <a:ext cx="628650" cy="630827"/>
        </a:xfrm>
        <a:prstGeom prst="rect">
          <a:avLst/>
        </a:prstGeom>
      </xdr:spPr>
    </xdr:pic>
    <xdr:clientData fPrintsWithSheet="0"/>
  </xdr:twoCellAnchor>
  <xdr:twoCellAnchor>
    <xdr:from>
      <xdr:col>0</xdr:col>
      <xdr:colOff>600075</xdr:colOff>
      <xdr:row>6</xdr:row>
      <xdr:rowOff>171450</xdr:rowOff>
    </xdr:from>
    <xdr:to>
      <xdr:col>4</xdr:col>
      <xdr:colOff>200025</xdr:colOff>
      <xdr:row>11</xdr:row>
      <xdr:rowOff>66675</xdr:rowOff>
    </xdr:to>
    <xdr:sp macro="" textlink="">
      <xdr:nvSpPr>
        <xdr:cNvPr id="4" name="ZoneTexte_modèle" hidden="1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600075" y="1600200"/>
          <a:ext cx="2952750" cy="10668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est bien avec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25 cl de rouge et 33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cl de rosé / personne</a:t>
          </a:r>
        </a:p>
        <a:p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l'apéro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5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litres.</a:t>
          </a:r>
          <a:r>
            <a:rPr lang="fr-FR" sz="1100" b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blanc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en est resté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litre 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tellement c'était bon la recette de limoncello de Brigitte Servel</a:t>
          </a:r>
          <a:endParaRPr lang="fr-FR" sz="1000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2</xdr:row>
          <xdr:rowOff>95250</xdr:rowOff>
        </xdr:from>
        <xdr:to>
          <xdr:col>7</xdr:col>
          <xdr:colOff>695325</xdr:colOff>
          <xdr:row>4</xdr:row>
          <xdr:rowOff>161925</xdr:rowOff>
        </xdr:to>
        <xdr:sp macro="" textlink="">
          <xdr:nvSpPr>
            <xdr:cNvPr id="4097" name="Label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5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0</xdr:colOff>
      <xdr:row>6</xdr:row>
      <xdr:rowOff>0</xdr:rowOff>
    </xdr:from>
    <xdr:to>
      <xdr:col>1</xdr:col>
      <xdr:colOff>819150</xdr:colOff>
      <xdr:row>9</xdr:row>
      <xdr:rowOff>123825</xdr:rowOff>
    </xdr:to>
    <xdr:pic macro="[0]!Image_ajout_courses_vin_Cliquer">
      <xdr:nvPicPr>
        <xdr:cNvPr id="7" name="Image_ajout_courses_vin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1428750"/>
          <a:ext cx="819150" cy="81915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466725</xdr:colOff>
      <xdr:row>9</xdr:row>
      <xdr:rowOff>93889</xdr:rowOff>
    </xdr:from>
    <xdr:to>
      <xdr:col>6</xdr:col>
      <xdr:colOff>247650</xdr:colOff>
      <xdr:row>12</xdr:row>
      <xdr:rowOff>1360</xdr:rowOff>
    </xdr:to>
    <xdr:pic macro="[1]!impression_qtés_été_Cliquer">
      <xdr:nvPicPr>
        <xdr:cNvPr id="2" name="impression_qtés_printemps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629525" y="2160814"/>
          <a:ext cx="619125" cy="621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5</xdr:col>
      <xdr:colOff>476250</xdr:colOff>
      <xdr:row>3</xdr:row>
      <xdr:rowOff>38100</xdr:rowOff>
    </xdr:from>
    <xdr:to>
      <xdr:col>6</xdr:col>
      <xdr:colOff>266700</xdr:colOff>
      <xdr:row>6</xdr:row>
      <xdr:rowOff>40277</xdr:rowOff>
    </xdr:to>
    <xdr:pic macro="[0]!image_btn_retour_Cliquer">
      <xdr:nvPicPr>
        <xdr:cNvPr id="3" name="image_btn_retour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39050" y="676275"/>
          <a:ext cx="628650" cy="630827"/>
        </a:xfrm>
        <a:prstGeom prst="rect">
          <a:avLst/>
        </a:prstGeom>
      </xdr:spPr>
    </xdr:pic>
    <xdr:clientData fPrintsWithSheet="0"/>
  </xdr:twoCellAnchor>
  <xdr:twoCellAnchor editAs="oneCell">
    <xdr:from>
      <xdr:col>5</xdr:col>
      <xdr:colOff>462887</xdr:colOff>
      <xdr:row>6</xdr:row>
      <xdr:rowOff>66676</xdr:rowOff>
    </xdr:from>
    <xdr:to>
      <xdr:col>6</xdr:col>
      <xdr:colOff>251028</xdr:colOff>
      <xdr:row>8</xdr:row>
      <xdr:rowOff>219076</xdr:rowOff>
    </xdr:to>
    <xdr:pic>
      <xdr:nvPicPr>
        <xdr:cNvPr id="4" name="inter_tout_afficher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5687" y="1419226"/>
          <a:ext cx="626341" cy="628650"/>
        </a:xfrm>
        <a:prstGeom prst="rect">
          <a:avLst/>
        </a:prstGeom>
      </xdr:spPr>
    </xdr:pic>
    <xdr:clientData fPrintsWithSheet="0"/>
  </xdr:twoCellAnchor>
  <xdr:twoCellAnchor>
    <xdr:from>
      <xdr:col>6</xdr:col>
      <xdr:colOff>581025</xdr:colOff>
      <xdr:row>3</xdr:row>
      <xdr:rowOff>104775</xdr:rowOff>
    </xdr:from>
    <xdr:to>
      <xdr:col>10</xdr:col>
      <xdr:colOff>742951</xdr:colOff>
      <xdr:row>6</xdr:row>
      <xdr:rowOff>152400</xdr:rowOff>
    </xdr:to>
    <xdr:sp macro="" textlink="">
      <xdr:nvSpPr>
        <xdr:cNvPr id="5" name="ZoneTexte_vin" hidden="1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8582025" y="742950"/>
          <a:ext cx="3514726" cy="7620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>
              <a:latin typeface="Century Gothic" panose="020B0502020202020204" pitchFamily="34" charset="0"/>
            </a:rPr>
            <a:t>on est bien avec</a:t>
          </a:r>
          <a:r>
            <a:rPr lang="fr-FR" sz="1000" baseline="0">
              <a:latin typeface="Century Gothic" panose="020B0502020202020204" pitchFamily="34" charset="0"/>
            </a:rPr>
            <a:t> </a:t>
          </a:r>
          <a:r>
            <a:rPr lang="fr-FR" sz="1050" b="1">
              <a:solidFill>
                <a:srgbClr val="FF0000"/>
              </a:solidFill>
              <a:latin typeface="Century Gothic" panose="020B0502020202020204" pitchFamily="34" charset="0"/>
            </a:rPr>
            <a:t>25 cl de rouge et 33</a:t>
          </a:r>
          <a:r>
            <a:rPr lang="fr-FR" sz="1050" b="1" baseline="0">
              <a:solidFill>
                <a:srgbClr val="FF0000"/>
              </a:solidFill>
              <a:latin typeface="Century Gothic" panose="020B0502020202020204" pitchFamily="34" charset="0"/>
            </a:rPr>
            <a:t> </a:t>
          </a:r>
          <a:r>
            <a:rPr lang="fr-FR" sz="1050" b="1">
              <a:solidFill>
                <a:srgbClr val="FF0000"/>
              </a:solidFill>
              <a:latin typeface="Century Gothic" panose="020B0502020202020204" pitchFamily="34" charset="0"/>
            </a:rPr>
            <a:t>cl de rosé </a:t>
          </a:r>
          <a:r>
            <a:rPr lang="fr-FR" sz="1000" b="1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/ personne</a:t>
          </a:r>
          <a:r>
            <a:rPr lang="fr-FR" sz="1000" b="0">
              <a:solidFill>
                <a:sysClr val="windowText" lastClr="00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pour l'apéro </a:t>
          </a:r>
          <a:r>
            <a:rPr lang="fr-FR" sz="1050" b="1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5</a:t>
          </a:r>
          <a:r>
            <a:rPr lang="fr-FR" sz="1050" b="1" baseline="0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lit.</a:t>
          </a:r>
          <a:r>
            <a:rPr lang="fr-FR" sz="800" b="0" baseline="0">
              <a:solidFill>
                <a:sysClr val="windowText" lastClr="00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000" b="1" baseline="0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de blanc</a:t>
          </a:r>
          <a:r>
            <a:rPr lang="fr-FR" sz="1000" b="1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, </a:t>
          </a:r>
          <a:r>
            <a:rPr lang="fr-FR" sz="1000" b="0">
              <a:solidFill>
                <a:sysClr val="windowText" lastClr="00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il en est resté </a:t>
          </a:r>
          <a:r>
            <a:rPr lang="fr-FR" sz="1000" b="1">
              <a:solidFill>
                <a:srgbClr val="FF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1 litre </a:t>
          </a:r>
          <a:r>
            <a:rPr lang="fr-FR" sz="1000" b="0">
              <a:solidFill>
                <a:sysClr val="windowText" lastClr="000000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tellement c'était bon la recette de limoncello de Brigitte Servel</a:t>
          </a:r>
          <a:endParaRPr lang="fr-FR" sz="1000" b="0">
            <a:solidFill>
              <a:sysClr val="windowText" lastClr="000000"/>
            </a:solidFill>
            <a:latin typeface="Century Gothic" panose="020B0502020202020204" pitchFamily="34" charset="0"/>
          </a:endParaRPr>
        </a:p>
      </xdr:txBody>
    </xdr:sp>
    <xdr:clientData/>
  </xdr:twoCellAnchor>
  <xdr:twoCellAnchor editAs="oneCell">
    <xdr:from>
      <xdr:col>1</xdr:col>
      <xdr:colOff>0</xdr:colOff>
      <xdr:row>1</xdr:row>
      <xdr:rowOff>0</xdr:rowOff>
    </xdr:from>
    <xdr:to>
      <xdr:col>2</xdr:col>
      <xdr:colOff>133350</xdr:colOff>
      <xdr:row>5</xdr:row>
      <xdr:rowOff>146420</xdr:rowOff>
    </xdr:to>
    <xdr:pic macro="[0]!Image7_Cliquer">
      <xdr:nvPicPr>
        <xdr:cNvPr id="8" name="Imag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209550"/>
          <a:ext cx="971550" cy="98462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ayon%20marc/mes%20fichiers/mes%20fichiers%20sous%20excel/%23archives/2018/chasse%20le%20bosc%202018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% tenements"/>
      <sheetName val="accueil"/>
      <sheetName val="banque"/>
      <sheetName val="bd"/>
      <sheetName val="caisse"/>
      <sheetName val="calendrier"/>
      <sheetName val="cartes"/>
      <sheetName val="chasseurs Lacoste"/>
      <sheetName val="chevreuils"/>
      <sheetName val="courses printemps"/>
      <sheetName val="courses été"/>
      <sheetName val="données"/>
      <sheetName val="général"/>
      <sheetName val="impression stats"/>
      <sheetName val="liste chasseurs complète"/>
      <sheetName val="liste vierge"/>
      <sheetName val="mes stats"/>
      <sheetName val="nmr de tph"/>
      <sheetName val="page de garde"/>
      <sheetName val="paiement printemps"/>
      <sheetName val="paiement été"/>
      <sheetName val="parts Lacoste"/>
      <sheetName val="quantités printemps"/>
      <sheetName val="quantités été"/>
      <sheetName val="réservation printemps"/>
      <sheetName val="réservation été"/>
      <sheetName val="saison"/>
      <sheetName val="sangliers"/>
      <sheetName val="statistiques générales"/>
      <sheetName val="Ville"/>
      <sheetName val="stats"/>
      <sheetName val="chasse le bosc 2018-2019"/>
    </sheetNames>
    <definedNames>
      <definedName name="impression_qtés_été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H1">
            <v>60</v>
          </cell>
        </row>
        <row r="61">
          <cell r="A61">
            <v>2</v>
          </cell>
        </row>
        <row r="62">
          <cell r="A62">
            <v>4</v>
          </cell>
        </row>
        <row r="63">
          <cell r="A63">
            <v>6</v>
          </cell>
        </row>
        <row r="64">
          <cell r="A64">
            <v>8</v>
          </cell>
        </row>
        <row r="65">
          <cell r="A65">
            <v>10</v>
          </cell>
        </row>
        <row r="66">
          <cell r="A66">
            <v>12</v>
          </cell>
        </row>
        <row r="67">
          <cell r="A67">
            <v>14</v>
          </cell>
        </row>
        <row r="68">
          <cell r="A68">
            <v>16</v>
          </cell>
        </row>
        <row r="69">
          <cell r="A69">
            <v>18</v>
          </cell>
        </row>
        <row r="70">
          <cell r="A70">
            <v>20</v>
          </cell>
        </row>
        <row r="71">
          <cell r="A71">
            <v>22</v>
          </cell>
        </row>
        <row r="72">
          <cell r="A72">
            <v>24</v>
          </cell>
        </row>
        <row r="73">
          <cell r="A73">
            <v>26</v>
          </cell>
        </row>
        <row r="74">
          <cell r="A74">
            <v>28</v>
          </cell>
        </row>
        <row r="75">
          <cell r="A75">
            <v>30</v>
          </cell>
        </row>
        <row r="76">
          <cell r="A76">
            <v>32</v>
          </cell>
        </row>
        <row r="77">
          <cell r="A77">
            <v>34</v>
          </cell>
        </row>
        <row r="78">
          <cell r="A78">
            <v>36</v>
          </cell>
        </row>
        <row r="79">
          <cell r="A79">
            <v>38</v>
          </cell>
        </row>
        <row r="80">
          <cell r="A80">
            <v>40</v>
          </cell>
        </row>
        <row r="81">
          <cell r="A81">
            <v>42</v>
          </cell>
        </row>
        <row r="82">
          <cell r="A82">
            <v>44</v>
          </cell>
        </row>
        <row r="83">
          <cell r="A83">
            <v>46</v>
          </cell>
        </row>
        <row r="84">
          <cell r="A84">
            <v>48</v>
          </cell>
        </row>
        <row r="85">
          <cell r="A85">
            <v>50</v>
          </cell>
        </row>
        <row r="86">
          <cell r="A86">
            <v>52</v>
          </cell>
        </row>
        <row r="87">
          <cell r="A87">
            <v>54</v>
          </cell>
        </row>
        <row r="88">
          <cell r="A88">
            <v>56</v>
          </cell>
        </row>
        <row r="89">
          <cell r="A89">
            <v>58</v>
          </cell>
        </row>
        <row r="90">
          <cell r="A90">
            <v>60</v>
          </cell>
        </row>
        <row r="91">
          <cell r="A91">
            <v>62</v>
          </cell>
        </row>
        <row r="92">
          <cell r="A92">
            <v>64</v>
          </cell>
        </row>
        <row r="93">
          <cell r="A93">
            <v>66</v>
          </cell>
        </row>
        <row r="94">
          <cell r="A94">
            <v>68</v>
          </cell>
        </row>
        <row r="95">
          <cell r="A95">
            <v>70</v>
          </cell>
        </row>
        <row r="96">
          <cell r="A96">
            <v>72</v>
          </cell>
        </row>
        <row r="97">
          <cell r="A97">
            <v>74</v>
          </cell>
        </row>
        <row r="98">
          <cell r="A98">
            <v>76</v>
          </cell>
        </row>
        <row r="99">
          <cell r="A99">
            <v>78</v>
          </cell>
        </row>
        <row r="100">
          <cell r="A100">
            <v>80</v>
          </cell>
        </row>
        <row r="101">
          <cell r="A101">
            <v>82</v>
          </cell>
        </row>
        <row r="102">
          <cell r="A102">
            <v>84</v>
          </cell>
        </row>
        <row r="103">
          <cell r="A103">
            <v>86</v>
          </cell>
        </row>
        <row r="104">
          <cell r="A104">
            <v>88</v>
          </cell>
        </row>
        <row r="105">
          <cell r="A105">
            <v>90</v>
          </cell>
        </row>
        <row r="106">
          <cell r="A106">
            <v>92</v>
          </cell>
        </row>
        <row r="107">
          <cell r="A107">
            <v>94</v>
          </cell>
        </row>
        <row r="108">
          <cell r="A108">
            <v>96</v>
          </cell>
        </row>
        <row r="109">
          <cell r="A109">
            <v>98</v>
          </cell>
        </row>
        <row r="110">
          <cell r="A110">
            <v>100</v>
          </cell>
        </row>
        <row r="111">
          <cell r="A111">
            <v>102</v>
          </cell>
        </row>
        <row r="112">
          <cell r="A112">
            <v>104</v>
          </cell>
        </row>
        <row r="113">
          <cell r="A113">
            <v>106</v>
          </cell>
        </row>
        <row r="114">
          <cell r="A114">
            <v>108</v>
          </cell>
        </row>
        <row r="115">
          <cell r="A115">
            <v>110</v>
          </cell>
        </row>
        <row r="116">
          <cell r="A116">
            <v>112</v>
          </cell>
        </row>
        <row r="117">
          <cell r="A117">
            <v>114</v>
          </cell>
        </row>
        <row r="118">
          <cell r="A118">
            <v>116</v>
          </cell>
        </row>
        <row r="119">
          <cell r="A119">
            <v>118</v>
          </cell>
        </row>
        <row r="120">
          <cell r="A120">
            <v>120</v>
          </cell>
        </row>
        <row r="121">
          <cell r="A121">
            <v>122</v>
          </cell>
        </row>
        <row r="122">
          <cell r="A122">
            <v>124</v>
          </cell>
        </row>
        <row r="123">
          <cell r="A123">
            <v>126</v>
          </cell>
        </row>
        <row r="124">
          <cell r="A124">
            <v>128</v>
          </cell>
        </row>
        <row r="125">
          <cell r="A125">
            <v>130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omments" Target="../comments1.xml"/><Relationship Id="rId4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7.emf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70368-A041-44BC-BBDE-7F318B69ED61}">
  <sheetPr codeName="Feuil1"/>
  <dimension ref="B2:H83"/>
  <sheetViews>
    <sheetView tabSelected="1" workbookViewId="0">
      <selection activeCell="F17" sqref="F17"/>
    </sheetView>
  </sheetViews>
  <sheetFormatPr baseColWidth="10" defaultRowHeight="16.5" x14ac:dyDescent="0.3"/>
  <sheetData>
    <row r="2" spans="2:8" ht="17.25" thickBot="1" x14ac:dyDescent="0.35"/>
    <row r="3" spans="2:8" ht="41.25" thickTop="1" x14ac:dyDescent="0.3">
      <c r="B3" s="35" t="s">
        <v>19</v>
      </c>
      <c r="C3" s="36"/>
      <c r="D3" s="37"/>
      <c r="E3" s="38"/>
      <c r="F3" s="39" t="s">
        <v>17</v>
      </c>
      <c r="G3" s="40">
        <v>86</v>
      </c>
      <c r="H3" s="66" t="s">
        <v>18</v>
      </c>
    </row>
    <row r="7" spans="2:8" x14ac:dyDescent="0.3">
      <c r="B7" s="3"/>
    </row>
    <row r="8" spans="2:8" x14ac:dyDescent="0.3">
      <c r="B8" s="4"/>
    </row>
    <row r="9" spans="2:8" x14ac:dyDescent="0.3">
      <c r="B9" s="4"/>
    </row>
    <row r="10" spans="2:8" x14ac:dyDescent="0.3">
      <c r="B10" s="6"/>
    </row>
    <row r="11" spans="2:8" x14ac:dyDescent="0.3">
      <c r="B11" s="6"/>
    </row>
    <row r="12" spans="2:8" x14ac:dyDescent="0.3">
      <c r="B12" s="3"/>
    </row>
    <row r="13" spans="2:8" x14ac:dyDescent="0.3">
      <c r="B13" s="3"/>
    </row>
    <row r="14" spans="2:8" x14ac:dyDescent="0.3">
      <c r="B14" s="3" t="s">
        <v>1</v>
      </c>
    </row>
    <row r="15" spans="2:8" x14ac:dyDescent="0.3">
      <c r="B15" s="6"/>
    </row>
    <row r="16" spans="2:8" x14ac:dyDescent="0.3">
      <c r="B16" s="6"/>
    </row>
    <row r="17" spans="2:2" x14ac:dyDescent="0.3">
      <c r="B17" s="6"/>
    </row>
    <row r="18" spans="2:2" x14ac:dyDescent="0.3">
      <c r="B18" s="3"/>
    </row>
    <row r="19" spans="2:2" x14ac:dyDescent="0.3">
      <c r="B19" s="3" t="s">
        <v>2</v>
      </c>
    </row>
    <row r="20" spans="2:2" x14ac:dyDescent="0.3">
      <c r="B20" s="6"/>
    </row>
    <row r="21" spans="2:2" x14ac:dyDescent="0.3">
      <c r="B21" s="3"/>
    </row>
    <row r="22" spans="2:2" x14ac:dyDescent="0.3">
      <c r="B22" s="3" t="s">
        <v>3</v>
      </c>
    </row>
    <row r="23" spans="2:2" x14ac:dyDescent="0.3">
      <c r="B23" s="4"/>
    </row>
    <row r="24" spans="2:2" x14ac:dyDescent="0.3">
      <c r="B24" s="6"/>
    </row>
    <row r="25" spans="2:2" x14ac:dyDescent="0.3">
      <c r="B25" s="4"/>
    </row>
    <row r="26" spans="2:2" x14ac:dyDescent="0.3">
      <c r="B26" s="6"/>
    </row>
    <row r="27" spans="2:2" x14ac:dyDescent="0.3">
      <c r="B27" s="6"/>
    </row>
    <row r="28" spans="2:2" x14ac:dyDescent="0.3">
      <c r="B28" s="4"/>
    </row>
    <row r="29" spans="2:2" x14ac:dyDescent="0.3">
      <c r="B29" s="6"/>
    </row>
    <row r="30" spans="2:2" x14ac:dyDescent="0.3">
      <c r="B30" s="6"/>
    </row>
    <row r="31" spans="2:2" x14ac:dyDescent="0.3">
      <c r="B31" s="6"/>
    </row>
    <row r="32" spans="2:2" x14ac:dyDescent="0.3">
      <c r="B32" s="6"/>
    </row>
    <row r="33" spans="2:2" x14ac:dyDescent="0.3">
      <c r="B33" s="6"/>
    </row>
    <row r="34" spans="2:2" x14ac:dyDescent="0.3">
      <c r="B34" s="6"/>
    </row>
    <row r="35" spans="2:2" x14ac:dyDescent="0.3">
      <c r="B35" s="1"/>
    </row>
    <row r="36" spans="2:2" x14ac:dyDescent="0.3">
      <c r="B36" s="3" t="s">
        <v>5</v>
      </c>
    </row>
    <row r="37" spans="2:2" x14ac:dyDescent="0.3">
      <c r="B37" s="4"/>
    </row>
    <row r="38" spans="2:2" x14ac:dyDescent="0.3">
      <c r="B38" s="1"/>
    </row>
    <row r="39" spans="2:2" x14ac:dyDescent="0.3">
      <c r="B39" s="1"/>
    </row>
    <row r="40" spans="2:2" x14ac:dyDescent="0.3">
      <c r="B40" s="1"/>
    </row>
    <row r="41" spans="2:2" x14ac:dyDescent="0.3">
      <c r="B41" s="1"/>
    </row>
    <row r="42" spans="2:2" x14ac:dyDescent="0.3">
      <c r="B42" s="3"/>
    </row>
    <row r="43" spans="2:2" x14ac:dyDescent="0.3">
      <c r="B43" s="3"/>
    </row>
    <row r="44" spans="2:2" x14ac:dyDescent="0.3">
      <c r="B44" s="3"/>
    </row>
    <row r="45" spans="2:2" x14ac:dyDescent="0.3">
      <c r="B45" s="1"/>
    </row>
    <row r="46" spans="2:2" x14ac:dyDescent="0.3">
      <c r="B46" s="1"/>
    </row>
    <row r="47" spans="2:2" x14ac:dyDescent="0.3">
      <c r="B47" s="1"/>
    </row>
    <row r="48" spans="2:2" x14ac:dyDescent="0.3">
      <c r="B48" s="27" t="s">
        <v>7</v>
      </c>
    </row>
    <row r="49" spans="2:2" x14ac:dyDescent="0.3">
      <c r="B49" s="1"/>
    </row>
    <row r="50" spans="2:2" x14ac:dyDescent="0.3">
      <c r="B50" s="27" t="s">
        <v>8</v>
      </c>
    </row>
    <row r="51" spans="2:2" x14ac:dyDescent="0.3">
      <c r="B51" s="1"/>
    </row>
    <row r="52" spans="2:2" x14ac:dyDescent="0.3">
      <c r="B52" s="1"/>
    </row>
    <row r="53" spans="2:2" x14ac:dyDescent="0.3">
      <c r="B53" s="27" t="s">
        <v>9</v>
      </c>
    </row>
    <row r="54" spans="2:2" x14ac:dyDescent="0.3">
      <c r="B54" s="1"/>
    </row>
    <row r="55" spans="2:2" x14ac:dyDescent="0.3">
      <c r="B55" s="1"/>
    </row>
    <row r="56" spans="2:2" x14ac:dyDescent="0.3">
      <c r="B56" s="1"/>
    </row>
    <row r="57" spans="2:2" x14ac:dyDescent="0.3">
      <c r="B57" s="1"/>
    </row>
    <row r="58" spans="2:2" x14ac:dyDescent="0.3">
      <c r="B58" s="1"/>
    </row>
    <row r="59" spans="2:2" x14ac:dyDescent="0.3">
      <c r="B59" s="1"/>
    </row>
    <row r="60" spans="2:2" x14ac:dyDescent="0.3">
      <c r="B60" s="1"/>
    </row>
    <row r="61" spans="2:2" x14ac:dyDescent="0.3">
      <c r="B61" s="1"/>
    </row>
    <row r="62" spans="2:2" x14ac:dyDescent="0.3">
      <c r="B62" s="27" t="s">
        <v>10</v>
      </c>
    </row>
    <row r="63" spans="2:2" x14ac:dyDescent="0.3">
      <c r="B63" s="1"/>
    </row>
    <row r="64" spans="2:2" x14ac:dyDescent="0.3">
      <c r="B64" s="1"/>
    </row>
    <row r="65" spans="2:2" x14ac:dyDescent="0.3">
      <c r="B65" s="1"/>
    </row>
    <row r="66" spans="2:2" x14ac:dyDescent="0.3">
      <c r="B66" s="1"/>
    </row>
    <row r="67" spans="2:2" x14ac:dyDescent="0.3">
      <c r="B67" s="1"/>
    </row>
    <row r="68" spans="2:2" x14ac:dyDescent="0.3">
      <c r="B68" s="1"/>
    </row>
    <row r="69" spans="2:2" x14ac:dyDescent="0.3">
      <c r="B69" s="1"/>
    </row>
    <row r="70" spans="2:2" x14ac:dyDescent="0.3">
      <c r="B70" s="1"/>
    </row>
    <row r="71" spans="2:2" x14ac:dyDescent="0.3">
      <c r="B71" s="1"/>
    </row>
    <row r="72" spans="2:2" x14ac:dyDescent="0.3">
      <c r="B72" s="1"/>
    </row>
    <row r="73" spans="2:2" x14ac:dyDescent="0.3">
      <c r="B73" s="1"/>
    </row>
    <row r="74" spans="2:2" x14ac:dyDescent="0.3">
      <c r="B74" s="1"/>
    </row>
    <row r="75" spans="2:2" x14ac:dyDescent="0.3">
      <c r="B75" s="1"/>
    </row>
    <row r="76" spans="2:2" x14ac:dyDescent="0.3">
      <c r="B76" s="1"/>
    </row>
    <row r="77" spans="2:2" x14ac:dyDescent="0.3">
      <c r="B77" s="1"/>
    </row>
    <row r="78" spans="2:2" x14ac:dyDescent="0.3">
      <c r="B78" s="1"/>
    </row>
    <row r="79" spans="2:2" x14ac:dyDescent="0.3">
      <c r="B79" s="1"/>
    </row>
    <row r="80" spans="2:2" x14ac:dyDescent="0.3">
      <c r="B80" s="1"/>
    </row>
    <row r="81" spans="2:2" x14ac:dyDescent="0.3">
      <c r="B81" s="1"/>
    </row>
    <row r="82" spans="2:2" x14ac:dyDescent="0.3">
      <c r="B82" s="1"/>
    </row>
    <row r="83" spans="2:2" x14ac:dyDescent="0.3">
      <c r="B83" s="1"/>
    </row>
  </sheetData>
  <dataValidations count="2">
    <dataValidation type="list" allowBlank="1" showInputMessage="1" showErrorMessage="1" sqref="G3" xr:uid="{C1DAE267-9A7C-4F94-AC10-90C044A61205}">
      <formula1>nbre_convives</formula1>
    </dataValidation>
    <dataValidation allowBlank="1" showInputMessage="1" showErrorMessage="1" promptTitle="ATTENTION !!!" prompt="Ne pas modifier la date ici mais sur la feuille &quot;réservation&quot;" sqref="B3" xr:uid="{8A50E1CE-A343-415B-9C4C-FA8C0BA8CEC2}"/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3</xdr:col>
                <xdr:colOff>533400</xdr:colOff>
                <xdr:row>9</xdr:row>
                <xdr:rowOff>28575</xdr:rowOff>
              </from>
              <to>
                <xdr:col>4</xdr:col>
                <xdr:colOff>352425</xdr:colOff>
                <xdr:row>10</xdr:row>
                <xdr:rowOff>95250</xdr:rowOff>
              </to>
            </anchor>
          </controlPr>
        </control>
      </mc:Choice>
      <mc:Fallback>
        <control shapeId="2056" r:id="rId4" name="CommandButton1"/>
      </mc:Fallback>
    </mc:AlternateContent>
    <mc:AlternateContent xmlns:mc="http://schemas.openxmlformats.org/markup-compatibility/2006">
      <mc:Choice Requires="x14">
        <control shapeId="2051" r:id="rId6" name="btn_tt_afficher">
          <controlPr defaultSize="0" autoLine="0" r:id="rId7">
            <anchor moveWithCells="1">
              <from>
                <xdr:col>12</xdr:col>
                <xdr:colOff>133350</xdr:colOff>
                <xdr:row>2</xdr:row>
                <xdr:rowOff>57150</xdr:rowOff>
              </from>
              <to>
                <xdr:col>13</xdr:col>
                <xdr:colOff>647700</xdr:colOff>
                <xdr:row>2</xdr:row>
                <xdr:rowOff>438150</xdr:rowOff>
              </to>
            </anchor>
          </controlPr>
        </control>
      </mc:Choice>
      <mc:Fallback>
        <control shapeId="2051" r:id="rId6" name="btn_tt_afficher"/>
      </mc:Fallback>
    </mc:AlternateContent>
    <mc:AlternateContent xmlns:mc="http://schemas.openxmlformats.org/markup-compatibility/2006">
      <mc:Choice Requires="x14">
        <control shapeId="2053" r:id="rId8" name="Button 1">
          <controlPr defaultSize="0" print="0" autoFill="0" autoPict="0" macro="[0]!Button1_Cliquer">
            <anchor>
              <from>
                <xdr:col>9</xdr:col>
                <xdr:colOff>771525</xdr:colOff>
                <xdr:row>5</xdr:row>
                <xdr:rowOff>76200</xdr:rowOff>
              </from>
              <to>
                <xdr:col>11</xdr:col>
                <xdr:colOff>104775</xdr:colOff>
                <xdr:row>7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9" name="Button 1">
          <controlPr defaultSize="0" print="0" autoFill="0" autoPict="0" macro="[0]!accueil_Button1_Cliquer">
            <anchor>
              <from>
                <xdr:col>7</xdr:col>
                <xdr:colOff>142875</xdr:colOff>
                <xdr:row>10</xdr:row>
                <xdr:rowOff>104775</xdr:rowOff>
              </from>
              <to>
                <xdr:col>8</xdr:col>
                <xdr:colOff>314325</xdr:colOff>
                <xdr:row>12</xdr:row>
                <xdr:rowOff>76200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8A225-B575-448B-A999-4B064426B5ED}">
  <sheetPr codeName="Feuil3"/>
  <dimension ref="D2:H33"/>
  <sheetViews>
    <sheetView showGridLines="0" workbookViewId="0">
      <selection activeCell="D11" sqref="D11"/>
    </sheetView>
  </sheetViews>
  <sheetFormatPr baseColWidth="10" defaultRowHeight="16.5" x14ac:dyDescent="0.3"/>
  <sheetData>
    <row r="2" spans="4:8" ht="22.5" x14ac:dyDescent="0.3">
      <c r="D2" s="63" t="str">
        <f>accueil!B3</f>
        <v>repas été du 21 juillet 2018</v>
      </c>
    </row>
    <row r="5" spans="4:8" ht="17.25" thickBot="1" x14ac:dyDescent="0.35"/>
    <row r="6" spans="4:8" ht="23.25" thickTop="1" x14ac:dyDescent="0.3">
      <c r="D6" s="67">
        <f>accueil!G3</f>
        <v>86</v>
      </c>
      <c r="E6" s="68" t="str">
        <f>accueil!H3</f>
        <v>personnes</v>
      </c>
    </row>
    <row r="8" spans="4:8" ht="18.75" customHeight="1" x14ac:dyDescent="0.3">
      <c r="E8" s="70"/>
      <c r="F8" s="70"/>
      <c r="G8" s="70"/>
      <c r="H8" s="70"/>
    </row>
    <row r="9" spans="4:8" ht="18.75" customHeight="1" x14ac:dyDescent="0.3">
      <c r="E9" s="70"/>
      <c r="F9" s="70"/>
      <c r="G9" s="70"/>
      <c r="H9" s="70"/>
    </row>
    <row r="10" spans="4:8" ht="18.75" customHeight="1" x14ac:dyDescent="0.3">
      <c r="E10" s="70"/>
      <c r="F10" s="70"/>
      <c r="G10" s="70"/>
      <c r="H10" s="70"/>
    </row>
    <row r="11" spans="4:8" ht="18.75" customHeight="1" x14ac:dyDescent="0.3">
      <c r="E11" s="70"/>
      <c r="F11" s="70"/>
      <c r="G11" s="70"/>
      <c r="H11" s="70"/>
    </row>
    <row r="12" spans="4:8" ht="18.75" customHeight="1" x14ac:dyDescent="0.3">
      <c r="E12" s="70"/>
      <c r="F12" s="70"/>
      <c r="G12" s="70"/>
      <c r="H12" s="70"/>
    </row>
    <row r="13" spans="4:8" ht="18.75" customHeight="1" x14ac:dyDescent="0.3">
      <c r="E13" s="70"/>
      <c r="F13" s="70"/>
      <c r="G13" s="70"/>
      <c r="H13" s="70"/>
    </row>
    <row r="14" spans="4:8" ht="18.75" customHeight="1" x14ac:dyDescent="0.3">
      <c r="E14" s="70"/>
      <c r="F14" s="70"/>
      <c r="G14" s="70"/>
      <c r="H14" s="70"/>
    </row>
    <row r="15" spans="4:8" ht="18.75" customHeight="1" x14ac:dyDescent="0.3">
      <c r="E15" s="70"/>
      <c r="F15" s="70"/>
      <c r="G15" s="70"/>
      <c r="H15" s="70"/>
    </row>
    <row r="16" spans="4:8" ht="18.75" customHeight="1" x14ac:dyDescent="0.3">
      <c r="E16" s="70"/>
      <c r="F16" s="70"/>
      <c r="G16" s="70"/>
      <c r="H16" s="70"/>
    </row>
    <row r="17" spans="5:8" ht="18.75" customHeight="1" x14ac:dyDescent="0.3">
      <c r="E17" s="70"/>
      <c r="F17" s="70"/>
      <c r="G17" s="70"/>
      <c r="H17" s="70"/>
    </row>
    <row r="18" spans="5:8" ht="18.75" customHeight="1" x14ac:dyDescent="0.3">
      <c r="E18" s="70"/>
      <c r="F18" s="70"/>
      <c r="G18" s="70"/>
      <c r="H18" s="70"/>
    </row>
    <row r="19" spans="5:8" ht="18.75" customHeight="1" x14ac:dyDescent="0.3">
      <c r="E19" s="70"/>
      <c r="F19" s="70"/>
      <c r="G19" s="70"/>
      <c r="H19" s="70"/>
    </row>
    <row r="20" spans="5:8" ht="18.75" customHeight="1" x14ac:dyDescent="0.3">
      <c r="E20" s="70"/>
      <c r="F20" s="70"/>
      <c r="G20" s="70"/>
      <c r="H20" s="70"/>
    </row>
    <row r="21" spans="5:8" ht="18.75" customHeight="1" x14ac:dyDescent="0.3">
      <c r="E21" s="70"/>
      <c r="F21" s="70"/>
      <c r="G21" s="70"/>
      <c r="H21" s="70"/>
    </row>
    <row r="22" spans="5:8" ht="18.75" customHeight="1" x14ac:dyDescent="0.3">
      <c r="E22" s="70"/>
      <c r="F22" s="70"/>
      <c r="G22" s="70"/>
      <c r="H22" s="70"/>
    </row>
    <row r="23" spans="5:8" ht="18.75" customHeight="1" x14ac:dyDescent="0.3">
      <c r="E23" s="70"/>
      <c r="F23" s="70"/>
      <c r="G23" s="70"/>
      <c r="H23" s="70"/>
    </row>
    <row r="24" spans="5:8" ht="18.75" customHeight="1" x14ac:dyDescent="0.3">
      <c r="E24" s="70"/>
      <c r="F24" s="70"/>
      <c r="G24" s="70"/>
      <c r="H24" s="70"/>
    </row>
    <row r="25" spans="5:8" ht="18.75" customHeight="1" x14ac:dyDescent="0.3">
      <c r="E25" s="70"/>
      <c r="F25" s="70"/>
      <c r="G25" s="70"/>
      <c r="H25" s="70"/>
    </row>
    <row r="26" spans="5:8" ht="18.75" customHeight="1" x14ac:dyDescent="0.3"/>
    <row r="27" spans="5:8" ht="18.75" customHeight="1" x14ac:dyDescent="0.3"/>
    <row r="28" spans="5:8" ht="18.75" customHeight="1" x14ac:dyDescent="0.3"/>
    <row r="29" spans="5:8" ht="18.75" customHeight="1" x14ac:dyDescent="0.3"/>
    <row r="30" spans="5:8" ht="18.75" customHeight="1" x14ac:dyDescent="0.3"/>
    <row r="31" spans="5:8" ht="18.75" customHeight="1" x14ac:dyDescent="0.3"/>
    <row r="32" spans="5:8" ht="18.75" customHeight="1" x14ac:dyDescent="0.3"/>
    <row r="33" ht="18.75" customHeight="1" x14ac:dyDescent="0.3"/>
  </sheetData>
  <mergeCells count="18">
    <mergeCell ref="E25:H25"/>
    <mergeCell ref="E14:H14"/>
    <mergeCell ref="E15:H15"/>
    <mergeCell ref="E16:H16"/>
    <mergeCell ref="E17:H17"/>
    <mergeCell ref="E18:H18"/>
    <mergeCell ref="E19:H19"/>
    <mergeCell ref="E20:H20"/>
    <mergeCell ref="E21:H21"/>
    <mergeCell ref="E22:H22"/>
    <mergeCell ref="E23:H23"/>
    <mergeCell ref="E24:H24"/>
    <mergeCell ref="E13:H13"/>
    <mergeCell ref="E8:H8"/>
    <mergeCell ref="E9:H9"/>
    <mergeCell ref="E10:H10"/>
    <mergeCell ref="E11:H11"/>
    <mergeCell ref="E12:H1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Label1">
          <controlPr defaultSize="0" autoLine="0" r:id="rId4">
            <anchor moveWithCells="1">
              <from>
                <xdr:col>3</xdr:col>
                <xdr:colOff>419100</xdr:colOff>
                <xdr:row>2</xdr:row>
                <xdr:rowOff>133350</xdr:rowOff>
              </from>
              <to>
                <xdr:col>7</xdr:col>
                <xdr:colOff>695325</xdr:colOff>
                <xdr:row>4</xdr:row>
                <xdr:rowOff>200025</xdr:rowOff>
              </to>
            </anchor>
          </controlPr>
        </control>
      </mc:Choice>
      <mc:Fallback>
        <control shapeId="5123" r:id="rId3" name="Label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57E15-ECEC-468F-9574-4B4719041CC9}">
  <sheetPr codeName="Feuil6"/>
  <dimension ref="D2:H25"/>
  <sheetViews>
    <sheetView showGridLines="0" showRowColHeaders="0" workbookViewId="0">
      <selection activeCell="I8" sqref="I8"/>
    </sheetView>
  </sheetViews>
  <sheetFormatPr baseColWidth="10" defaultRowHeight="16.5" x14ac:dyDescent="0.3"/>
  <cols>
    <col min="5" max="6" width="11" customWidth="1"/>
  </cols>
  <sheetData>
    <row r="2" spans="4:8" ht="22.5" x14ac:dyDescent="0.3">
      <c r="D2" s="63" t="str">
        <f>accueil!B3</f>
        <v>repas été du 21 juillet 2018</v>
      </c>
    </row>
    <row r="5" spans="4:8" ht="17.25" thickBot="1" x14ac:dyDescent="0.35"/>
    <row r="6" spans="4:8" ht="23.25" thickTop="1" x14ac:dyDescent="0.3">
      <c r="D6" s="67">
        <f>accueil!G3</f>
        <v>86</v>
      </c>
      <c r="E6" s="68" t="str">
        <f>accueil!H3</f>
        <v>personnes</v>
      </c>
    </row>
    <row r="8" spans="4:8" ht="18.75" x14ac:dyDescent="0.3">
      <c r="E8" s="72">
        <f>0.075*accueil!$G$3</f>
        <v>6.45</v>
      </c>
      <c r="F8" s="72"/>
      <c r="G8" s="72"/>
      <c r="H8" s="72"/>
    </row>
    <row r="9" spans="4:8" ht="18.75" x14ac:dyDescent="0.3">
      <c r="E9" s="73">
        <f>0.02*accueil!$G$3</f>
        <v>1.72</v>
      </c>
      <c r="F9" s="73"/>
      <c r="G9" s="73"/>
      <c r="H9" s="73"/>
    </row>
    <row r="10" spans="4:8" ht="18.75" x14ac:dyDescent="0.3">
      <c r="E10" s="74">
        <f>0.03*accueil!$G$3</f>
        <v>2.58</v>
      </c>
      <c r="F10" s="74"/>
      <c r="G10" s="74"/>
      <c r="H10" s="74"/>
    </row>
    <row r="11" spans="4:8" ht="18.75" x14ac:dyDescent="0.3">
      <c r="E11" s="75">
        <f>0.05*accueil!$G$3</f>
        <v>4.3</v>
      </c>
      <c r="F11" s="75"/>
      <c r="G11" s="75"/>
      <c r="H11" s="75"/>
    </row>
    <row r="12" spans="4:8" ht="18.75" x14ac:dyDescent="0.3">
      <c r="E12" s="76">
        <f>0.1*accueil!$G$3</f>
        <v>8.6</v>
      </c>
      <c r="F12" s="76"/>
      <c r="G12" s="76"/>
      <c r="H12" s="76"/>
    </row>
    <row r="13" spans="4:8" ht="18.75" x14ac:dyDescent="0.3">
      <c r="E13" s="77">
        <f>0.15*accueil!$G$3</f>
        <v>12.9</v>
      </c>
      <c r="F13" s="77"/>
      <c r="G13" s="77"/>
      <c r="H13" s="77"/>
    </row>
    <row r="14" spans="4:8" ht="18.75" x14ac:dyDescent="0.3">
      <c r="E14" s="78">
        <f>0.1*accueil!$G$3</f>
        <v>8.6</v>
      </c>
      <c r="F14" s="78"/>
      <c r="G14" s="78"/>
      <c r="H14" s="78"/>
    </row>
    <row r="15" spans="4:8" ht="18.75" x14ac:dyDescent="0.3">
      <c r="E15" s="79">
        <f>ROUND(G16,0)</f>
        <v>0</v>
      </c>
      <c r="F15" s="79"/>
      <c r="G15" s="79"/>
      <c r="H15" s="79"/>
    </row>
    <row r="16" spans="4:8" ht="18.75" x14ac:dyDescent="0.3">
      <c r="E16" s="80">
        <f>ROUND(G17,0)</f>
        <v>0</v>
      </c>
      <c r="F16" s="80"/>
      <c r="G16" s="80"/>
      <c r="H16" s="80"/>
    </row>
    <row r="17" spans="5:8" ht="18.75" x14ac:dyDescent="0.3">
      <c r="E17" s="81">
        <f>0.02*accueil!$G$3</f>
        <v>1.72</v>
      </c>
      <c r="F17" s="81"/>
      <c r="G17" s="81"/>
      <c r="H17" s="81"/>
    </row>
    <row r="18" spans="5:8" ht="18.75" x14ac:dyDescent="0.3">
      <c r="E18" s="82">
        <f>0.02*accueil!$G$3</f>
        <v>1.72</v>
      </c>
      <c r="F18" s="82"/>
      <c r="G18" s="82"/>
      <c r="H18" s="82"/>
    </row>
    <row r="19" spans="5:8" ht="18.75" x14ac:dyDescent="0.3">
      <c r="E19" s="71">
        <f>0.02*accueil!G3</f>
        <v>1.72</v>
      </c>
      <c r="F19" s="71"/>
      <c r="G19" s="71"/>
      <c r="H19" s="71"/>
    </row>
    <row r="20" spans="5:8" ht="18.75" x14ac:dyDescent="0.3">
      <c r="E20" s="15" t="s">
        <v>4</v>
      </c>
      <c r="F20" s="64"/>
      <c r="G20" s="65"/>
      <c r="H20" s="64"/>
    </row>
    <row r="21" spans="5:8" x14ac:dyDescent="0.3">
      <c r="E21" s="70"/>
      <c r="F21" s="70"/>
      <c r="G21" s="70"/>
      <c r="H21" s="70"/>
    </row>
    <row r="22" spans="5:8" x14ac:dyDescent="0.3">
      <c r="E22" s="70"/>
      <c r="F22" s="70"/>
      <c r="G22" s="70"/>
      <c r="H22" s="70"/>
    </row>
    <row r="23" spans="5:8" x14ac:dyDescent="0.3">
      <c r="E23" s="70"/>
      <c r="F23" s="70"/>
      <c r="G23" s="70"/>
      <c r="H23" s="70"/>
    </row>
    <row r="24" spans="5:8" x14ac:dyDescent="0.3">
      <c r="E24" s="70"/>
      <c r="F24" s="70"/>
      <c r="G24" s="70"/>
      <c r="H24" s="70"/>
    </row>
    <row r="25" spans="5:8" x14ac:dyDescent="0.3">
      <c r="E25" s="70"/>
      <c r="F25" s="70"/>
      <c r="G25" s="70"/>
      <c r="H25" s="70"/>
    </row>
  </sheetData>
  <mergeCells count="17">
    <mergeCell ref="E19:H19"/>
    <mergeCell ref="E8:H8"/>
    <mergeCell ref="E9:H9"/>
    <mergeCell ref="E10:H10"/>
    <mergeCell ref="E11:H11"/>
    <mergeCell ref="E12:H12"/>
    <mergeCell ref="E13:H13"/>
    <mergeCell ref="E14:H14"/>
    <mergeCell ref="E15:H15"/>
    <mergeCell ref="E16:H16"/>
    <mergeCell ref="E17:H17"/>
    <mergeCell ref="E18:H18"/>
    <mergeCell ref="E21:H21"/>
    <mergeCell ref="E22:H22"/>
    <mergeCell ref="E23:H23"/>
    <mergeCell ref="E24:H24"/>
    <mergeCell ref="E25:H25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Label1">
          <controlPr defaultSize="0" autoLine="0" r:id="rId4">
            <anchor moveWithCells="1">
              <from>
                <xdr:col>3</xdr:col>
                <xdr:colOff>419100</xdr:colOff>
                <xdr:row>2</xdr:row>
                <xdr:rowOff>133350</xdr:rowOff>
              </from>
              <to>
                <xdr:col>7</xdr:col>
                <xdr:colOff>695325</xdr:colOff>
                <xdr:row>4</xdr:row>
                <xdr:rowOff>200025</xdr:rowOff>
              </to>
            </anchor>
          </controlPr>
        </control>
      </mc:Choice>
      <mc:Fallback>
        <control shapeId="7169" r:id="rId3" name="Label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150F31-5341-40B1-ACDF-3D11CDAAECEB}">
  <sheetPr codeName="Feuil4"/>
  <dimension ref="D2:H25"/>
  <sheetViews>
    <sheetView showGridLines="0" showRowColHeaders="0" workbookViewId="0">
      <selection activeCell="D6" sqref="D6:E6"/>
    </sheetView>
  </sheetViews>
  <sheetFormatPr baseColWidth="10" defaultRowHeight="16.5" x14ac:dyDescent="0.3"/>
  <sheetData>
    <row r="2" spans="4:8" ht="22.5" x14ac:dyDescent="0.3">
      <c r="D2" s="63" t="str">
        <f>accueil!B3</f>
        <v>repas été du 21 juillet 2018</v>
      </c>
    </row>
    <row r="5" spans="4:8" ht="17.25" thickBot="1" x14ac:dyDescent="0.35"/>
    <row r="6" spans="4:8" ht="23.25" thickTop="1" x14ac:dyDescent="0.3">
      <c r="D6" s="67">
        <f>accueil!G3</f>
        <v>86</v>
      </c>
      <c r="E6" s="68" t="str">
        <f>accueil!H3</f>
        <v>personnes</v>
      </c>
    </row>
    <row r="8" spans="4:8" ht="18.75" x14ac:dyDescent="0.3">
      <c r="E8" s="83">
        <f>0.33*accueil!G3</f>
        <v>28.380000000000003</v>
      </c>
      <c r="F8" s="83"/>
      <c r="G8" s="83"/>
      <c r="H8" s="83"/>
    </row>
    <row r="9" spans="4:8" x14ac:dyDescent="0.3">
      <c r="E9" s="70"/>
      <c r="F9" s="70"/>
      <c r="G9" s="70"/>
      <c r="H9" s="70"/>
    </row>
    <row r="10" spans="4:8" x14ac:dyDescent="0.3">
      <c r="E10" s="70"/>
      <c r="F10" s="70"/>
      <c r="G10" s="70"/>
      <c r="H10" s="70"/>
    </row>
    <row r="11" spans="4:8" x14ac:dyDescent="0.3">
      <c r="E11" s="70"/>
      <c r="F11" s="70"/>
      <c r="G11" s="70"/>
      <c r="H11" s="70"/>
    </row>
    <row r="12" spans="4:8" x14ac:dyDescent="0.3">
      <c r="E12" s="70"/>
      <c r="F12" s="70"/>
      <c r="G12" s="70"/>
      <c r="H12" s="70"/>
    </row>
    <row r="13" spans="4:8" x14ac:dyDescent="0.3">
      <c r="E13" s="70"/>
      <c r="F13" s="70"/>
      <c r="G13" s="70"/>
      <c r="H13" s="70"/>
    </row>
    <row r="14" spans="4:8" x14ac:dyDescent="0.3">
      <c r="E14" s="70"/>
      <c r="F14" s="70"/>
      <c r="G14" s="70"/>
      <c r="H14" s="70"/>
    </row>
    <row r="15" spans="4:8" x14ac:dyDescent="0.3">
      <c r="E15" s="70"/>
      <c r="F15" s="70"/>
      <c r="G15" s="70"/>
      <c r="H15" s="70"/>
    </row>
    <row r="16" spans="4:8" x14ac:dyDescent="0.3">
      <c r="E16" s="70"/>
      <c r="F16" s="70"/>
      <c r="G16" s="70"/>
      <c r="H16" s="70"/>
    </row>
    <row r="17" spans="5:8" x14ac:dyDescent="0.3">
      <c r="E17" s="70"/>
      <c r="F17" s="70"/>
      <c r="G17" s="70"/>
      <c r="H17" s="70"/>
    </row>
    <row r="18" spans="5:8" x14ac:dyDescent="0.3">
      <c r="E18" s="70"/>
      <c r="F18" s="70"/>
      <c r="G18" s="70"/>
      <c r="H18" s="70"/>
    </row>
    <row r="19" spans="5:8" x14ac:dyDescent="0.3">
      <c r="E19" s="70"/>
      <c r="F19" s="70"/>
      <c r="G19" s="70"/>
      <c r="H19" s="70"/>
    </row>
    <row r="20" spans="5:8" x14ac:dyDescent="0.3">
      <c r="E20" s="70"/>
      <c r="F20" s="70"/>
      <c r="G20" s="70"/>
      <c r="H20" s="70"/>
    </row>
    <row r="21" spans="5:8" x14ac:dyDescent="0.3">
      <c r="E21" s="70"/>
      <c r="F21" s="70"/>
      <c r="G21" s="70"/>
      <c r="H21" s="70"/>
    </row>
    <row r="22" spans="5:8" x14ac:dyDescent="0.3">
      <c r="E22" s="70"/>
      <c r="F22" s="70"/>
      <c r="G22" s="70"/>
      <c r="H22" s="70"/>
    </row>
    <row r="23" spans="5:8" x14ac:dyDescent="0.3">
      <c r="E23" s="70"/>
      <c r="F23" s="70"/>
      <c r="G23" s="70"/>
      <c r="H23" s="70"/>
    </row>
    <row r="24" spans="5:8" x14ac:dyDescent="0.3">
      <c r="E24" s="70"/>
      <c r="F24" s="70"/>
      <c r="G24" s="70"/>
      <c r="H24" s="70"/>
    </row>
    <row r="25" spans="5:8" x14ac:dyDescent="0.3">
      <c r="E25" s="70"/>
      <c r="F25" s="70"/>
      <c r="G25" s="70"/>
      <c r="H25" s="70"/>
    </row>
  </sheetData>
  <mergeCells count="18">
    <mergeCell ref="E25:H25"/>
    <mergeCell ref="E14:H14"/>
    <mergeCell ref="E15:H15"/>
    <mergeCell ref="E16:H16"/>
    <mergeCell ref="E17:H17"/>
    <mergeCell ref="E18:H18"/>
    <mergeCell ref="E19:H19"/>
    <mergeCell ref="E20:H20"/>
    <mergeCell ref="E21:H21"/>
    <mergeCell ref="E22:H22"/>
    <mergeCell ref="E23:H23"/>
    <mergeCell ref="E24:H24"/>
    <mergeCell ref="E13:H13"/>
    <mergeCell ref="E8:H8"/>
    <mergeCell ref="E9:H9"/>
    <mergeCell ref="E10:H10"/>
    <mergeCell ref="E11:H11"/>
    <mergeCell ref="E12:H1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Label1">
          <controlPr defaultSize="0" autoLine="0" r:id="rId4">
            <anchor moveWithCells="1">
              <from>
                <xdr:col>3</xdr:col>
                <xdr:colOff>419100</xdr:colOff>
                <xdr:row>2</xdr:row>
                <xdr:rowOff>133350</xdr:rowOff>
              </from>
              <to>
                <xdr:col>7</xdr:col>
                <xdr:colOff>695325</xdr:colOff>
                <xdr:row>4</xdr:row>
                <xdr:rowOff>200025</xdr:rowOff>
              </to>
            </anchor>
          </controlPr>
        </control>
      </mc:Choice>
      <mc:Fallback>
        <control shapeId="3073" r:id="rId3" name="Label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DAE3E-4B93-4CE4-A547-DF4122D2371D}">
  <sheetPr codeName="Feuil7"/>
  <dimension ref="B3:E52"/>
  <sheetViews>
    <sheetView showGridLines="0" workbookViewId="0">
      <selection activeCell="B5" sqref="B5:E5"/>
    </sheetView>
  </sheetViews>
  <sheetFormatPr baseColWidth="10" defaultRowHeight="16.5" x14ac:dyDescent="0.3"/>
  <sheetData>
    <row r="3" spans="2:5" x14ac:dyDescent="0.3">
      <c r="B3" t="s">
        <v>29</v>
      </c>
    </row>
    <row r="4" spans="2:5" x14ac:dyDescent="0.3">
      <c r="B4" s="69" t="s">
        <v>30</v>
      </c>
    </row>
    <row r="5" spans="2:5" x14ac:dyDescent="0.3">
      <c r="B5" s="84">
        <v>28.380000000000003</v>
      </c>
      <c r="C5" s="84"/>
      <c r="D5" s="84"/>
      <c r="E5" s="84"/>
    </row>
    <row r="6" spans="2:5" x14ac:dyDescent="0.3">
      <c r="B6" s="84">
        <v>28.380000000000003</v>
      </c>
      <c r="C6" s="84"/>
      <c r="D6" s="84"/>
      <c r="E6" s="84"/>
    </row>
    <row r="7" spans="2:5" x14ac:dyDescent="0.3">
      <c r="B7" s="84">
        <v>21.5</v>
      </c>
      <c r="C7" s="84"/>
      <c r="D7" s="84"/>
      <c r="E7" s="84"/>
    </row>
    <row r="8" spans="2:5" x14ac:dyDescent="0.3">
      <c r="B8" s="84">
        <v>28</v>
      </c>
      <c r="C8" s="84"/>
      <c r="D8" s="84"/>
      <c r="E8" s="84"/>
    </row>
    <row r="9" spans="2:5" x14ac:dyDescent="0.3">
      <c r="B9" s="84">
        <v>4</v>
      </c>
      <c r="C9" s="84"/>
      <c r="D9" s="84"/>
      <c r="E9" s="84"/>
    </row>
    <row r="10" spans="2:5" x14ac:dyDescent="0.3">
      <c r="B10" s="84">
        <v>21.5</v>
      </c>
      <c r="C10" s="84"/>
      <c r="D10" s="84"/>
      <c r="E10" s="84"/>
    </row>
    <row r="11" spans="2:5" x14ac:dyDescent="0.3">
      <c r="B11" s="84">
        <v>28</v>
      </c>
      <c r="C11" s="84"/>
      <c r="D11" s="84"/>
      <c r="E11" s="84"/>
    </row>
    <row r="12" spans="2:5" x14ac:dyDescent="0.3">
      <c r="B12" s="84">
        <v>4</v>
      </c>
      <c r="C12" s="84"/>
      <c r="D12" s="84"/>
      <c r="E12" s="84"/>
    </row>
    <row r="13" spans="2:5" x14ac:dyDescent="0.3">
      <c r="B13" s="84"/>
      <c r="C13" s="84"/>
      <c r="D13" s="84"/>
      <c r="E13" s="84"/>
    </row>
    <row r="14" spans="2:5" x14ac:dyDescent="0.3">
      <c r="B14" s="84"/>
      <c r="C14" s="84"/>
      <c r="D14" s="84"/>
      <c r="E14" s="84"/>
    </row>
    <row r="15" spans="2:5" x14ac:dyDescent="0.3">
      <c r="B15" s="84"/>
      <c r="C15" s="84"/>
      <c r="D15" s="84"/>
      <c r="E15" s="84"/>
    </row>
    <row r="16" spans="2:5" x14ac:dyDescent="0.3">
      <c r="B16" s="84"/>
      <c r="C16" s="84"/>
      <c r="D16" s="84"/>
      <c r="E16" s="84"/>
    </row>
    <row r="17" spans="2:5" x14ac:dyDescent="0.3">
      <c r="B17" s="84"/>
      <c r="C17" s="84"/>
      <c r="D17" s="84"/>
      <c r="E17" s="84"/>
    </row>
    <row r="18" spans="2:5" x14ac:dyDescent="0.3">
      <c r="B18" s="84"/>
      <c r="C18" s="84"/>
      <c r="D18" s="84"/>
      <c r="E18" s="84"/>
    </row>
    <row r="19" spans="2:5" x14ac:dyDescent="0.3">
      <c r="B19" s="84"/>
      <c r="C19" s="84"/>
      <c r="D19" s="84"/>
      <c r="E19" s="84"/>
    </row>
    <row r="20" spans="2:5" x14ac:dyDescent="0.3">
      <c r="B20" s="84"/>
      <c r="C20" s="84"/>
      <c r="D20" s="84"/>
      <c r="E20" s="84"/>
    </row>
    <row r="21" spans="2:5" x14ac:dyDescent="0.3">
      <c r="B21" s="84"/>
      <c r="C21" s="84"/>
      <c r="D21" s="84"/>
      <c r="E21" s="84"/>
    </row>
    <row r="22" spans="2:5" x14ac:dyDescent="0.3">
      <c r="B22" s="84"/>
      <c r="C22" s="84"/>
      <c r="D22" s="84"/>
      <c r="E22" s="84"/>
    </row>
    <row r="23" spans="2:5" x14ac:dyDescent="0.3">
      <c r="B23" s="84"/>
      <c r="C23" s="84"/>
      <c r="D23" s="84"/>
      <c r="E23" s="84"/>
    </row>
    <row r="24" spans="2:5" x14ac:dyDescent="0.3">
      <c r="B24" s="84"/>
      <c r="C24" s="84"/>
      <c r="D24" s="84"/>
      <c r="E24" s="84"/>
    </row>
    <row r="25" spans="2:5" x14ac:dyDescent="0.3">
      <c r="B25" s="84"/>
      <c r="C25" s="84"/>
      <c r="D25" s="84"/>
      <c r="E25" s="84"/>
    </row>
    <row r="26" spans="2:5" x14ac:dyDescent="0.3">
      <c r="B26" s="84"/>
      <c r="C26" s="84"/>
      <c r="D26" s="84"/>
      <c r="E26" s="84"/>
    </row>
    <row r="27" spans="2:5" x14ac:dyDescent="0.3">
      <c r="B27" s="84"/>
      <c r="C27" s="84"/>
      <c r="D27" s="84"/>
      <c r="E27" s="84"/>
    </row>
    <row r="28" spans="2:5" x14ac:dyDescent="0.3">
      <c r="B28" s="84"/>
      <c r="C28" s="84"/>
      <c r="D28" s="84"/>
      <c r="E28" s="84"/>
    </row>
    <row r="29" spans="2:5" x14ac:dyDescent="0.3">
      <c r="B29" s="84"/>
      <c r="C29" s="84"/>
      <c r="D29" s="84"/>
      <c r="E29" s="84"/>
    </row>
    <row r="30" spans="2:5" x14ac:dyDescent="0.3">
      <c r="B30" s="84"/>
      <c r="C30" s="84"/>
      <c r="D30" s="84"/>
      <c r="E30" s="84"/>
    </row>
    <row r="31" spans="2:5" x14ac:dyDescent="0.3">
      <c r="B31" s="84"/>
      <c r="C31" s="84"/>
      <c r="D31" s="84"/>
      <c r="E31" s="84"/>
    </row>
    <row r="32" spans="2:5" x14ac:dyDescent="0.3">
      <c r="B32" s="84"/>
      <c r="C32" s="84"/>
      <c r="D32" s="84"/>
      <c r="E32" s="84"/>
    </row>
    <row r="33" spans="2:5" x14ac:dyDescent="0.3">
      <c r="B33" s="84"/>
      <c r="C33" s="84"/>
      <c r="D33" s="84"/>
      <c r="E33" s="84"/>
    </row>
    <row r="34" spans="2:5" x14ac:dyDescent="0.3">
      <c r="B34" s="84"/>
      <c r="C34" s="84"/>
      <c r="D34" s="84"/>
      <c r="E34" s="84"/>
    </row>
    <row r="35" spans="2:5" x14ac:dyDescent="0.3">
      <c r="B35" s="84"/>
      <c r="C35" s="84"/>
      <c r="D35" s="84"/>
      <c r="E35" s="84"/>
    </row>
    <row r="36" spans="2:5" x14ac:dyDescent="0.3">
      <c r="B36" s="84"/>
      <c r="C36" s="84"/>
      <c r="D36" s="84"/>
      <c r="E36" s="84"/>
    </row>
    <row r="37" spans="2:5" x14ac:dyDescent="0.3">
      <c r="B37" s="84"/>
      <c r="C37" s="84"/>
      <c r="D37" s="84"/>
      <c r="E37" s="84"/>
    </row>
    <row r="38" spans="2:5" x14ac:dyDescent="0.3">
      <c r="B38" s="84"/>
      <c r="C38" s="84"/>
      <c r="D38" s="84"/>
      <c r="E38" s="84"/>
    </row>
    <row r="39" spans="2:5" x14ac:dyDescent="0.3">
      <c r="B39" s="84"/>
      <c r="C39" s="84"/>
      <c r="D39" s="84"/>
      <c r="E39" s="84"/>
    </row>
    <row r="40" spans="2:5" x14ac:dyDescent="0.3">
      <c r="B40" s="84"/>
      <c r="C40" s="84"/>
      <c r="D40" s="84"/>
      <c r="E40" s="84"/>
    </row>
    <row r="41" spans="2:5" x14ac:dyDescent="0.3">
      <c r="B41" s="84"/>
      <c r="C41" s="84"/>
      <c r="D41" s="84"/>
      <c r="E41" s="84"/>
    </row>
    <row r="42" spans="2:5" x14ac:dyDescent="0.3">
      <c r="B42" s="84"/>
      <c r="C42" s="84"/>
      <c r="D42" s="84"/>
      <c r="E42" s="84"/>
    </row>
    <row r="43" spans="2:5" x14ac:dyDescent="0.3">
      <c r="B43" s="84"/>
      <c r="C43" s="84"/>
      <c r="D43" s="84"/>
      <c r="E43" s="84"/>
    </row>
    <row r="44" spans="2:5" x14ac:dyDescent="0.3">
      <c r="B44" s="84"/>
      <c r="C44" s="84"/>
      <c r="D44" s="84"/>
      <c r="E44" s="84"/>
    </row>
    <row r="45" spans="2:5" x14ac:dyDescent="0.3">
      <c r="B45" s="84"/>
      <c r="C45" s="84"/>
      <c r="D45" s="84"/>
      <c r="E45" s="84"/>
    </row>
    <row r="46" spans="2:5" x14ac:dyDescent="0.3">
      <c r="B46" s="84"/>
      <c r="C46" s="84"/>
      <c r="D46" s="84"/>
      <c r="E46" s="84"/>
    </row>
    <row r="47" spans="2:5" x14ac:dyDescent="0.3">
      <c r="B47" s="84"/>
      <c r="C47" s="84"/>
      <c r="D47" s="84"/>
      <c r="E47" s="84"/>
    </row>
    <row r="48" spans="2:5" x14ac:dyDescent="0.3">
      <c r="B48" s="84"/>
      <c r="C48" s="84"/>
      <c r="D48" s="84"/>
      <c r="E48" s="84"/>
    </row>
    <row r="49" spans="2:5" x14ac:dyDescent="0.3">
      <c r="B49" s="84"/>
      <c r="C49" s="84"/>
      <c r="D49" s="84"/>
      <c r="E49" s="84"/>
    </row>
    <row r="50" spans="2:5" x14ac:dyDescent="0.3">
      <c r="B50" s="84"/>
      <c r="C50" s="84"/>
      <c r="D50" s="84"/>
      <c r="E50" s="84"/>
    </row>
    <row r="51" spans="2:5" x14ac:dyDescent="0.3">
      <c r="B51" s="84"/>
      <c r="C51" s="84"/>
      <c r="D51" s="84"/>
      <c r="E51" s="84"/>
    </row>
    <row r="52" spans="2:5" x14ac:dyDescent="0.3">
      <c r="B52" s="84"/>
      <c r="C52" s="84"/>
      <c r="D52" s="84"/>
      <c r="E52" s="84"/>
    </row>
  </sheetData>
  <mergeCells count="48">
    <mergeCell ref="B52:E52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B50:E50"/>
    <mergeCell ref="B51:E51"/>
    <mergeCell ref="B40:E40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B38:E38"/>
    <mergeCell ref="B39:E39"/>
    <mergeCell ref="B28:E28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B26:E26"/>
    <mergeCell ref="B27:E27"/>
    <mergeCell ref="B16:E16"/>
    <mergeCell ref="B5:E5"/>
    <mergeCell ref="B6:E6"/>
    <mergeCell ref="B7:E7"/>
    <mergeCell ref="B8:E8"/>
    <mergeCell ref="B9:E9"/>
    <mergeCell ref="B10:E10"/>
    <mergeCell ref="B11:E11"/>
    <mergeCell ref="B12:E12"/>
    <mergeCell ref="B13:E13"/>
    <mergeCell ref="B14:E14"/>
    <mergeCell ref="B15:E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223B4F-7BEF-4CEB-ACE3-F5E317A53027}">
  <sheetPr codeName="Feuil5"/>
  <dimension ref="D2:H24"/>
  <sheetViews>
    <sheetView showGridLines="0" showRowColHeaders="0" workbookViewId="0">
      <selection activeCell="N9" sqref="N9"/>
    </sheetView>
  </sheetViews>
  <sheetFormatPr baseColWidth="10" defaultRowHeight="16.5" x14ac:dyDescent="0.3"/>
  <sheetData>
    <row r="2" spans="4:8" ht="22.5" x14ac:dyDescent="0.3">
      <c r="D2" s="63" t="str">
        <f>accueil!B3</f>
        <v>repas été du 21 juillet 2018</v>
      </c>
    </row>
    <row r="3" spans="4:8" x14ac:dyDescent="0.3">
      <c r="D3" s="62"/>
    </row>
    <row r="5" spans="4:8" ht="17.25" thickBot="1" x14ac:dyDescent="0.35"/>
    <row r="6" spans="4:8" ht="23.25" thickTop="1" x14ac:dyDescent="0.3">
      <c r="D6" s="67">
        <f>accueil!G3</f>
        <v>86</v>
      </c>
      <c r="E6" s="68" t="str">
        <f>accueil!H3</f>
        <v>personnes</v>
      </c>
    </row>
    <row r="7" spans="4:8" ht="17.25" x14ac:dyDescent="0.3">
      <c r="D7" s="1"/>
      <c r="E7" s="2"/>
    </row>
    <row r="8" spans="4:8" ht="18.75" customHeight="1" x14ac:dyDescent="0.3">
      <c r="D8" s="3"/>
      <c r="E8" s="85">
        <f>0.25*accueil!$G$3</f>
        <v>21.5</v>
      </c>
      <c r="F8" s="85"/>
      <c r="G8" s="85"/>
      <c r="H8" s="85"/>
    </row>
    <row r="9" spans="4:8" ht="18.75" customHeight="1" x14ac:dyDescent="0.3">
      <c r="D9" s="4"/>
      <c r="E9" s="86">
        <f>0.33*accueil!$G$3</f>
        <v>28.380000000000003</v>
      </c>
      <c r="F9" s="86"/>
      <c r="G9" s="86"/>
      <c r="H9" s="86"/>
    </row>
    <row r="10" spans="4:8" ht="18.75" customHeight="1" x14ac:dyDescent="0.3">
      <c r="D10" s="4"/>
      <c r="E10" s="87">
        <f>0.05*accueil!$G$3</f>
        <v>4.3</v>
      </c>
      <c r="F10" s="87"/>
      <c r="G10" s="87"/>
      <c r="H10" s="87"/>
    </row>
    <row r="11" spans="4:8" ht="18.75" customHeight="1" x14ac:dyDescent="0.3"/>
    <row r="12" spans="4:8" ht="18.75" customHeight="1" x14ac:dyDescent="0.3"/>
    <row r="13" spans="4:8" ht="18.75" customHeight="1" x14ac:dyDescent="0.3"/>
    <row r="14" spans="4:8" ht="18.75" customHeight="1" x14ac:dyDescent="0.3"/>
    <row r="15" spans="4:8" ht="18.75" customHeight="1" x14ac:dyDescent="0.3"/>
    <row r="16" spans="4:8" ht="18.75" customHeight="1" x14ac:dyDescent="0.3"/>
    <row r="17" ht="18.75" customHeight="1" x14ac:dyDescent="0.3"/>
    <row r="18" ht="18.75" customHeight="1" x14ac:dyDescent="0.3"/>
    <row r="19" ht="18.75" customHeight="1" x14ac:dyDescent="0.3"/>
    <row r="20" ht="18.75" customHeight="1" x14ac:dyDescent="0.3"/>
    <row r="21" ht="18.75" customHeight="1" x14ac:dyDescent="0.3"/>
    <row r="22" ht="18.75" customHeight="1" x14ac:dyDescent="0.3"/>
    <row r="23" ht="18.75" customHeight="1" x14ac:dyDescent="0.3"/>
    <row r="24" ht="18.75" customHeight="1" x14ac:dyDescent="0.3"/>
  </sheetData>
  <mergeCells count="3">
    <mergeCell ref="E8:H8"/>
    <mergeCell ref="E9:H9"/>
    <mergeCell ref="E10:H10"/>
  </mergeCells>
  <dataValidations count="1">
    <dataValidation allowBlank="1" showInputMessage="1" showErrorMessage="1" promptTitle="ATTENTION !!!" prompt="Ne pas modifier la date ici mais sur la feuille &quot;réservation&quot;" sqref="E7" xr:uid="{C1DC6607-DC9E-4F3F-BE6B-7922324E1937}"/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Label1">
          <controlPr defaultSize="0" autoLine="0" r:id="rId4">
            <anchor moveWithCells="1">
              <from>
                <xdr:col>3</xdr:col>
                <xdr:colOff>419100</xdr:colOff>
                <xdr:row>2</xdr:row>
                <xdr:rowOff>95250</xdr:rowOff>
              </from>
              <to>
                <xdr:col>7</xdr:col>
                <xdr:colOff>695325</xdr:colOff>
                <xdr:row>4</xdr:row>
                <xdr:rowOff>161925</xdr:rowOff>
              </to>
            </anchor>
          </controlPr>
        </control>
      </mc:Choice>
      <mc:Fallback>
        <control shapeId="4097" r:id="rId3" name="Label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60216-CB4C-478F-B8CD-D1DF61B0E2F4}">
  <sheetPr codeName="Feuil2"/>
  <dimension ref="D7:G105"/>
  <sheetViews>
    <sheetView topLeftCell="A76" workbookViewId="0">
      <selection activeCell="E64" sqref="E64"/>
    </sheetView>
  </sheetViews>
  <sheetFormatPr baseColWidth="10" defaultRowHeight="16.5" x14ac:dyDescent="0.3"/>
  <cols>
    <col min="4" max="4" width="20.125" customWidth="1"/>
    <col min="5" max="5" width="50" customWidth="1"/>
  </cols>
  <sheetData>
    <row r="7" spans="4:5" ht="18.75" x14ac:dyDescent="0.3">
      <c r="D7" s="6"/>
      <c r="E7" s="5"/>
    </row>
    <row r="8" spans="4:5" ht="18.75" x14ac:dyDescent="0.3">
      <c r="D8" s="6"/>
      <c r="E8" s="5"/>
    </row>
    <row r="9" spans="4:5" ht="18.75" x14ac:dyDescent="0.3">
      <c r="D9" s="3" t="s">
        <v>0</v>
      </c>
      <c r="E9" s="7">
        <f>0.33*B3</f>
        <v>0</v>
      </c>
    </row>
    <row r="10" spans="4:5" ht="18.75" x14ac:dyDescent="0.3">
      <c r="D10" s="3"/>
      <c r="E10" s="8"/>
    </row>
    <row r="11" spans="4:5" ht="18.75" x14ac:dyDescent="0.3">
      <c r="D11" s="3" t="s">
        <v>1</v>
      </c>
      <c r="E11" s="8">
        <f>0.06*B3</f>
        <v>0</v>
      </c>
    </row>
    <row r="12" spans="4:5" ht="18.75" x14ac:dyDescent="0.3">
      <c r="D12" s="6"/>
      <c r="E12" s="9">
        <f>0.06*B3</f>
        <v>0</v>
      </c>
    </row>
    <row r="13" spans="4:5" ht="18.75" x14ac:dyDescent="0.3">
      <c r="D13" s="6"/>
      <c r="E13" s="10">
        <f>0.0125*B3</f>
        <v>0</v>
      </c>
    </row>
    <row r="14" spans="4:5" ht="18.75" x14ac:dyDescent="0.3">
      <c r="D14" s="6"/>
      <c r="E14" s="11">
        <f>0.05*B3</f>
        <v>0</v>
      </c>
    </row>
    <row r="15" spans="4:5" ht="18.75" x14ac:dyDescent="0.3">
      <c r="D15" s="3"/>
      <c r="E15" s="12"/>
    </row>
    <row r="16" spans="4:5" ht="18.75" x14ac:dyDescent="0.3">
      <c r="D16" s="3" t="s">
        <v>2</v>
      </c>
      <c r="E16" s="13">
        <f>0.005*B3</f>
        <v>0</v>
      </c>
    </row>
    <row r="17" spans="4:5" ht="18.75" x14ac:dyDescent="0.3">
      <c r="D17" s="6"/>
      <c r="E17" s="14"/>
    </row>
    <row r="18" spans="4:5" ht="18.75" x14ac:dyDescent="0.3">
      <c r="D18" s="3"/>
      <c r="E18" s="12"/>
    </row>
    <row r="19" spans="4:5" x14ac:dyDescent="0.3">
      <c r="D19" s="3" t="s">
        <v>3</v>
      </c>
    </row>
    <row r="20" spans="4:5" x14ac:dyDescent="0.3">
      <c r="D20" s="4"/>
    </row>
    <row r="21" spans="4:5" x14ac:dyDescent="0.3">
      <c r="D21" s="6"/>
    </row>
    <row r="22" spans="4:5" x14ac:dyDescent="0.3">
      <c r="D22" s="4"/>
    </row>
    <row r="23" spans="4:5" x14ac:dyDescent="0.3">
      <c r="D23" s="6"/>
    </row>
    <row r="24" spans="4:5" x14ac:dyDescent="0.3">
      <c r="D24" s="6"/>
    </row>
    <row r="25" spans="4:5" x14ac:dyDescent="0.3">
      <c r="D25" s="4"/>
    </row>
    <row r="26" spans="4:5" x14ac:dyDescent="0.3">
      <c r="D26" s="6"/>
    </row>
    <row r="27" spans="4:5" x14ac:dyDescent="0.3">
      <c r="D27" s="6"/>
    </row>
    <row r="28" spans="4:5" x14ac:dyDescent="0.3">
      <c r="D28" s="6"/>
    </row>
    <row r="29" spans="4:5" x14ac:dyDescent="0.3">
      <c r="D29" s="6"/>
    </row>
    <row r="30" spans="4:5" x14ac:dyDescent="0.3">
      <c r="D30" s="6"/>
    </row>
    <row r="31" spans="4:5" x14ac:dyDescent="0.3">
      <c r="D31" s="6"/>
    </row>
    <row r="32" spans="4:5" x14ac:dyDescent="0.3">
      <c r="D32" s="1"/>
      <c r="E32" s="1"/>
    </row>
    <row r="33" spans="4:5" x14ac:dyDescent="0.3">
      <c r="D33" s="3" t="s">
        <v>5</v>
      </c>
      <c r="E33" s="16" t="s">
        <v>6</v>
      </c>
    </row>
    <row r="34" spans="4:5" ht="18.75" x14ac:dyDescent="0.3">
      <c r="D34" s="4"/>
      <c r="E34" s="17">
        <f>0.12*B3</f>
        <v>0</v>
      </c>
    </row>
    <row r="35" spans="4:5" ht="18.75" x14ac:dyDescent="0.3">
      <c r="D35" s="1"/>
      <c r="E35" s="18">
        <f>0.2*B3</f>
        <v>0</v>
      </c>
    </row>
    <row r="36" spans="4:5" ht="18.75" x14ac:dyDescent="0.3">
      <c r="D36" s="1"/>
      <c r="E36" s="19">
        <f>0.05*B3</f>
        <v>0</v>
      </c>
    </row>
    <row r="37" spans="4:5" ht="18.75" x14ac:dyDescent="0.3">
      <c r="D37" s="1"/>
      <c r="E37" s="20">
        <f>0.05*B3</f>
        <v>0</v>
      </c>
    </row>
    <row r="38" spans="4:5" ht="18.75" x14ac:dyDescent="0.3">
      <c r="D38" s="1"/>
      <c r="E38" s="21">
        <f>0.06*B3</f>
        <v>0</v>
      </c>
    </row>
    <row r="39" spans="4:5" ht="18.75" x14ac:dyDescent="0.3">
      <c r="D39" s="3"/>
      <c r="E39" s="22">
        <f>0.05*B3</f>
        <v>0</v>
      </c>
    </row>
    <row r="40" spans="4:5" ht="18.75" x14ac:dyDescent="0.3">
      <c r="D40" s="3"/>
      <c r="E40" s="23">
        <f>0.1*B3</f>
        <v>0</v>
      </c>
    </row>
    <row r="41" spans="4:5" ht="18.75" x14ac:dyDescent="0.3">
      <c r="D41" s="3"/>
      <c r="E41" s="24">
        <v>1.2</v>
      </c>
    </row>
    <row r="42" spans="4:5" ht="18.75" x14ac:dyDescent="0.3">
      <c r="D42" s="1"/>
      <c r="E42" s="25">
        <v>2.4</v>
      </c>
    </row>
    <row r="43" spans="4:5" ht="18.75" x14ac:dyDescent="0.3">
      <c r="D43" s="1"/>
      <c r="E43" s="26">
        <v>1.2</v>
      </c>
    </row>
    <row r="44" spans="4:5" x14ac:dyDescent="0.3">
      <c r="D44" s="1"/>
      <c r="E44" s="1"/>
    </row>
    <row r="45" spans="4:5" ht="18.75" x14ac:dyDescent="0.3">
      <c r="D45" s="27" t="s">
        <v>7</v>
      </c>
      <c r="E45" s="28">
        <v>2.1</v>
      </c>
    </row>
    <row r="46" spans="4:5" x14ac:dyDescent="0.3">
      <c r="D46" s="1"/>
      <c r="E46" s="1"/>
    </row>
    <row r="47" spans="4:5" ht="18.75" x14ac:dyDescent="0.3">
      <c r="D47" s="27" t="s">
        <v>8</v>
      </c>
      <c r="E47" s="29">
        <v>6</v>
      </c>
    </row>
    <row r="48" spans="4:5" ht="18.75" x14ac:dyDescent="0.3">
      <c r="D48" s="1"/>
      <c r="E48" s="30">
        <f>$H$1*20</f>
        <v>0</v>
      </c>
    </row>
    <row r="49" spans="4:5" x14ac:dyDescent="0.3">
      <c r="D49" s="1"/>
      <c r="E49" s="1"/>
    </row>
    <row r="50" spans="4:5" ht="18.75" x14ac:dyDescent="0.3">
      <c r="D50" s="27" t="s">
        <v>9</v>
      </c>
      <c r="E50" s="31">
        <v>10</v>
      </c>
    </row>
    <row r="51" spans="4:5" ht="18.75" x14ac:dyDescent="0.3">
      <c r="D51" s="1"/>
      <c r="E51" s="20">
        <v>6</v>
      </c>
    </row>
    <row r="52" spans="4:5" ht="18.75" x14ac:dyDescent="0.3">
      <c r="D52" s="1"/>
      <c r="E52" s="32">
        <v>1</v>
      </c>
    </row>
    <row r="53" spans="4:5" ht="18.75" x14ac:dyDescent="0.3">
      <c r="D53" s="1"/>
      <c r="E53" s="33">
        <f>(E50/5)</f>
        <v>2</v>
      </c>
    </row>
    <row r="54" spans="4:5" ht="18.75" x14ac:dyDescent="0.3">
      <c r="D54" s="1"/>
      <c r="E54" s="34">
        <v>4</v>
      </c>
    </row>
    <row r="55" spans="4:5" x14ac:dyDescent="0.3">
      <c r="D55" s="1"/>
      <c r="E55" s="1"/>
    </row>
    <row r="56" spans="4:5" x14ac:dyDescent="0.3">
      <c r="D56" s="1"/>
      <c r="E56" s="1"/>
    </row>
    <row r="57" spans="4:5" x14ac:dyDescent="0.3">
      <c r="D57" s="1"/>
      <c r="E57" s="1"/>
    </row>
    <row r="58" spans="4:5" x14ac:dyDescent="0.3">
      <c r="D58" s="1"/>
      <c r="E58" s="1"/>
    </row>
    <row r="59" spans="4:5" ht="18.75" x14ac:dyDescent="0.3">
      <c r="D59" s="27" t="s">
        <v>10</v>
      </c>
      <c r="E59" s="31" t="s">
        <v>11</v>
      </c>
    </row>
    <row r="60" spans="4:5" ht="18.75" x14ac:dyDescent="0.3">
      <c r="D60" s="1"/>
      <c r="E60" s="20" t="s">
        <v>12</v>
      </c>
    </row>
    <row r="61" spans="4:5" ht="18.75" x14ac:dyDescent="0.3">
      <c r="D61" s="1"/>
      <c r="E61" s="32" t="s">
        <v>13</v>
      </c>
    </row>
    <row r="62" spans="4:5" ht="18.75" x14ac:dyDescent="0.3">
      <c r="D62" s="1"/>
      <c r="E62" s="33" t="s">
        <v>14</v>
      </c>
    </row>
    <row r="63" spans="4:5" ht="18.75" x14ac:dyDescent="0.3">
      <c r="D63" s="1"/>
      <c r="E63" s="34" t="s">
        <v>15</v>
      </c>
    </row>
    <row r="64" spans="4:5" ht="18.75" x14ac:dyDescent="0.3">
      <c r="D64" s="1"/>
      <c r="E64" s="34" t="s">
        <v>16</v>
      </c>
    </row>
    <row r="65" spans="4:7" x14ac:dyDescent="0.3">
      <c r="D65" s="1"/>
      <c r="E65" s="1"/>
    </row>
    <row r="66" spans="4:7" x14ac:dyDescent="0.3">
      <c r="D66" s="1"/>
      <c r="E66" s="1"/>
    </row>
    <row r="67" spans="4:7" ht="18.75" x14ac:dyDescent="0.3">
      <c r="D67" s="41" t="s">
        <v>1</v>
      </c>
      <c r="E67" s="8">
        <v>3.5999999999999996</v>
      </c>
      <c r="F67" s="49"/>
      <c r="G67" s="49"/>
    </row>
    <row r="68" spans="4:7" ht="18.75" x14ac:dyDescent="0.3">
      <c r="D68" s="6"/>
      <c r="E68" s="9">
        <v>3.5999999999999996</v>
      </c>
      <c r="F68" s="49"/>
      <c r="G68" s="49"/>
    </row>
    <row r="69" spans="4:7" ht="18.75" x14ac:dyDescent="0.3">
      <c r="D69" s="6"/>
      <c r="E69" s="61">
        <v>0.75</v>
      </c>
      <c r="F69" s="49"/>
      <c r="G69" s="49"/>
    </row>
    <row r="70" spans="4:7" ht="18.75" x14ac:dyDescent="0.3">
      <c r="D70" s="6"/>
      <c r="E70" s="11">
        <v>3</v>
      </c>
      <c r="F70" s="49"/>
      <c r="G70" s="49"/>
    </row>
    <row r="71" spans="4:7" x14ac:dyDescent="0.3">
      <c r="D71" s="6"/>
      <c r="E71" s="49"/>
      <c r="F71" s="49"/>
      <c r="G71" s="49"/>
    </row>
    <row r="72" spans="4:7" ht="18.75" x14ac:dyDescent="0.3">
      <c r="D72" s="41" t="s">
        <v>28</v>
      </c>
      <c r="E72" s="60">
        <v>19.8</v>
      </c>
      <c r="F72" s="49"/>
      <c r="G72" s="49"/>
    </row>
    <row r="73" spans="4:7" ht="18.75" x14ac:dyDescent="0.3">
      <c r="D73" s="6"/>
      <c r="E73" s="59">
        <v>1.2</v>
      </c>
      <c r="F73" s="49"/>
      <c r="G73" s="49"/>
    </row>
    <row r="74" spans="4:7" ht="18.75" x14ac:dyDescent="0.3">
      <c r="D74" s="6"/>
      <c r="E74" s="58">
        <v>1.7999999999999998</v>
      </c>
      <c r="F74" s="49"/>
      <c r="G74" s="49"/>
    </row>
    <row r="75" spans="4:7" ht="18.75" x14ac:dyDescent="0.3">
      <c r="D75" s="6"/>
      <c r="E75" s="57">
        <v>10.799999999999999</v>
      </c>
      <c r="F75" s="49"/>
      <c r="G75" s="49"/>
    </row>
    <row r="76" spans="4:7" ht="18.75" x14ac:dyDescent="0.3">
      <c r="D76" s="6"/>
      <c r="E76" s="56" t="s">
        <v>27</v>
      </c>
      <c r="F76" s="49"/>
      <c r="G76" s="49"/>
    </row>
    <row r="77" spans="4:7" x14ac:dyDescent="0.3">
      <c r="D77" s="6"/>
      <c r="E77" s="6"/>
      <c r="F77" s="49"/>
      <c r="G77" s="49"/>
    </row>
    <row r="78" spans="4:7" ht="18.75" x14ac:dyDescent="0.3">
      <c r="D78" s="41" t="s">
        <v>26</v>
      </c>
      <c r="E78" s="12">
        <v>12</v>
      </c>
      <c r="F78" s="49"/>
      <c r="G78" s="49"/>
    </row>
    <row r="79" spans="4:7" ht="18.75" x14ac:dyDescent="0.3">
      <c r="D79" s="41"/>
      <c r="E79" s="15">
        <v>1.5</v>
      </c>
      <c r="F79" s="49"/>
      <c r="G79" s="49"/>
    </row>
    <row r="80" spans="4:7" ht="18.75" x14ac:dyDescent="0.3">
      <c r="D80" s="41"/>
      <c r="E80" s="9">
        <v>1.2</v>
      </c>
      <c r="F80" s="49"/>
      <c r="G80" s="49"/>
    </row>
    <row r="81" spans="4:7" ht="18.75" x14ac:dyDescent="0.3">
      <c r="D81" s="41"/>
      <c r="E81" s="55">
        <v>0.6</v>
      </c>
      <c r="F81" s="49"/>
      <c r="G81" s="49"/>
    </row>
    <row r="82" spans="4:7" ht="18.75" x14ac:dyDescent="0.3">
      <c r="D82" s="41"/>
      <c r="E82" s="54" t="s">
        <v>25</v>
      </c>
      <c r="F82" s="49"/>
      <c r="G82" s="49"/>
    </row>
    <row r="83" spans="4:7" ht="18.75" x14ac:dyDescent="0.3">
      <c r="D83" s="41"/>
      <c r="E83" s="12"/>
      <c r="F83" s="49"/>
      <c r="G83" s="49"/>
    </row>
    <row r="84" spans="4:7" ht="18.75" x14ac:dyDescent="0.3">
      <c r="D84" s="41" t="s">
        <v>24</v>
      </c>
      <c r="E84" s="53">
        <v>5.3999999999999995</v>
      </c>
      <c r="F84" s="49"/>
      <c r="G84" s="49"/>
    </row>
    <row r="85" spans="4:7" ht="18.75" x14ac:dyDescent="0.3">
      <c r="D85" s="41"/>
      <c r="E85" s="53"/>
      <c r="F85" s="49"/>
      <c r="G85" s="49"/>
    </row>
    <row r="86" spans="4:7" ht="18.75" x14ac:dyDescent="0.3">
      <c r="D86" s="41" t="s">
        <v>23</v>
      </c>
      <c r="E86" s="52">
        <v>10.799999999999999</v>
      </c>
      <c r="F86" s="49"/>
      <c r="G86" s="49"/>
    </row>
    <row r="87" spans="4:7" x14ac:dyDescent="0.3">
      <c r="D87" s="41"/>
      <c r="E87" s="6"/>
      <c r="F87" s="49"/>
      <c r="G87" s="49"/>
    </row>
    <row r="88" spans="4:7" ht="18.75" x14ac:dyDescent="0.3">
      <c r="D88" s="41" t="s">
        <v>22</v>
      </c>
      <c r="E88" s="43">
        <v>9.9960000000000004</v>
      </c>
      <c r="F88" s="49"/>
      <c r="G88" s="49"/>
    </row>
    <row r="89" spans="4:7" ht="18.75" x14ac:dyDescent="0.3">
      <c r="D89" s="6"/>
      <c r="E89" s="47">
        <v>79.800000000000011</v>
      </c>
      <c r="F89" s="49"/>
      <c r="G89" s="49"/>
    </row>
    <row r="90" spans="4:7" ht="18.75" x14ac:dyDescent="0.3">
      <c r="D90" s="6"/>
      <c r="E90" s="32">
        <v>0.75</v>
      </c>
      <c r="F90" s="49"/>
      <c r="G90" s="49"/>
    </row>
    <row r="91" spans="4:7" ht="18.75" x14ac:dyDescent="0.3">
      <c r="D91" s="6"/>
      <c r="E91" s="51" t="s">
        <v>21</v>
      </c>
      <c r="F91" s="49"/>
      <c r="G91" s="49"/>
    </row>
    <row r="92" spans="4:7" ht="18.75" x14ac:dyDescent="0.3">
      <c r="D92" s="6"/>
      <c r="E92" s="50">
        <v>30</v>
      </c>
      <c r="F92" s="49"/>
      <c r="G92" s="49"/>
    </row>
    <row r="93" spans="4:7" x14ac:dyDescent="0.3">
      <c r="D93" s="41"/>
      <c r="E93" s="49"/>
      <c r="F93" s="6"/>
      <c r="G93" s="6"/>
    </row>
    <row r="94" spans="4:7" ht="18.75" x14ac:dyDescent="0.3">
      <c r="D94" s="41" t="s">
        <v>20</v>
      </c>
      <c r="E94" s="48">
        <v>1.125</v>
      </c>
      <c r="F94" s="6"/>
      <c r="G94" s="6"/>
    </row>
    <row r="95" spans="4:7" ht="18.75" x14ac:dyDescent="0.3">
      <c r="D95" s="41"/>
      <c r="E95" s="47">
        <v>22.5</v>
      </c>
      <c r="F95" s="6"/>
      <c r="G95" s="6"/>
    </row>
    <row r="96" spans="4:7" ht="18.75" x14ac:dyDescent="0.3">
      <c r="D96" s="41"/>
      <c r="E96" s="46">
        <v>1.125</v>
      </c>
      <c r="F96" s="6"/>
      <c r="G96" s="6"/>
    </row>
    <row r="97" spans="4:7" ht="18.75" x14ac:dyDescent="0.3">
      <c r="D97" s="41"/>
      <c r="E97" s="45">
        <v>1.68</v>
      </c>
      <c r="F97" s="6"/>
      <c r="G97" s="6"/>
    </row>
    <row r="98" spans="4:7" ht="18.75" x14ac:dyDescent="0.3">
      <c r="D98" s="41"/>
      <c r="E98" s="32">
        <v>0.75</v>
      </c>
      <c r="F98" s="6"/>
      <c r="G98" s="6"/>
    </row>
    <row r="99" spans="4:7" ht="18.75" x14ac:dyDescent="0.3">
      <c r="D99" s="41"/>
      <c r="E99" s="43">
        <v>0.6</v>
      </c>
      <c r="F99" s="6"/>
      <c r="G99" s="6"/>
    </row>
    <row r="100" spans="4:7" ht="18.75" x14ac:dyDescent="0.3">
      <c r="D100" s="41"/>
      <c r="E100" s="44">
        <v>7.5</v>
      </c>
      <c r="F100" s="6"/>
      <c r="G100" s="6"/>
    </row>
    <row r="101" spans="4:7" ht="18.75" x14ac:dyDescent="0.3">
      <c r="D101" s="6"/>
      <c r="E101" s="43"/>
      <c r="F101" s="6"/>
      <c r="G101" s="6"/>
    </row>
    <row r="102" spans="4:7" ht="18.75" x14ac:dyDescent="0.3">
      <c r="D102" s="41" t="s">
        <v>7</v>
      </c>
      <c r="E102" s="28">
        <v>2.1</v>
      </c>
      <c r="F102" s="6"/>
      <c r="G102" s="6"/>
    </row>
    <row r="103" spans="4:7" ht="18.75" x14ac:dyDescent="0.3">
      <c r="D103" s="6"/>
      <c r="E103" s="42"/>
      <c r="F103" s="6"/>
      <c r="G103" s="6"/>
    </row>
    <row r="104" spans="4:7" ht="18.75" x14ac:dyDescent="0.3">
      <c r="D104" s="41" t="s">
        <v>8</v>
      </c>
      <c r="E104" s="29">
        <v>6</v>
      </c>
      <c r="F104" s="6"/>
      <c r="G104" s="6"/>
    </row>
    <row r="105" spans="4:7" ht="18.75" x14ac:dyDescent="0.3">
      <c r="D105" s="6"/>
      <c r="E105" s="30">
        <f>'[1]quantités printemps'!$H$1*20</f>
        <v>1200</v>
      </c>
      <c r="F105" s="6"/>
      <c r="G105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CARAYON</dc:creator>
  <cp:lastModifiedBy>Marcel CARAYON</cp:lastModifiedBy>
  <dcterms:created xsi:type="dcterms:W3CDTF">2018-07-16T10:36:49Z</dcterms:created>
  <dcterms:modified xsi:type="dcterms:W3CDTF">2018-07-16T14:09:56Z</dcterms:modified>
</cp:coreProperties>
</file>