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mds\Desktop\"/>
    </mc:Choice>
  </mc:AlternateContent>
  <bookViews>
    <workbookView xWindow="0" yWindow="0" windowWidth="28800" windowHeight="11910" activeTab="1"/>
  </bookViews>
  <sheets>
    <sheet name="Acceuil" sheetId="6" r:id="rId1"/>
    <sheet name="KPI" sheetId="7" r:id="rId2"/>
    <sheet name="Suivi client" sheetId="2" r:id="rId3"/>
    <sheet name="Fiche client" sheetId="3" r:id="rId4"/>
    <sheet name="Base client" sheetId="4" r:id="rId5"/>
    <sheet name="feuille cachée" sheetId="8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2" i="7" l="1"/>
  <c r="F42" i="7"/>
  <c r="G42" i="7"/>
  <c r="H42" i="7"/>
  <c r="I42" i="7"/>
  <c r="J42" i="7"/>
  <c r="K42" i="7"/>
  <c r="L42" i="7"/>
  <c r="M42" i="7"/>
  <c r="N42" i="7"/>
  <c r="O42" i="7"/>
  <c r="P42" i="7"/>
  <c r="C42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23" i="7"/>
  <c r="C22" i="7"/>
  <c r="G26" i="8"/>
  <c r="G27" i="8"/>
  <c r="G28" i="8" s="1"/>
  <c r="G29" i="8" s="1"/>
  <c r="G7" i="8"/>
  <c r="G8" i="8"/>
  <c r="G9" i="8" s="1"/>
  <c r="G10" i="8" s="1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25" i="8" s="1"/>
  <c r="G6" i="8"/>
  <c r="C7" i="7" l="1"/>
  <c r="C8" i="7"/>
  <c r="C9" i="7"/>
  <c r="C10" i="7"/>
  <c r="C11" i="7"/>
  <c r="C12" i="7"/>
  <c r="C13" i="7"/>
  <c r="C6" i="7"/>
  <c r="C5" i="2"/>
</calcChain>
</file>

<file path=xl/sharedStrings.xml><?xml version="1.0" encoding="utf-8"?>
<sst xmlns="http://schemas.openxmlformats.org/spreadsheetml/2006/main" count="228" uniqueCount="159">
  <si>
    <t>Type</t>
  </si>
  <si>
    <t>Février</t>
  </si>
  <si>
    <t>Mars</t>
  </si>
  <si>
    <t>Abonnement</t>
  </si>
  <si>
    <t>Analyse des besoins</t>
  </si>
  <si>
    <t>CR client</t>
  </si>
  <si>
    <t>Cahier des charges</t>
  </si>
  <si>
    <t>Relance N°1</t>
  </si>
  <si>
    <t>Relance N°2</t>
  </si>
  <si>
    <t>Relance N°3</t>
  </si>
  <si>
    <t>Démo</t>
  </si>
  <si>
    <t>Attente Test</t>
  </si>
  <si>
    <t>Test</t>
  </si>
  <si>
    <t>Appel J+3</t>
  </si>
  <si>
    <t>Appel J+7</t>
  </si>
  <si>
    <t>Appel J+12</t>
  </si>
  <si>
    <t xml:space="preserve">Fin de test </t>
  </si>
  <si>
    <t>Abandon</t>
  </si>
  <si>
    <t>Classé sans suite</t>
  </si>
  <si>
    <t>Date</t>
  </si>
  <si>
    <t>Détails</t>
  </si>
  <si>
    <t>Date de début</t>
  </si>
  <si>
    <t>Echeance</t>
  </si>
  <si>
    <t>Type d'abonnement</t>
  </si>
  <si>
    <t>texte libre</t>
  </si>
  <si>
    <t>Relance 1 le 08 février
Relance 2 le 10 février
Relance 3 le 12 février</t>
  </si>
  <si>
    <t xml:space="preserve">Relance 1 le 14 février
Relance 2 le 15 février
Relance 3 le 16 février
</t>
  </si>
  <si>
    <t>Nom de l'entreprise</t>
  </si>
  <si>
    <t>NOM / Prénom</t>
  </si>
  <si>
    <t>Télephone</t>
  </si>
  <si>
    <t>Mail</t>
  </si>
  <si>
    <t>Entreprise 1</t>
  </si>
  <si>
    <t>Entreprise 2</t>
  </si>
  <si>
    <t>Entreprise 3</t>
  </si>
  <si>
    <t>Entreprise4</t>
  </si>
  <si>
    <t>Entreprise5</t>
  </si>
  <si>
    <t>Entreprise 6</t>
  </si>
  <si>
    <t>Entreprise 7</t>
  </si>
  <si>
    <t>Totaux</t>
  </si>
  <si>
    <t>Année</t>
  </si>
  <si>
    <t>Changement de tarification</t>
  </si>
  <si>
    <t>Case à cocher ou switch</t>
  </si>
  <si>
    <t>Nombre de dossier en Test</t>
  </si>
  <si>
    <t>Nombre de dossier transformé en Abonnement</t>
  </si>
  <si>
    <t>Nombre de dossier transformé en Abandon</t>
  </si>
  <si>
    <t>Nombre de dossier transformé en Classé sans suite</t>
  </si>
  <si>
    <t>Nombre de dossier en Cours de traitement</t>
  </si>
  <si>
    <t>Etape 1</t>
  </si>
  <si>
    <t>Etape 2</t>
  </si>
  <si>
    <t>Etape 3</t>
  </si>
  <si>
    <t>Nombre de dossier transformé en Relance après analyse des besoins (etape 1)</t>
  </si>
  <si>
    <t>Nombre de dossier transformé en Relance après démo (etape 2)</t>
  </si>
  <si>
    <t>Nombre de dossier transformé en Relance après test (etape 3)</t>
  </si>
  <si>
    <t>Nom / Prénom</t>
  </si>
  <si>
    <t>9 - Appel J+3</t>
  </si>
  <si>
    <t>8 - Test 15j</t>
  </si>
  <si>
    <t>6 -.Attente test</t>
  </si>
  <si>
    <t>5 - Démo</t>
  </si>
  <si>
    <t>3 - Cahier des charges</t>
  </si>
  <si>
    <t>2 - CR Client</t>
  </si>
  <si>
    <t>1 - Analyse des besoins</t>
  </si>
  <si>
    <t>Date début</t>
  </si>
  <si>
    <t>Échéance</t>
  </si>
  <si>
    <t>Durée</t>
  </si>
  <si>
    <t>Temps passé</t>
  </si>
  <si>
    <t>Tarification</t>
  </si>
  <si>
    <t>CRÉER UN CLIENT</t>
  </si>
  <si>
    <t>ID</t>
  </si>
  <si>
    <t>égal date d'échéance moins date de début (nombre de jours)</t>
  </si>
  <si>
    <t>4 - Relance Etape 1</t>
  </si>
  <si>
    <t>7 - Relance Etape 2</t>
  </si>
  <si>
    <t>10 - Appel J+7</t>
  </si>
  <si>
    <t>11 - Appel J+12</t>
  </si>
  <si>
    <t>12 - Relance Etape 3</t>
  </si>
  <si>
    <t>13 - Abonnement</t>
  </si>
  <si>
    <t>14 - Abandon</t>
  </si>
  <si>
    <t>15 - Suite à donner</t>
  </si>
  <si>
    <t>Accès Fiche client</t>
  </si>
  <si>
    <t>Valider</t>
  </si>
  <si>
    <t>Afficher les dates de la fiche client</t>
  </si>
  <si>
    <t>Afficher les infos de la fiche client</t>
  </si>
  <si>
    <t>Etape</t>
  </si>
  <si>
    <t xml:space="preserve">ID </t>
  </si>
  <si>
    <t>CR Client</t>
  </si>
  <si>
    <t>Relance Etape 1</t>
  </si>
  <si>
    <t>Attente test</t>
  </si>
  <si>
    <t>Relance Etape 2</t>
  </si>
  <si>
    <t>Test 15j</t>
  </si>
  <si>
    <t>Relance Etape 3</t>
  </si>
  <si>
    <t>Suite à donner</t>
  </si>
  <si>
    <t>Afficher l'ID en fonction de la cellule date la plus récente</t>
  </si>
  <si>
    <t>ID Etape</t>
  </si>
  <si>
    <t xml:space="preserve">La carte de l'entreprise se déplace en fonction de la cellule ID Etape de la fiche client.
</t>
  </si>
  <si>
    <t>Janvier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</si>
  <si>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</si>
  <si>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</si>
  <si>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</si>
  <si>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</si>
  <si>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</si>
  <si>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</si>
  <si>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</si>
  <si>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</si>
  <si>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</si>
  <si>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ENTREPRISE 1</t>
  </si>
  <si>
    <t>MODIFIER</t>
  </si>
  <si>
    <t>SAUVEGARDER</t>
  </si>
  <si>
    <t>MISE A JOUR</t>
  </si>
  <si>
    <t>IMPRIMER</t>
  </si>
  <si>
    <t>Bouton qui met à jour les chiffres et le graphique</t>
  </si>
  <si>
    <t>Bouton imprimer</t>
  </si>
  <si>
    <t>Liste déroulante Choix de l'année</t>
  </si>
  <si>
    <t>Bouton qui ouvre une fiche client vierge avec un nouvel ID</t>
  </si>
  <si>
    <t>Champ de saisie pour faire une recherche soit par ID soit par Nom de l'entreprise</t>
  </si>
  <si>
    <t>Bouton Valider permet d'accéder à la fiche client</t>
  </si>
  <si>
    <t>Bouton pour modifier une fiche</t>
  </si>
  <si>
    <t>Bouton pour sauvegarder une fiche mettre popup si modification mais pas sauvegarder</t>
  </si>
  <si>
    <t>date de création de la fiche</t>
  </si>
  <si>
    <t>Avoir un graphique du taux de transformation en test</t>
  </si>
  <si>
    <t>Avoir un graphique du taux de transformation en abonnement</t>
  </si>
  <si>
    <t>Avoir un graphique du taux de transformation en abandon et sans suite</t>
  </si>
  <si>
    <t>ID ABONEMENT</t>
  </si>
  <si>
    <t>(liste de la feuille cachée)</t>
  </si>
  <si>
    <t>Initial</t>
  </si>
  <si>
    <t>49.000000</t>
  </si>
  <si>
    <t>Intégral</t>
  </si>
  <si>
    <t>68.000000</t>
  </si>
  <si>
    <t>Optimal</t>
  </si>
  <si>
    <t>56.000000</t>
  </si>
  <si>
    <t>AFTRAL</t>
  </si>
  <si>
    <t>170.000000</t>
  </si>
  <si>
    <t>Pack optimal</t>
  </si>
  <si>
    <t>339.000000</t>
  </si>
  <si>
    <t>Pack intégral</t>
  </si>
  <si>
    <t>499.000000</t>
  </si>
  <si>
    <t>Pack intégral+</t>
  </si>
  <si>
    <t>535.000000</t>
  </si>
  <si>
    <t>Indépendant</t>
  </si>
  <si>
    <t>39.000000</t>
  </si>
  <si>
    <t>Sous traitant v2</t>
  </si>
  <si>
    <t>29.000000</t>
  </si>
  <si>
    <t>Solo v2</t>
  </si>
  <si>
    <t>Organisme de formation v2</t>
  </si>
  <si>
    <t>129.000000</t>
  </si>
  <si>
    <t>Formule pack v2</t>
  </si>
  <si>
    <t>All inclusive v2</t>
  </si>
  <si>
    <t>999.000000</t>
  </si>
  <si>
    <t>Formule V1 -&gt; V2</t>
  </si>
  <si>
    <t>TPE</t>
  </si>
  <si>
    <t>59.000000</t>
  </si>
  <si>
    <t>Offre PRO</t>
  </si>
  <si>
    <t>89.000000</t>
  </si>
  <si>
    <t>Offre OF</t>
  </si>
  <si>
    <t>289.000000</t>
  </si>
  <si>
    <t>Offre CFA</t>
  </si>
  <si>
    <t>1889.000000</t>
  </si>
  <si>
    <t>Prix mensuel</t>
  </si>
  <si>
    <t>Détails Abonnement</t>
  </si>
  <si>
    <t>Montant total</t>
  </si>
  <si>
    <t>calcul des totaux d'abonnement en fonction du prix de la feuille cachée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</si>
</sst>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Inherit"/>
    </font>
    <font>
      <sz val="10"/>
      <name val="Inherit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555555"/>
      <name val="Inherit"/>
    </font>
    <font>
      <b/>
      <sz val="10"/>
      <color rgb="FF555555"/>
      <name val="Inherit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22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DDDDDD"/>
      </right>
      <top style="medium">
        <color rgb="FFDDDDDD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Border="1"/>
    <xf numFmtId="0" fontId="6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/>
    </xf>
    <xf numFmtId="0" fontId="0" fillId="6" borderId="0" xfId="0" applyFill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6" borderId="0" xfId="0" applyFill="1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2" xfId="0" applyBorder="1"/>
    <xf numFmtId="0" fontId="0" fillId="0" borderId="14" xfId="0" applyBorder="1"/>
    <xf numFmtId="0" fontId="0" fillId="0" borderId="9" xfId="0" applyBorder="1" applyAlignment="1">
      <alignment horizontal="center" vertical="center"/>
    </xf>
    <xf numFmtId="15" fontId="0" fillId="6" borderId="0" xfId="0" applyNumberForma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0" fillId="6" borderId="14" xfId="0" applyFill="1" applyBorder="1"/>
    <xf numFmtId="0" fontId="1" fillId="0" borderId="13" xfId="0" applyFont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6" borderId="0" xfId="0" applyFill="1" applyBorder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8" borderId="15" xfId="0" applyFont="1" applyFill="1" applyBorder="1" applyAlignment="1">
      <alignment horizontal="left" vertical="center"/>
    </xf>
    <xf numFmtId="0" fontId="3" fillId="5" borderId="15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9" xfId="0" applyBorder="1"/>
    <xf numFmtId="0" fontId="0" fillId="0" borderId="9" xfId="0" applyBorder="1" applyAlignment="1"/>
    <xf numFmtId="0" fontId="4" fillId="0" borderId="9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6" borderId="4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1" fillId="6" borderId="14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15" fontId="6" fillId="2" borderId="9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6" fontId="6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21" xfId="0" applyBorder="1"/>
    <xf numFmtId="0" fontId="0" fillId="6" borderId="0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104775</xdr:rowOff>
    </xdr:from>
    <xdr:to>
      <xdr:col>4</xdr:col>
      <xdr:colOff>1057275</xdr:colOff>
      <xdr:row>10</xdr:row>
      <xdr:rowOff>47625</xdr:rowOff>
    </xdr:to>
    <xdr:cxnSp macro="">
      <xdr:nvCxnSpPr>
        <xdr:cNvPr id="3" name="Connecteur droit avec flèche 2"/>
        <xdr:cNvCxnSpPr/>
      </xdr:nvCxnSpPr>
      <xdr:spPr>
        <a:xfrm flipV="1">
          <a:off x="3562350" y="1685925"/>
          <a:ext cx="1047750" cy="333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16"/>
  <sheetViews>
    <sheetView workbookViewId="0">
      <selection activeCell="F18" sqref="F18"/>
    </sheetView>
  </sheetViews>
  <sheetFormatPr baseColWidth="10" defaultRowHeight="15"/>
  <cols>
    <col min="4" max="4" width="21.7109375" customWidth="1"/>
  </cols>
  <sheetData>
    <row r="5" spans="3:7" ht="15.75" thickBot="1"/>
    <row r="6" spans="3:7">
      <c r="C6" s="58" t="s">
        <v>66</v>
      </c>
      <c r="D6" s="59"/>
      <c r="E6" s="74" t="s">
        <v>111</v>
      </c>
      <c r="F6" s="75"/>
      <c r="G6" s="75"/>
    </row>
    <row r="7" spans="3:7" ht="15.75" thickBot="1">
      <c r="C7" s="60"/>
      <c r="D7" s="61"/>
      <c r="E7" s="74"/>
      <c r="F7" s="75"/>
      <c r="G7" s="75"/>
    </row>
    <row r="11" spans="3:7">
      <c r="C11" s="62" t="s">
        <v>77</v>
      </c>
      <c r="D11" s="62"/>
    </row>
    <row r="13" spans="3:7" ht="15.75" thickBot="1">
      <c r="C13" s="24" t="s">
        <v>67</v>
      </c>
      <c r="D13" s="24" t="s">
        <v>27</v>
      </c>
    </row>
    <row r="14" spans="3:7" ht="15.75" thickBot="1">
      <c r="C14" s="36"/>
      <c r="D14" s="36"/>
      <c r="E14" t="s">
        <v>112</v>
      </c>
    </row>
    <row r="15" spans="3:7" ht="15.75" thickBot="1"/>
    <row r="16" spans="3:7" ht="15.75" thickBot="1">
      <c r="C16" s="63" t="s">
        <v>78</v>
      </c>
      <c r="D16" s="64"/>
      <c r="E16" t="s">
        <v>113</v>
      </c>
    </row>
  </sheetData>
  <mergeCells count="4">
    <mergeCell ref="C6:D7"/>
    <mergeCell ref="C11:D11"/>
    <mergeCell ref="C16:D16"/>
    <mergeCell ref="E6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3"/>
  <sheetViews>
    <sheetView tabSelected="1" workbookViewId="0">
      <selection activeCell="I17" sqref="I17"/>
    </sheetView>
  </sheetViews>
  <sheetFormatPr baseColWidth="10" defaultRowHeight="15"/>
  <cols>
    <col min="2" max="2" width="68.140625" customWidth="1"/>
    <col min="3" max="3" width="15.7109375" bestFit="1" customWidth="1"/>
    <col min="4" max="4" width="3.85546875" style="3" customWidth="1"/>
    <col min="5" max="5" width="13.140625" bestFit="1" customWidth="1"/>
    <col min="6" max="16" width="13.28515625" bestFit="1" customWidth="1"/>
  </cols>
  <sheetData>
    <row r="1" spans="2:18" ht="15.75" thickBot="1"/>
    <row r="2" spans="2:18" ht="15.75" thickBot="1">
      <c r="B2" s="81" t="s">
        <v>106</v>
      </c>
      <c r="C2" t="s">
        <v>108</v>
      </c>
    </row>
    <row r="3" spans="2:18" ht="15.75" thickBot="1">
      <c r="B3" s="82" t="s">
        <v>107</v>
      </c>
      <c r="C3" t="s">
        <v>109</v>
      </c>
    </row>
    <row r="4" spans="2:18" ht="30.75" thickBot="1">
      <c r="C4" s="22" t="s">
        <v>110</v>
      </c>
    </row>
    <row r="5" spans="2:18">
      <c r="B5" s="43" t="s">
        <v>0</v>
      </c>
      <c r="C5" s="56">
        <v>2026</v>
      </c>
      <c r="D5" s="55"/>
      <c r="E5" s="54" t="s">
        <v>93</v>
      </c>
      <c r="F5" s="43" t="s">
        <v>1</v>
      </c>
      <c r="G5" s="43" t="s">
        <v>2</v>
      </c>
      <c r="H5" s="43" t="s">
        <v>94</v>
      </c>
      <c r="I5" s="43" t="s">
        <v>95</v>
      </c>
      <c r="J5" s="43" t="s">
        <v>96</v>
      </c>
      <c r="K5" s="43" t="s">
        <v>97</v>
      </c>
      <c r="L5" s="43" t="s">
        <v>98</v>
      </c>
      <c r="M5" s="43" t="s">
        <v>99</v>
      </c>
      <c r="N5" s="43" t="s">
        <v>100</v>
      </c>
      <c r="O5" s="43" t="s">
        <v>101</v>
      </c>
      <c r="P5" s="43" t="s">
        <v>102</v>
      </c>
    </row>
    <row r="6" spans="2:18">
      <c r="B6" s="44" t="s">
        <v>46</v>
      </c>
      <c r="C6" s="31">
        <f>SUM(E6:P6)</f>
        <v>40</v>
      </c>
      <c r="D6" s="21"/>
      <c r="E6" s="49">
        <v>15</v>
      </c>
      <c r="F6" s="49">
        <v>15</v>
      </c>
      <c r="G6" s="49">
        <v>10</v>
      </c>
      <c r="H6" s="50"/>
      <c r="I6" s="51"/>
      <c r="J6" s="51"/>
      <c r="K6" s="51"/>
      <c r="L6" s="51"/>
      <c r="M6" s="51"/>
      <c r="N6" s="51"/>
      <c r="O6" s="51"/>
      <c r="P6" s="51"/>
    </row>
    <row r="7" spans="2:18">
      <c r="B7" s="45" t="s">
        <v>42</v>
      </c>
      <c r="C7" s="31">
        <f t="shared" ref="C7:C13" si="0">SUM(E7:P7)</f>
        <v>32</v>
      </c>
      <c r="D7" s="21"/>
      <c r="E7" s="49">
        <v>11</v>
      </c>
      <c r="F7" s="49">
        <v>11</v>
      </c>
      <c r="G7" s="49">
        <v>10</v>
      </c>
      <c r="H7" s="50"/>
      <c r="I7" s="51"/>
      <c r="J7" s="51"/>
      <c r="K7" s="51"/>
      <c r="L7" s="51"/>
      <c r="M7" s="51"/>
      <c r="N7" s="51"/>
      <c r="O7" s="51"/>
      <c r="P7" s="51"/>
    </row>
    <row r="8" spans="2:18">
      <c r="B8" s="44" t="s">
        <v>50</v>
      </c>
      <c r="C8" s="31">
        <f t="shared" si="0"/>
        <v>6</v>
      </c>
      <c r="D8" s="21"/>
      <c r="E8" s="49">
        <v>3</v>
      </c>
      <c r="F8" s="49">
        <v>3</v>
      </c>
      <c r="G8" s="49"/>
      <c r="H8" s="50"/>
      <c r="I8" s="51"/>
      <c r="J8" s="51"/>
      <c r="K8" s="51"/>
      <c r="L8" s="51"/>
      <c r="M8" s="51"/>
      <c r="N8" s="51"/>
      <c r="O8" s="51"/>
      <c r="P8" s="51"/>
    </row>
    <row r="9" spans="2:18">
      <c r="B9" s="44" t="s">
        <v>51</v>
      </c>
      <c r="C9" s="31">
        <f t="shared" si="0"/>
        <v>1</v>
      </c>
      <c r="D9" s="21"/>
      <c r="E9" s="49">
        <v>1</v>
      </c>
      <c r="F9" s="49"/>
      <c r="G9" s="49"/>
      <c r="H9" s="50"/>
      <c r="I9" s="51"/>
      <c r="J9" s="51"/>
      <c r="K9" s="51"/>
      <c r="L9" s="51"/>
      <c r="M9" s="51"/>
      <c r="N9" s="51"/>
      <c r="O9" s="51"/>
      <c r="P9" s="51"/>
    </row>
    <row r="10" spans="2:18">
      <c r="B10" s="44" t="s">
        <v>52</v>
      </c>
      <c r="C10" s="31">
        <f t="shared" si="0"/>
        <v>1</v>
      </c>
      <c r="D10" s="21"/>
      <c r="E10" s="49"/>
      <c r="F10" s="49">
        <v>1</v>
      </c>
      <c r="G10" s="49"/>
      <c r="H10" s="50"/>
      <c r="I10" s="51"/>
      <c r="J10" s="51"/>
      <c r="K10" s="51"/>
      <c r="L10" s="51"/>
      <c r="M10" s="51"/>
      <c r="N10" s="51"/>
      <c r="O10" s="51"/>
      <c r="P10" s="51"/>
    </row>
    <row r="11" spans="2:18">
      <c r="B11" s="46" t="s">
        <v>43</v>
      </c>
      <c r="C11" s="31">
        <f t="shared" si="0"/>
        <v>10</v>
      </c>
      <c r="D11" s="20"/>
      <c r="E11" s="49">
        <v>3</v>
      </c>
      <c r="F11" s="49">
        <v>3</v>
      </c>
      <c r="G11" s="49">
        <v>4</v>
      </c>
      <c r="H11" s="52"/>
      <c r="I11" s="51"/>
      <c r="J11" s="51"/>
      <c r="K11" s="51"/>
      <c r="L11" s="51"/>
      <c r="M11" s="51"/>
      <c r="N11" s="51"/>
      <c r="O11" s="51"/>
      <c r="P11" s="51"/>
    </row>
    <row r="12" spans="2:18">
      <c r="B12" s="47" t="s">
        <v>44</v>
      </c>
      <c r="C12" s="31">
        <f t="shared" si="0"/>
        <v>6</v>
      </c>
      <c r="D12" s="20"/>
      <c r="E12" s="53">
        <v>2</v>
      </c>
      <c r="F12" s="53">
        <v>2</v>
      </c>
      <c r="G12" s="53">
        <v>2</v>
      </c>
      <c r="H12" s="52"/>
      <c r="I12" s="51"/>
      <c r="J12" s="51"/>
      <c r="K12" s="51"/>
      <c r="L12" s="51"/>
      <c r="M12" s="51"/>
      <c r="N12" s="51"/>
      <c r="O12" s="51"/>
      <c r="P12" s="51"/>
    </row>
    <row r="13" spans="2:18">
      <c r="B13" s="48" t="s">
        <v>45</v>
      </c>
      <c r="C13" s="31">
        <f t="shared" si="0"/>
        <v>12</v>
      </c>
      <c r="D13" s="20"/>
      <c r="E13" s="53">
        <v>6</v>
      </c>
      <c r="F13" s="53">
        <v>6</v>
      </c>
      <c r="G13" s="53"/>
      <c r="H13" s="52"/>
      <c r="I13" s="51"/>
      <c r="J13" s="51"/>
      <c r="K13" s="51"/>
      <c r="L13" s="51"/>
      <c r="M13" s="51"/>
      <c r="N13" s="51"/>
      <c r="O13" s="51"/>
      <c r="P13" s="51"/>
    </row>
    <row r="16" spans="2:18">
      <c r="Q16" s="80"/>
      <c r="R16" s="80"/>
    </row>
    <row r="17" spans="2:18">
      <c r="B17" t="s">
        <v>117</v>
      </c>
      <c r="Q17" s="80"/>
      <c r="R17" s="80"/>
    </row>
    <row r="18" spans="2:18">
      <c r="B18" t="s">
        <v>118</v>
      </c>
      <c r="Q18" s="80"/>
      <c r="R18" s="80"/>
    </row>
    <row r="19" spans="2:18">
      <c r="B19" t="s">
        <v>119</v>
      </c>
      <c r="Q19" s="80"/>
      <c r="R19" s="80"/>
    </row>
    <row r="20" spans="2:18">
      <c r="Q20" s="80"/>
      <c r="R20" s="80"/>
    </row>
    <row r="21" spans="2:18" ht="15.75" thickBot="1">
      <c r="Q21" s="80"/>
      <c r="R21" s="80"/>
    </row>
    <row r="22" spans="2:18">
      <c r="B22" s="33" t="s">
        <v>156</v>
      </c>
      <c r="C22" s="33">
        <f>C5</f>
        <v>2026</v>
      </c>
      <c r="E22" s="54" t="s">
        <v>93</v>
      </c>
      <c r="F22" s="43" t="s">
        <v>1</v>
      </c>
      <c r="G22" s="43" t="s">
        <v>2</v>
      </c>
      <c r="H22" s="43" t="s">
        <v>94</v>
      </c>
      <c r="I22" s="43" t="s">
        <v>95</v>
      </c>
      <c r="J22" s="43" t="s">
        <v>96</v>
      </c>
      <c r="K22" s="43" t="s">
        <v>97</v>
      </c>
      <c r="L22" s="43" t="s">
        <v>98</v>
      </c>
      <c r="M22" s="43" t="s">
        <v>99</v>
      </c>
      <c r="N22" s="43" t="s">
        <v>100</v>
      </c>
      <c r="O22" s="43" t="s">
        <v>101</v>
      </c>
      <c r="P22" s="43" t="s">
        <v>102</v>
      </c>
      <c r="Q22" s="80"/>
      <c r="R22" s="80"/>
    </row>
    <row r="23" spans="2:18">
      <c r="B23" s="50" t="s">
        <v>122</v>
      </c>
      <c r="C23" s="31">
        <f>SUM(E23:P23)</f>
        <v>32</v>
      </c>
      <c r="E23" s="49">
        <v>11</v>
      </c>
      <c r="F23" s="49">
        <v>11</v>
      </c>
      <c r="G23" s="49">
        <v>10</v>
      </c>
      <c r="H23" s="50"/>
      <c r="I23" s="51"/>
      <c r="J23" s="51"/>
      <c r="K23" s="51"/>
      <c r="L23" s="51"/>
      <c r="M23" s="51"/>
      <c r="N23" s="51"/>
      <c r="O23" s="51"/>
      <c r="P23" s="51"/>
      <c r="Q23" s="80"/>
      <c r="R23" s="80"/>
    </row>
    <row r="24" spans="2:18">
      <c r="B24" s="50" t="s">
        <v>124</v>
      </c>
      <c r="C24" s="31">
        <f t="shared" ref="C24:C40" si="1">SUM(E24:P24)</f>
        <v>6</v>
      </c>
      <c r="E24" s="49">
        <v>3</v>
      </c>
      <c r="F24" s="49">
        <v>3</v>
      </c>
      <c r="G24" s="49"/>
      <c r="H24" s="50"/>
      <c r="I24" s="51"/>
      <c r="J24" s="51"/>
      <c r="K24" s="51"/>
      <c r="L24" s="51"/>
      <c r="M24" s="51"/>
      <c r="N24" s="51"/>
      <c r="O24" s="51"/>
      <c r="P24" s="51"/>
      <c r="Q24" s="80"/>
      <c r="R24" s="80"/>
    </row>
    <row r="25" spans="2:18">
      <c r="B25" s="50" t="s">
        <v>126</v>
      </c>
      <c r="C25" s="31">
        <f t="shared" si="1"/>
        <v>1</v>
      </c>
      <c r="E25" s="49">
        <v>1</v>
      </c>
      <c r="F25" s="49"/>
      <c r="G25" s="49"/>
      <c r="H25" s="50"/>
      <c r="I25" s="51"/>
      <c r="J25" s="51"/>
      <c r="K25" s="51"/>
      <c r="L25" s="51"/>
      <c r="M25" s="51"/>
      <c r="N25" s="51"/>
      <c r="O25" s="51"/>
      <c r="P25" s="51"/>
      <c r="Q25" s="80"/>
      <c r="R25" s="80"/>
    </row>
    <row r="26" spans="2:18">
      <c r="B26" s="50" t="s">
        <v>128</v>
      </c>
      <c r="C26" s="31">
        <f t="shared" si="1"/>
        <v>1</v>
      </c>
      <c r="E26" s="49"/>
      <c r="F26" s="49">
        <v>1</v>
      </c>
      <c r="G26" s="49"/>
      <c r="H26" s="50"/>
      <c r="I26" s="51"/>
      <c r="J26" s="51"/>
      <c r="K26" s="51"/>
      <c r="L26" s="51"/>
      <c r="M26" s="51"/>
      <c r="N26" s="51"/>
      <c r="O26" s="51"/>
      <c r="P26" s="51"/>
      <c r="Q26" s="80"/>
      <c r="R26" s="80"/>
    </row>
    <row r="27" spans="2:18">
      <c r="B27" s="50" t="s">
        <v>130</v>
      </c>
      <c r="C27" s="31">
        <f t="shared" si="1"/>
        <v>10</v>
      </c>
      <c r="E27" s="49">
        <v>3</v>
      </c>
      <c r="F27" s="49">
        <v>3</v>
      </c>
      <c r="G27" s="49">
        <v>4</v>
      </c>
      <c r="H27" s="52"/>
      <c r="I27" s="51"/>
      <c r="J27" s="51"/>
      <c r="K27" s="51"/>
      <c r="L27" s="51"/>
      <c r="M27" s="51"/>
      <c r="N27" s="51"/>
      <c r="O27" s="51"/>
      <c r="P27" s="51"/>
      <c r="Q27" s="80"/>
      <c r="R27" s="80"/>
    </row>
    <row r="28" spans="2:18">
      <c r="B28" s="50" t="s">
        <v>132</v>
      </c>
      <c r="C28" s="31">
        <f t="shared" si="1"/>
        <v>6</v>
      </c>
      <c r="E28" s="53">
        <v>2</v>
      </c>
      <c r="F28" s="53">
        <v>2</v>
      </c>
      <c r="G28" s="53">
        <v>2</v>
      </c>
      <c r="H28" s="52"/>
      <c r="I28" s="51"/>
      <c r="J28" s="51"/>
      <c r="K28" s="51"/>
      <c r="L28" s="51"/>
      <c r="M28" s="51"/>
      <c r="N28" s="51"/>
      <c r="O28" s="51"/>
      <c r="P28" s="51"/>
      <c r="Q28" s="80"/>
      <c r="R28" s="80"/>
    </row>
    <row r="29" spans="2:18">
      <c r="B29" s="50" t="s">
        <v>134</v>
      </c>
      <c r="C29" s="31">
        <f t="shared" si="1"/>
        <v>12</v>
      </c>
      <c r="E29" s="53">
        <v>6</v>
      </c>
      <c r="F29" s="53">
        <v>6</v>
      </c>
      <c r="G29" s="53"/>
      <c r="H29" s="52"/>
      <c r="I29" s="51"/>
      <c r="J29" s="51"/>
      <c r="K29" s="51"/>
      <c r="L29" s="51"/>
      <c r="M29" s="51"/>
      <c r="N29" s="51"/>
      <c r="O29" s="51"/>
      <c r="P29" s="51"/>
      <c r="Q29" s="80"/>
      <c r="R29" s="80"/>
    </row>
    <row r="30" spans="2:18">
      <c r="B30" s="50" t="s">
        <v>136</v>
      </c>
      <c r="C30" s="31">
        <f t="shared" si="1"/>
        <v>0</v>
      </c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80"/>
      <c r="R30" s="80"/>
    </row>
    <row r="31" spans="2:18">
      <c r="B31" s="50" t="s">
        <v>138</v>
      </c>
      <c r="C31" s="31">
        <f t="shared" si="1"/>
        <v>0</v>
      </c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80"/>
      <c r="R31" s="80"/>
    </row>
    <row r="32" spans="2:18">
      <c r="B32" s="50" t="s">
        <v>140</v>
      </c>
      <c r="C32" s="31">
        <f t="shared" si="1"/>
        <v>0</v>
      </c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80"/>
      <c r="R32" s="80"/>
    </row>
    <row r="33" spans="2:18">
      <c r="B33" s="50" t="s">
        <v>141</v>
      </c>
      <c r="C33" s="31">
        <f t="shared" si="1"/>
        <v>0</v>
      </c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80"/>
      <c r="R33" s="80"/>
    </row>
    <row r="34" spans="2:18">
      <c r="B34" s="50" t="s">
        <v>143</v>
      </c>
      <c r="C34" s="31">
        <f t="shared" si="1"/>
        <v>0</v>
      </c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</row>
    <row r="35" spans="2:18">
      <c r="B35" s="50" t="s">
        <v>144</v>
      </c>
      <c r="C35" s="31">
        <f t="shared" si="1"/>
        <v>0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</row>
    <row r="36" spans="2:18">
      <c r="B36" s="50" t="s">
        <v>146</v>
      </c>
      <c r="C36" s="31">
        <f t="shared" si="1"/>
        <v>0</v>
      </c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R36" s="101"/>
    </row>
    <row r="37" spans="2:18">
      <c r="B37" s="50" t="s">
        <v>147</v>
      </c>
      <c r="C37" s="31">
        <f t="shared" si="1"/>
        <v>0</v>
      </c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</row>
    <row r="38" spans="2:18">
      <c r="B38" s="50" t="s">
        <v>149</v>
      </c>
      <c r="C38" s="31">
        <f t="shared" si="1"/>
        <v>0</v>
      </c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</row>
    <row r="39" spans="2:18">
      <c r="B39" s="50" t="s">
        <v>151</v>
      </c>
      <c r="C39" s="31">
        <f t="shared" si="1"/>
        <v>0</v>
      </c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</row>
    <row r="40" spans="2:18">
      <c r="B40" s="50" t="s">
        <v>153</v>
      </c>
      <c r="C40" s="31">
        <f t="shared" si="1"/>
        <v>0</v>
      </c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</row>
    <row r="41" spans="2:18">
      <c r="C41" s="88"/>
    </row>
    <row r="42" spans="2:18">
      <c r="C42" s="31">
        <f>SUM(C23:C40)</f>
        <v>68</v>
      </c>
      <c r="D42" s="21"/>
      <c r="E42" s="31">
        <f t="shared" ref="D42:P42" si="2">SUM(E23:E40)</f>
        <v>26</v>
      </c>
      <c r="F42" s="31">
        <f t="shared" si="2"/>
        <v>26</v>
      </c>
      <c r="G42" s="31">
        <f t="shared" si="2"/>
        <v>16</v>
      </c>
      <c r="H42" s="31">
        <f t="shared" si="2"/>
        <v>0</v>
      </c>
      <c r="I42" s="31">
        <f t="shared" si="2"/>
        <v>0</v>
      </c>
      <c r="J42" s="31">
        <f t="shared" si="2"/>
        <v>0</v>
      </c>
      <c r="K42" s="31">
        <f t="shared" si="2"/>
        <v>0</v>
      </c>
      <c r="L42" s="31">
        <f t="shared" si="2"/>
        <v>0</v>
      </c>
      <c r="M42" s="31">
        <f t="shared" si="2"/>
        <v>0</v>
      </c>
      <c r="N42" s="31">
        <f t="shared" si="2"/>
        <v>0</v>
      </c>
      <c r="O42" s="31">
        <f t="shared" si="2"/>
        <v>0</v>
      </c>
      <c r="P42" s="31">
        <f t="shared" si="2"/>
        <v>0</v>
      </c>
    </row>
    <row r="43" spans="2:18">
      <c r="B43" s="102" t="s">
        <v>158</v>
      </c>
      <c r="C43" s="31" t="s">
        <v>157</v>
      </c>
      <c r="E43" s="31" t="s">
        <v>157</v>
      </c>
      <c r="F43" s="31" t="s">
        <v>157</v>
      </c>
      <c r="G43" s="31" t="s">
        <v>157</v>
      </c>
      <c r="H43" s="31" t="s">
        <v>157</v>
      </c>
      <c r="I43" s="31" t="s">
        <v>157</v>
      </c>
      <c r="J43" s="31" t="s">
        <v>157</v>
      </c>
      <c r="K43" s="31" t="s">
        <v>157</v>
      </c>
      <c r="L43" s="31" t="s">
        <v>157</v>
      </c>
      <c r="M43" s="31" t="s">
        <v>157</v>
      </c>
      <c r="N43" s="31" t="s">
        <v>157</v>
      </c>
      <c r="O43" s="31" t="s">
        <v>157</v>
      </c>
      <c r="P43" s="31" t="s">
        <v>157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0"/>
  <sheetViews>
    <sheetView workbookViewId="0">
      <selection activeCell="H20" sqref="H20"/>
    </sheetView>
  </sheetViews>
  <sheetFormatPr baseColWidth="10" defaultRowHeight="15"/>
  <cols>
    <col min="3" max="3" width="19" bestFit="1" customWidth="1"/>
    <col min="5" max="5" width="17.5703125" bestFit="1" customWidth="1"/>
    <col min="10" max="10" width="12" bestFit="1" customWidth="1"/>
    <col min="22" max="22" width="12.7109375" bestFit="1" customWidth="1"/>
    <col min="24" max="24" width="15.7109375" bestFit="1" customWidth="1"/>
  </cols>
  <sheetData>
    <row r="1" spans="2:24" ht="15.75" thickBot="1"/>
    <row r="2" spans="2:24" ht="15.75" thickBot="1">
      <c r="B2" s="28" t="s">
        <v>39</v>
      </c>
      <c r="C2" s="27">
        <v>2026</v>
      </c>
    </row>
    <row r="4" spans="2:24" ht="15.75" thickBot="1"/>
    <row r="5" spans="2:24" s="8" customFormat="1" ht="15.75" thickBot="1">
      <c r="B5" s="12" t="s">
        <v>38</v>
      </c>
      <c r="C5" s="13">
        <f ca="1">C5:W5</f>
        <v>0</v>
      </c>
      <c r="D5" s="13"/>
      <c r="E5" s="13"/>
      <c r="F5" s="13">
        <v>1</v>
      </c>
      <c r="G5" s="13"/>
      <c r="H5" s="13"/>
      <c r="I5" s="13"/>
      <c r="J5" s="13"/>
      <c r="K5" s="13"/>
      <c r="L5" s="13"/>
      <c r="M5" s="13"/>
      <c r="N5" s="13">
        <v>1</v>
      </c>
      <c r="O5" s="13"/>
      <c r="P5" s="13"/>
      <c r="Q5" s="13"/>
      <c r="R5" s="13"/>
      <c r="S5" s="13">
        <v>2</v>
      </c>
      <c r="T5" s="13"/>
      <c r="U5" s="13"/>
      <c r="V5" s="13">
        <v>2</v>
      </c>
      <c r="W5" s="13">
        <v>1</v>
      </c>
      <c r="X5" s="14"/>
    </row>
    <row r="6" spans="2:24" s="8" customFormat="1">
      <c r="D6" s="7"/>
      <c r="E6" s="7"/>
      <c r="F6" s="65" t="s">
        <v>47</v>
      </c>
      <c r="G6" s="66"/>
      <c r="H6" s="67"/>
      <c r="J6" s="7"/>
      <c r="K6" s="65" t="s">
        <v>48</v>
      </c>
      <c r="L6" s="66"/>
      <c r="M6" s="67"/>
      <c r="O6" s="7"/>
      <c r="P6" s="7"/>
      <c r="Q6" s="7"/>
      <c r="R6" s="7"/>
      <c r="S6" s="65" t="s">
        <v>49</v>
      </c>
      <c r="T6" s="66"/>
      <c r="U6" s="67"/>
    </row>
    <row r="7" spans="2:24" s="2" customFormat="1" ht="15.75" thickBot="1">
      <c r="C7" s="2" t="s">
        <v>4</v>
      </c>
      <c r="D7" s="2" t="s">
        <v>5</v>
      </c>
      <c r="E7" s="2" t="s">
        <v>6</v>
      </c>
      <c r="F7" s="9" t="s">
        <v>7</v>
      </c>
      <c r="G7" s="10" t="s">
        <v>8</v>
      </c>
      <c r="H7" s="11" t="s">
        <v>9</v>
      </c>
      <c r="I7" s="2" t="s">
        <v>10</v>
      </c>
      <c r="J7" s="2" t="s">
        <v>11</v>
      </c>
      <c r="K7" s="9" t="s">
        <v>7</v>
      </c>
      <c r="L7" s="10" t="s">
        <v>8</v>
      </c>
      <c r="M7" s="11" t="s">
        <v>9</v>
      </c>
      <c r="N7" s="15" t="s">
        <v>12</v>
      </c>
      <c r="O7" s="2" t="s">
        <v>13</v>
      </c>
      <c r="P7" s="2" t="s">
        <v>14</v>
      </c>
      <c r="Q7" s="2" t="s">
        <v>15</v>
      </c>
      <c r="R7" s="2" t="s">
        <v>16</v>
      </c>
      <c r="S7" s="9" t="s">
        <v>7</v>
      </c>
      <c r="T7" s="10" t="s">
        <v>8</v>
      </c>
      <c r="U7" s="11" t="s">
        <v>9</v>
      </c>
      <c r="V7" s="16" t="s">
        <v>3</v>
      </c>
      <c r="W7" s="17" t="s">
        <v>17</v>
      </c>
      <c r="X7" s="18" t="s">
        <v>18</v>
      </c>
    </row>
    <row r="8" spans="2:24" ht="15.75" thickBot="1">
      <c r="N8" t="s">
        <v>32</v>
      </c>
      <c r="S8" t="s">
        <v>33</v>
      </c>
      <c r="V8" t="s">
        <v>36</v>
      </c>
      <c r="W8" t="s">
        <v>35</v>
      </c>
    </row>
    <row r="9" spans="2:24" ht="15.75" thickBot="1">
      <c r="F9" s="28" t="s">
        <v>31</v>
      </c>
      <c r="S9" t="s">
        <v>34</v>
      </c>
      <c r="V9" t="s">
        <v>37</v>
      </c>
    </row>
    <row r="12" spans="2:24">
      <c r="C12" s="68" t="s">
        <v>92</v>
      </c>
      <c r="D12" s="69"/>
      <c r="E12" s="69"/>
    </row>
    <row r="13" spans="2:24">
      <c r="C13" s="69"/>
      <c r="D13" s="69"/>
      <c r="E13" s="69"/>
    </row>
    <row r="14" spans="2:24">
      <c r="C14" s="69"/>
      <c r="D14" s="69"/>
      <c r="E14" s="69"/>
    </row>
    <row r="15" spans="2:24">
      <c r="C15" s="69"/>
      <c r="D15" s="69"/>
      <c r="E15" s="69"/>
    </row>
    <row r="16" spans="2:24">
      <c r="C16" s="69"/>
      <c r="D16" s="69"/>
      <c r="E16" s="69"/>
    </row>
    <row r="17" spans="3:5">
      <c r="C17" s="69"/>
      <c r="D17" s="69"/>
      <c r="E17" s="69"/>
    </row>
    <row r="18" spans="3:5">
      <c r="C18" s="69"/>
      <c r="D18" s="69"/>
      <c r="E18" s="69"/>
    </row>
    <row r="19" spans="3:5">
      <c r="C19" s="69"/>
      <c r="D19" s="69"/>
      <c r="E19" s="69"/>
    </row>
    <row r="20" spans="3:5">
      <c r="C20" s="69"/>
      <c r="D20" s="69"/>
      <c r="E20" s="69"/>
    </row>
  </sheetData>
  <mergeCells count="4">
    <mergeCell ref="F6:H6"/>
    <mergeCell ref="K6:M6"/>
    <mergeCell ref="S6:U6"/>
    <mergeCell ref="C12:E20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opLeftCell="A4" workbookViewId="0">
      <selection activeCell="I20" sqref="I20"/>
    </sheetView>
  </sheetViews>
  <sheetFormatPr baseColWidth="10" defaultRowHeight="15"/>
  <cols>
    <col min="2" max="2" width="4.7109375" style="2" customWidth="1"/>
    <col min="3" max="3" width="35" style="1" customWidth="1"/>
    <col min="4" max="4" width="20.85546875" style="25" customWidth="1"/>
    <col min="5" max="5" width="56.85546875" customWidth="1"/>
  </cols>
  <sheetData>
    <row r="1" spans="2:7" ht="15.75" thickBot="1">
      <c r="C1" s="22" t="s">
        <v>114</v>
      </c>
      <c r="E1" s="6" t="s">
        <v>115</v>
      </c>
      <c r="F1" s="6"/>
      <c r="G1" s="6"/>
    </row>
    <row r="2" spans="2:7" s="25" customFormat="1">
      <c r="C2" s="76" t="s">
        <v>104</v>
      </c>
      <c r="E2" s="78" t="s">
        <v>105</v>
      </c>
    </row>
    <row r="3" spans="2:7" s="25" customFormat="1" ht="15.75" thickBot="1">
      <c r="C3" s="77"/>
      <c r="E3" s="79"/>
    </row>
    <row r="4" spans="2:7" s="3" customFormat="1" ht="32.25" customHeight="1">
      <c r="B4" s="40"/>
      <c r="C4" s="70" t="s">
        <v>103</v>
      </c>
      <c r="D4" s="70"/>
      <c r="E4" s="70"/>
    </row>
    <row r="5" spans="2:7" s="20" customFormat="1">
      <c r="B5" s="21"/>
      <c r="C5" s="57" t="s">
        <v>28</v>
      </c>
      <c r="D5" s="21" t="s">
        <v>29</v>
      </c>
      <c r="E5" s="20" t="s">
        <v>30</v>
      </c>
    </row>
    <row r="6" spans="2:7" s="3" customFormat="1">
      <c r="B6" s="40"/>
      <c r="C6" s="39"/>
      <c r="D6" s="40"/>
    </row>
    <row r="7" spans="2:7" s="3" customFormat="1">
      <c r="B7" s="40"/>
      <c r="C7" s="39"/>
      <c r="D7" s="40"/>
    </row>
    <row r="8" spans="2:7" s="3" customFormat="1">
      <c r="B8" s="29" t="s">
        <v>82</v>
      </c>
      <c r="C8" s="32" t="s">
        <v>81</v>
      </c>
      <c r="D8" s="32" t="s">
        <v>19</v>
      </c>
      <c r="E8" s="32" t="s">
        <v>20</v>
      </c>
    </row>
    <row r="9" spans="2:7">
      <c r="B9" s="29">
        <v>1</v>
      </c>
      <c r="C9" s="4" t="s">
        <v>4</v>
      </c>
      <c r="D9" s="84">
        <v>46059</v>
      </c>
      <c r="E9" s="4" t="s">
        <v>24</v>
      </c>
    </row>
    <row r="10" spans="2:7">
      <c r="B10" s="29">
        <v>2</v>
      </c>
      <c r="C10" s="4" t="s">
        <v>83</v>
      </c>
      <c r="D10" s="85"/>
      <c r="E10" s="4"/>
    </row>
    <row r="11" spans="2:7">
      <c r="B11" s="29">
        <v>3</v>
      </c>
      <c r="C11" s="5" t="s">
        <v>6</v>
      </c>
      <c r="D11" s="85"/>
      <c r="E11" s="4"/>
    </row>
    <row r="12" spans="2:7" ht="38.25">
      <c r="B12" s="29">
        <v>4</v>
      </c>
      <c r="C12" s="5" t="s">
        <v>84</v>
      </c>
      <c r="D12" s="85"/>
      <c r="E12" s="4" t="s">
        <v>25</v>
      </c>
    </row>
    <row r="13" spans="2:7">
      <c r="B13" s="29">
        <v>5</v>
      </c>
      <c r="C13" s="4" t="s">
        <v>10</v>
      </c>
      <c r="D13" s="84">
        <v>46059</v>
      </c>
      <c r="E13" s="4"/>
    </row>
    <row r="14" spans="2:7">
      <c r="B14" s="29">
        <v>6</v>
      </c>
      <c r="C14" s="4" t="s">
        <v>85</v>
      </c>
      <c r="D14" s="84">
        <v>46059</v>
      </c>
      <c r="E14" s="4"/>
    </row>
    <row r="15" spans="2:7" ht="51">
      <c r="B15" s="29">
        <v>7</v>
      </c>
      <c r="C15" s="5" t="s">
        <v>86</v>
      </c>
      <c r="D15" s="85"/>
      <c r="E15" s="4" t="s">
        <v>26</v>
      </c>
    </row>
    <row r="16" spans="2:7">
      <c r="B16" s="29">
        <v>8</v>
      </c>
      <c r="C16" s="4" t="s">
        <v>87</v>
      </c>
      <c r="D16" s="84">
        <v>46112</v>
      </c>
      <c r="E16" s="4" t="s">
        <v>24</v>
      </c>
    </row>
    <row r="17" spans="2:5">
      <c r="B17" s="29">
        <v>9</v>
      </c>
      <c r="C17" s="5" t="s">
        <v>13</v>
      </c>
      <c r="D17" s="86"/>
      <c r="E17" s="4"/>
    </row>
    <row r="18" spans="2:5">
      <c r="B18" s="29">
        <v>10</v>
      </c>
      <c r="C18" s="5" t="s">
        <v>14</v>
      </c>
      <c r="D18" s="86"/>
      <c r="E18" s="4"/>
    </row>
    <row r="19" spans="2:5">
      <c r="B19" s="29">
        <v>11</v>
      </c>
      <c r="C19" s="4" t="s">
        <v>15</v>
      </c>
      <c r="D19" s="87"/>
      <c r="E19" s="4"/>
    </row>
    <row r="20" spans="2:5" ht="51">
      <c r="B20" s="29">
        <v>12</v>
      </c>
      <c r="C20" s="5" t="s">
        <v>88</v>
      </c>
      <c r="D20" s="85"/>
      <c r="E20" s="4" t="s">
        <v>26</v>
      </c>
    </row>
    <row r="21" spans="2:5">
      <c r="B21" s="29">
        <v>13</v>
      </c>
      <c r="C21" s="4" t="s">
        <v>3</v>
      </c>
      <c r="D21" s="85"/>
      <c r="E21" s="4"/>
    </row>
    <row r="22" spans="2:5">
      <c r="B22" s="29">
        <v>14</v>
      </c>
      <c r="C22" s="4" t="s">
        <v>17</v>
      </c>
      <c r="D22" s="85"/>
      <c r="E22" s="4"/>
    </row>
    <row r="23" spans="2:5">
      <c r="B23" s="29">
        <v>15</v>
      </c>
      <c r="C23" s="4" t="s">
        <v>89</v>
      </c>
      <c r="D23" s="85"/>
      <c r="E23" s="4"/>
    </row>
    <row r="24" spans="2:5">
      <c r="C24" s="42" t="s">
        <v>91</v>
      </c>
      <c r="D24" s="21"/>
      <c r="E24" s="20" t="s">
        <v>23</v>
      </c>
    </row>
    <row r="25" spans="2:5" ht="30">
      <c r="C25" s="41" t="s">
        <v>90</v>
      </c>
      <c r="D25" s="40"/>
      <c r="E25" s="89" t="s">
        <v>121</v>
      </c>
    </row>
    <row r="26" spans="2:5">
      <c r="C26" s="19" t="s">
        <v>21</v>
      </c>
      <c r="D26" s="21" t="s">
        <v>22</v>
      </c>
      <c r="E26" s="21" t="s">
        <v>40</v>
      </c>
    </row>
    <row r="27" spans="2:5">
      <c r="C27" s="30" t="s">
        <v>116</v>
      </c>
      <c r="D27" s="84">
        <v>46112</v>
      </c>
      <c r="E27" s="38" t="s">
        <v>41</v>
      </c>
    </row>
    <row r="28" spans="2:5">
      <c r="C28" s="23" t="s">
        <v>64</v>
      </c>
    </row>
    <row r="29" spans="2:5" ht="30">
      <c r="C29" s="22" t="s">
        <v>68</v>
      </c>
    </row>
  </sheetData>
  <mergeCells count="3">
    <mergeCell ref="C4:E4"/>
    <mergeCell ref="C2:C3"/>
    <mergeCell ref="E2:E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4"/>
  <sheetViews>
    <sheetView workbookViewId="0">
      <selection activeCell="T9" sqref="T9"/>
    </sheetView>
  </sheetViews>
  <sheetFormatPr baseColWidth="10" defaultRowHeight="15"/>
  <cols>
    <col min="2" max="2" width="45.28515625" customWidth="1"/>
    <col min="3" max="3" width="25.5703125" customWidth="1"/>
    <col min="6" max="6" width="23" customWidth="1"/>
    <col min="7" max="7" width="13.42578125" customWidth="1"/>
    <col min="8" max="8" width="21.28515625" customWidth="1"/>
    <col min="9" max="9" width="18.28515625" customWidth="1"/>
    <col min="11" max="11" width="16.28515625" customWidth="1"/>
    <col min="12" max="12" width="17.42578125" customWidth="1"/>
    <col min="14" max="14" width="13" customWidth="1"/>
    <col min="15" max="16" width="15" customWidth="1"/>
    <col min="17" max="17" width="18.42578125" customWidth="1"/>
    <col min="18" max="18" width="15.140625" customWidth="1"/>
    <col min="19" max="19" width="23.28515625" customWidth="1"/>
    <col min="20" max="20" width="19.42578125" customWidth="1"/>
    <col min="24" max="24" width="16.42578125" customWidth="1"/>
    <col min="25" max="25" width="17.85546875" customWidth="1"/>
  </cols>
  <sheetData>
    <row r="3" spans="1:26" s="33" customFormat="1" ht="26.25" thickBot="1">
      <c r="A3" s="37" t="s">
        <v>67</v>
      </c>
      <c r="B3" s="37" t="s">
        <v>27</v>
      </c>
      <c r="C3" s="37" t="s">
        <v>53</v>
      </c>
      <c r="D3" s="37" t="s">
        <v>29</v>
      </c>
      <c r="E3" s="37" t="s">
        <v>30</v>
      </c>
      <c r="F3" s="34" t="s">
        <v>60</v>
      </c>
      <c r="G3" s="34" t="s">
        <v>59</v>
      </c>
      <c r="H3" s="35" t="s">
        <v>58</v>
      </c>
      <c r="I3" s="35" t="s">
        <v>69</v>
      </c>
      <c r="J3" s="34" t="s">
        <v>57</v>
      </c>
      <c r="K3" s="34" t="s">
        <v>56</v>
      </c>
      <c r="L3" s="35" t="s">
        <v>70</v>
      </c>
      <c r="M3" s="34" t="s">
        <v>55</v>
      </c>
      <c r="N3" s="35" t="s">
        <v>54</v>
      </c>
      <c r="O3" s="35" t="s">
        <v>71</v>
      </c>
      <c r="P3" s="34" t="s">
        <v>72</v>
      </c>
      <c r="Q3" s="35" t="s">
        <v>73</v>
      </c>
      <c r="R3" s="34" t="s">
        <v>74</v>
      </c>
      <c r="S3" s="34" t="s">
        <v>75</v>
      </c>
      <c r="T3" s="34" t="s">
        <v>76</v>
      </c>
      <c r="U3" s="34" t="s">
        <v>0</v>
      </c>
      <c r="V3" s="34" t="s">
        <v>61</v>
      </c>
      <c r="W3" s="34" t="s">
        <v>62</v>
      </c>
      <c r="X3" s="34" t="s">
        <v>63</v>
      </c>
      <c r="Y3" s="34" t="s">
        <v>23</v>
      </c>
      <c r="Z3" s="34" t="s">
        <v>65</v>
      </c>
    </row>
    <row r="4" spans="1:26" ht="15.75" thickBot="1">
      <c r="A4" s="71" t="s">
        <v>80</v>
      </c>
      <c r="B4" s="72"/>
      <c r="C4" s="72"/>
      <c r="D4" s="72"/>
      <c r="E4" s="73"/>
      <c r="F4" s="71" t="s">
        <v>79</v>
      </c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3"/>
      <c r="Y4" s="71"/>
      <c r="Z4" s="73"/>
    </row>
  </sheetData>
  <mergeCells count="3">
    <mergeCell ref="F4:X4"/>
    <mergeCell ref="A4:E4"/>
    <mergeCell ref="Y4:Z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9"/>
  <sheetViews>
    <sheetView workbookViewId="0">
      <selection activeCell="C6" sqref="C6:C23"/>
    </sheetView>
  </sheetViews>
  <sheetFormatPr baseColWidth="10" defaultRowHeight="15"/>
  <cols>
    <col min="2" max="2" width="12.42578125" style="25" customWidth="1"/>
    <col min="3" max="3" width="46.7109375" customWidth="1"/>
    <col min="4" max="4" width="12.5703125" bestFit="1" customWidth="1"/>
    <col min="7" max="7" width="11.42578125" style="88"/>
  </cols>
  <sheetData>
    <row r="3" spans="2:7" ht="15.75" thickBot="1"/>
    <row r="4" spans="2:7" s="88" customFormat="1" ht="45">
      <c r="B4" s="90" t="s">
        <v>120</v>
      </c>
      <c r="C4" s="91" t="s">
        <v>0</v>
      </c>
      <c r="D4" s="26" t="s">
        <v>155</v>
      </c>
      <c r="G4" s="98" t="s">
        <v>39</v>
      </c>
    </row>
    <row r="5" spans="2:7">
      <c r="B5" s="92"/>
      <c r="C5" s="3"/>
      <c r="D5" s="93"/>
      <c r="G5" s="99">
        <v>2026</v>
      </c>
    </row>
    <row r="6" spans="2:7">
      <c r="B6" s="92">
        <v>1</v>
      </c>
      <c r="C6" s="83" t="s">
        <v>122</v>
      </c>
      <c r="D6" s="94" t="s">
        <v>123</v>
      </c>
      <c r="G6" s="99">
        <f>G5+1</f>
        <v>2027</v>
      </c>
    </row>
    <row r="7" spans="2:7">
      <c r="B7" s="92">
        <v>2</v>
      </c>
      <c r="C7" s="83" t="s">
        <v>124</v>
      </c>
      <c r="D7" s="94" t="s">
        <v>125</v>
      </c>
      <c r="G7" s="99">
        <f t="shared" ref="G7:G29" si="0">G6+1</f>
        <v>2028</v>
      </c>
    </row>
    <row r="8" spans="2:7">
      <c r="B8" s="92">
        <v>3</v>
      </c>
      <c r="C8" s="83" t="s">
        <v>126</v>
      </c>
      <c r="D8" s="94" t="s">
        <v>127</v>
      </c>
      <c r="G8" s="99">
        <f t="shared" si="0"/>
        <v>2029</v>
      </c>
    </row>
    <row r="9" spans="2:7">
      <c r="B9" s="92">
        <v>7</v>
      </c>
      <c r="C9" s="83" t="s">
        <v>128</v>
      </c>
      <c r="D9" s="94" t="s">
        <v>129</v>
      </c>
      <c r="G9" s="99">
        <f t="shared" si="0"/>
        <v>2030</v>
      </c>
    </row>
    <row r="10" spans="2:7">
      <c r="B10" s="92">
        <v>8</v>
      </c>
      <c r="C10" s="83" t="s">
        <v>130</v>
      </c>
      <c r="D10" s="94" t="s">
        <v>131</v>
      </c>
      <c r="G10" s="99">
        <f t="shared" si="0"/>
        <v>2031</v>
      </c>
    </row>
    <row r="11" spans="2:7">
      <c r="B11" s="92">
        <v>9</v>
      </c>
      <c r="C11" s="83" t="s">
        <v>132</v>
      </c>
      <c r="D11" s="94" t="s">
        <v>133</v>
      </c>
      <c r="G11" s="99">
        <f t="shared" si="0"/>
        <v>2032</v>
      </c>
    </row>
    <row r="12" spans="2:7">
      <c r="B12" s="92">
        <v>10</v>
      </c>
      <c r="C12" s="83" t="s">
        <v>134</v>
      </c>
      <c r="D12" s="94" t="s">
        <v>135</v>
      </c>
      <c r="G12" s="99">
        <f t="shared" si="0"/>
        <v>2033</v>
      </c>
    </row>
    <row r="13" spans="2:7">
      <c r="B13" s="92">
        <v>11</v>
      </c>
      <c r="C13" s="83" t="s">
        <v>136</v>
      </c>
      <c r="D13" s="94" t="s">
        <v>137</v>
      </c>
      <c r="G13" s="99">
        <f t="shared" si="0"/>
        <v>2034</v>
      </c>
    </row>
    <row r="14" spans="2:7">
      <c r="B14" s="92">
        <v>12</v>
      </c>
      <c r="C14" s="83" t="s">
        <v>138</v>
      </c>
      <c r="D14" s="94" t="s">
        <v>139</v>
      </c>
      <c r="G14" s="99">
        <f t="shared" si="0"/>
        <v>2035</v>
      </c>
    </row>
    <row r="15" spans="2:7">
      <c r="B15" s="92">
        <v>13</v>
      </c>
      <c r="C15" s="83" t="s">
        <v>140</v>
      </c>
      <c r="D15" s="94" t="s">
        <v>137</v>
      </c>
      <c r="G15" s="99">
        <f t="shared" si="0"/>
        <v>2036</v>
      </c>
    </row>
    <row r="16" spans="2:7">
      <c r="B16" s="92">
        <v>14</v>
      </c>
      <c r="C16" s="83" t="s">
        <v>141</v>
      </c>
      <c r="D16" s="94" t="s">
        <v>142</v>
      </c>
      <c r="G16" s="99">
        <f t="shared" si="0"/>
        <v>2037</v>
      </c>
    </row>
    <row r="17" spans="2:7">
      <c r="B17" s="92">
        <v>15</v>
      </c>
      <c r="C17" s="83" t="s">
        <v>143</v>
      </c>
      <c r="D17" s="94" t="s">
        <v>131</v>
      </c>
      <c r="G17" s="99">
        <f t="shared" si="0"/>
        <v>2038</v>
      </c>
    </row>
    <row r="18" spans="2:7">
      <c r="B18" s="92">
        <v>16</v>
      </c>
      <c r="C18" s="83" t="s">
        <v>144</v>
      </c>
      <c r="D18" s="94" t="s">
        <v>145</v>
      </c>
      <c r="G18" s="99">
        <f t="shared" si="0"/>
        <v>2039</v>
      </c>
    </row>
    <row r="19" spans="2:7">
      <c r="B19" s="92">
        <v>17</v>
      </c>
      <c r="C19" s="83" t="s">
        <v>146</v>
      </c>
      <c r="D19" s="94" t="s">
        <v>127</v>
      </c>
      <c r="G19" s="99">
        <f t="shared" si="0"/>
        <v>2040</v>
      </c>
    </row>
    <row r="20" spans="2:7">
      <c r="B20" s="92">
        <v>18</v>
      </c>
      <c r="C20" s="83" t="s">
        <v>147</v>
      </c>
      <c r="D20" s="94" t="s">
        <v>148</v>
      </c>
      <c r="G20" s="99">
        <f t="shared" si="0"/>
        <v>2041</v>
      </c>
    </row>
    <row r="21" spans="2:7">
      <c r="B21" s="92">
        <v>19</v>
      </c>
      <c r="C21" s="83" t="s">
        <v>149</v>
      </c>
      <c r="D21" s="94" t="s">
        <v>150</v>
      </c>
      <c r="G21" s="99">
        <f t="shared" si="0"/>
        <v>2042</v>
      </c>
    </row>
    <row r="22" spans="2:7">
      <c r="B22" s="92">
        <v>20</v>
      </c>
      <c r="C22" s="83" t="s">
        <v>151</v>
      </c>
      <c r="D22" s="94" t="s">
        <v>152</v>
      </c>
      <c r="G22" s="99">
        <f t="shared" si="0"/>
        <v>2043</v>
      </c>
    </row>
    <row r="23" spans="2:7" ht="15.75" thickBot="1">
      <c r="B23" s="95">
        <v>21</v>
      </c>
      <c r="C23" s="96" t="s">
        <v>153</v>
      </c>
      <c r="D23" s="97" t="s">
        <v>154</v>
      </c>
      <c r="G23" s="99">
        <f t="shared" si="0"/>
        <v>2044</v>
      </c>
    </row>
    <row r="24" spans="2:7">
      <c r="G24" s="99">
        <f t="shared" si="0"/>
        <v>2045</v>
      </c>
    </row>
    <row r="25" spans="2:7">
      <c r="G25" s="99">
        <f t="shared" si="0"/>
        <v>2046</v>
      </c>
    </row>
    <row r="26" spans="2:7">
      <c r="G26" s="99">
        <f>G25+1</f>
        <v>2047</v>
      </c>
    </row>
    <row r="27" spans="2:7">
      <c r="G27" s="99">
        <f t="shared" si="0"/>
        <v>2048</v>
      </c>
    </row>
    <row r="28" spans="2:7">
      <c r="G28" s="99">
        <f t="shared" si="0"/>
        <v>2049</v>
      </c>
    </row>
    <row r="29" spans="2:7" ht="15.75" thickBot="1">
      <c r="G29" s="100">
        <f t="shared" si="0"/>
        <v>2050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Acceuil</vt:lpstr>
      <vt:lpstr>KPI</vt:lpstr>
      <vt:lpstr>Suivi client</vt:lpstr>
      <vt:lpstr>Fiche client</vt:lpstr>
      <vt:lpstr>Base client</vt:lpstr>
      <vt:lpstr>feuille cachée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Camdsi Camdsi</dc:creator>
  <cp:lastModifiedBy>Camdsi Camdsi</cp:lastModifiedBy>
  <cp:lastPrinted>2026-03-27T10:56:56Z</cp:lastPrinted>
  <dcterms:created xsi:type="dcterms:W3CDTF">2026-03-27T10:27:36Z</dcterms:created>
  <dcterms:modified xsi:type="dcterms:W3CDTF">2026-03-28T06:51:20Z</dcterms:modified>
</cp:coreProperties>
</file>