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imelines/timeline1.xml" ContentType="application/vnd.ms-excel.timelin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uliacarranho/Downloads/"/>
    </mc:Choice>
  </mc:AlternateContent>
  <xr:revisionPtr revIDLastSave="0" documentId="13_ncr:1_{3D6DF08C-49FC-6744-BEE7-CF1CC654063F}" xr6:coauthVersionLast="47" xr6:coauthVersionMax="47" xr10:uidLastSave="{00000000-0000-0000-0000-000000000000}"/>
  <bookViews>
    <workbookView xWindow="0" yWindow="740" windowWidth="28180" windowHeight="15720" activeTab="1" xr2:uid="{5375807D-484A-4032-97F1-9E9BA3C43CCF}"/>
  </bookViews>
  <sheets>
    <sheet name="Base de données" sheetId="1" r:id="rId1"/>
    <sheet name="Traitement" sheetId="2" r:id="rId2"/>
    <sheet name="Affichage" sheetId="3" r:id="rId3"/>
  </sheets>
  <definedNames>
    <definedName name="ChronologieNative_Date_de_commande">#N/A</definedName>
    <definedName name="Segment_Nom">#N/A</definedName>
  </definedNames>
  <calcPr calcId="191029"/>
  <pivotCaches>
    <pivotCache cacheId="1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6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6" i="2" l="1"/>
  <c r="R17" i="2"/>
  <c r="R15" i="2"/>
  <c r="R14" i="2"/>
  <c r="S14" i="2" l="1"/>
  <c r="S15" i="2"/>
  <c r="S17" i="2"/>
  <c r="S16" i="2"/>
  <c r="R18" i="2"/>
  <c r="C11" i="3" s="1"/>
</calcChain>
</file>

<file path=xl/sharedStrings.xml><?xml version="1.0" encoding="utf-8"?>
<sst xmlns="http://schemas.openxmlformats.org/spreadsheetml/2006/main" count="117" uniqueCount="40">
  <si>
    <t>Pierre</t>
  </si>
  <si>
    <t>Paul</t>
  </si>
  <si>
    <t>Titi</t>
  </si>
  <si>
    <t>Laure</t>
  </si>
  <si>
    <t>Marie</t>
  </si>
  <si>
    <t>Valerie</t>
  </si>
  <si>
    <t>Enzo</t>
  </si>
  <si>
    <t>Lilou</t>
  </si>
  <si>
    <t>Emma</t>
  </si>
  <si>
    <t>Titouan</t>
  </si>
  <si>
    <t>Bordeaux</t>
  </si>
  <si>
    <t>Paris</t>
  </si>
  <si>
    <t>Marseille</t>
  </si>
  <si>
    <t>Lyon</t>
  </si>
  <si>
    <t>Nom</t>
  </si>
  <si>
    <t>Ville</t>
  </si>
  <si>
    <t>Client</t>
  </si>
  <si>
    <t>A</t>
  </si>
  <si>
    <t>B</t>
  </si>
  <si>
    <t>D</t>
  </si>
  <si>
    <t>C</t>
  </si>
  <si>
    <t>Date d'embauche</t>
  </si>
  <si>
    <t>Date de commande</t>
  </si>
  <si>
    <t>Age</t>
  </si>
  <si>
    <t>Sexe</t>
  </si>
  <si>
    <t>Tot. Commande</t>
  </si>
  <si>
    <t>H</t>
  </si>
  <si>
    <t>F</t>
  </si>
  <si>
    <t>Lois</t>
  </si>
  <si>
    <t>Carole</t>
  </si>
  <si>
    <t xml:space="preserve">Bilan commercial pluri-annuel </t>
  </si>
  <si>
    <t>Étiquettes de lignes</t>
  </si>
  <si>
    <t>Total général</t>
  </si>
  <si>
    <t>Somme de Tot. Commande</t>
  </si>
  <si>
    <t>Villes</t>
  </si>
  <si>
    <t>Coordonnées X</t>
  </si>
  <si>
    <t>Tot commandes</t>
  </si>
  <si>
    <t>Coordonnées Y</t>
  </si>
  <si>
    <t>Total global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</si>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</sst>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7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48"/>
      <color theme="1"/>
      <name val="Agency FB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9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3" fillId="4" borderId="10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0" fillId="0" borderId="15" xfId="0" applyBorder="1"/>
    <xf numFmtId="0" fontId="1" fillId="4" borderId="9" xfId="0" applyFont="1" applyFill="1" applyBorder="1"/>
    <xf numFmtId="0" fontId="0" fillId="0" borderId="9" xfId="0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0" fillId="0" borderId="17" xfId="0" applyBorder="1"/>
    <xf numFmtId="0" fontId="3" fillId="4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13"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1/relationships/timelineCache" Target="timelineCaches/timelineCache1.xml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ubbleChart>
        <c:varyColors val="0"/>
        <c:ser>
          <c:idx val="0"/>
          <c:order val="0"/>
          <c:spPr>
            <a:solidFill>
              <a:schemeClr val="accent1">
                <a:alpha val="75000"/>
              </a:schemeClr>
            </a:solidFill>
            <a:ln>
              <a:noFill/>
            </a:ln>
            <a:effectLst/>
          </c:spPr>
          <c:invertIfNegative val="0"/>
          <c:xVal>
            <c:numRef>
              <c:f>Traitement!$P$14:$P$17</c:f>
              <c:numCache>
                <c:formatCode>General</c:formatCode>
                <c:ptCount val="4"/>
                <c:pt idx="0">
                  <c:v>1.7</c:v>
                </c:pt>
                <c:pt idx="1">
                  <c:v>3.48</c:v>
                </c:pt>
                <c:pt idx="2">
                  <c:v>3.7</c:v>
                </c:pt>
                <c:pt idx="3">
                  <c:v>2.7</c:v>
                </c:pt>
              </c:numCache>
            </c:numRef>
          </c:xVal>
          <c:yVal>
            <c:numRef>
              <c:f>Traitement!$Q$14:$Q$17</c:f>
              <c:numCache>
                <c:formatCode>General</c:formatCode>
                <c:ptCount val="4"/>
                <c:pt idx="0">
                  <c:v>1.8</c:v>
                </c:pt>
                <c:pt idx="1">
                  <c:v>2.1</c:v>
                </c:pt>
                <c:pt idx="2">
                  <c:v>0.75</c:v>
                </c:pt>
                <c:pt idx="3">
                  <c:v>3.9</c:v>
                </c:pt>
              </c:numCache>
            </c:numRef>
          </c:yVal>
          <c:bubbleSize>
            <c:numRef>
              <c:f>Traitement!$R$14:$R$17</c:f>
              <c:numCache>
                <c:formatCode>General</c:formatCode>
                <c:ptCount val="4"/>
                <c:pt idx="0">
                  <c:v>1789</c:v>
                </c:pt>
                <c:pt idx="1">
                  <c:v>2865</c:v>
                </c:pt>
                <c:pt idx="2">
                  <c:v>3381</c:v>
                </c:pt>
                <c:pt idx="3">
                  <c:v>4020</c:v>
                </c:pt>
              </c:numCache>
            </c:numRef>
          </c:bubbleSize>
          <c:bubble3D val="1"/>
          <c:extLst>
            <c:ext xmlns:c16="http://schemas.microsoft.com/office/drawing/2014/chart" uri="{C3380CC4-5D6E-409C-BE32-E72D297353CC}">
              <c16:uniqueId val="{00000000-D599-47BB-853F-8DD79642DC9D}"/>
            </c:ext>
          </c:extLst>
        </c:ser>
        <c:ser>
          <c:idx val="1"/>
          <c:order val="1"/>
          <c:spPr>
            <a:solidFill>
              <a:schemeClr val="accent2">
                <a:alpha val="75000"/>
              </a:schemeClr>
            </a:solidFill>
            <a:ln>
              <a:noFill/>
            </a:ln>
            <a:effectLst/>
          </c:spPr>
          <c:invertIfNegative val="0"/>
          <c:xVal>
            <c:numRef>
              <c:f>Traitement!$P$14:$P$17</c:f>
              <c:numCache>
                <c:formatCode>General</c:formatCode>
                <c:ptCount val="4"/>
                <c:pt idx="0">
                  <c:v>1.7</c:v>
                </c:pt>
                <c:pt idx="1">
                  <c:v>3.48</c:v>
                </c:pt>
                <c:pt idx="2">
                  <c:v>3.7</c:v>
                </c:pt>
                <c:pt idx="3">
                  <c:v>2.7</c:v>
                </c:pt>
              </c:numCache>
            </c:numRef>
          </c:xVal>
          <c:yVal>
            <c:numRef>
              <c:f>Traitement!$Q$14:$Q$17</c:f>
              <c:numCache>
                <c:formatCode>General</c:formatCode>
                <c:ptCount val="4"/>
                <c:pt idx="0">
                  <c:v>1.8</c:v>
                </c:pt>
                <c:pt idx="1">
                  <c:v>2.1</c:v>
                </c:pt>
                <c:pt idx="2">
                  <c:v>0.75</c:v>
                </c:pt>
                <c:pt idx="3">
                  <c:v>3.9</c:v>
                </c:pt>
              </c:numCache>
            </c:numRef>
          </c:yVal>
          <c:bubbleSize>
            <c:numRef>
              <c:f>Traitement!$S$14:$S$17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4020</c:v>
                </c:pt>
              </c:numCache>
            </c:numRef>
          </c:bubbleSize>
          <c:bubble3D val="1"/>
          <c:extLst>
            <c:ext xmlns:c16="http://schemas.microsoft.com/office/drawing/2014/chart" uri="{C3380CC4-5D6E-409C-BE32-E72D297353CC}">
              <c16:uniqueId val="{00000002-2FA6-487C-8790-CE6EC8E1C0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1351758000"/>
        <c:axId val="1351750928"/>
      </c:bubbleChart>
      <c:valAx>
        <c:axId val="1351758000"/>
        <c:scaling>
          <c:orientation val="minMax"/>
          <c:max val="5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51750928"/>
        <c:crosses val="autoZero"/>
        <c:crossBetween val="midCat"/>
      </c:valAx>
      <c:valAx>
        <c:axId val="1351750928"/>
        <c:scaling>
          <c:orientation val="minMax"/>
          <c:max val="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517580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>
            <a:alpha val="50000"/>
          </a:schemeClr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svg"/><Relationship Id="rId9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514349</xdr:colOff>
      <xdr:row>7</xdr:row>
      <xdr:rowOff>38100</xdr:rowOff>
    </xdr:from>
    <xdr:to>
      <xdr:col>5</xdr:col>
      <xdr:colOff>257174</xdr:colOff>
      <xdr:row>36</xdr:row>
      <xdr:rowOff>38100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4A76BEE-21DC-4822-9C37-1B82EDFDD3D6}"/>
            </a:ext>
          </a:extLst>
        </xdr:cNvPr>
        <xdr:cNvSpPr/>
      </xdr:nvSpPr>
      <xdr:spPr>
        <a:xfrm>
          <a:off x="514349" y="1371600"/>
          <a:ext cx="3552825" cy="5524500"/>
        </a:xfrm>
        <a:prstGeom prst="roundRect">
          <a:avLst/>
        </a:prstGeom>
        <a:noFill/>
        <a:ln w="76200"/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447675</xdr:colOff>
      <xdr:row>7</xdr:row>
      <xdr:rowOff>38099</xdr:rowOff>
    </xdr:from>
    <xdr:to>
      <xdr:col>20</xdr:col>
      <xdr:colOff>419100</xdr:colOff>
      <xdr:row>36</xdr:row>
      <xdr:rowOff>47625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3FD663D4-A92C-44BA-BD37-BE47BB224938}"/>
            </a:ext>
          </a:extLst>
        </xdr:cNvPr>
        <xdr:cNvSpPr/>
      </xdr:nvSpPr>
      <xdr:spPr>
        <a:xfrm>
          <a:off x="4257675" y="1390649"/>
          <a:ext cx="11401425" cy="5534026"/>
        </a:xfrm>
        <a:prstGeom prst="roundRect">
          <a:avLst/>
        </a:prstGeom>
        <a:noFill/>
        <a:ln w="76200"/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5</xdr:col>
      <xdr:colOff>733425</xdr:colOff>
      <xdr:row>8</xdr:row>
      <xdr:rowOff>161925</xdr:rowOff>
    </xdr:from>
    <xdr:to>
      <xdr:col>7</xdr:col>
      <xdr:colOff>123825</xdr:colOff>
      <xdr:row>13</xdr:row>
      <xdr:rowOff>123825</xdr:rowOff>
    </xdr:to>
    <xdr:pic>
      <xdr:nvPicPr>
        <xdr:cNvPr id="5" name="Graphique 4" descr="Graphique à barres avec un remplissage uni">
          <a:extLst>
            <a:ext uri="{FF2B5EF4-FFF2-40B4-BE49-F238E27FC236}">
              <a16:creationId xmlns:a16="http://schemas.microsoft.com/office/drawing/2014/main" id="{4483FFEB-D882-405F-8254-5665ED3FDA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43425" y="170497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5</xdr:col>
      <xdr:colOff>723900</xdr:colOff>
      <xdr:row>13</xdr:row>
      <xdr:rowOff>76200</xdr:rowOff>
    </xdr:from>
    <xdr:to>
      <xdr:col>7</xdr:col>
      <xdr:colOff>114300</xdr:colOff>
      <xdr:row>18</xdr:row>
      <xdr:rowOff>38100</xdr:rowOff>
    </xdr:to>
    <xdr:pic>
      <xdr:nvPicPr>
        <xdr:cNvPr id="7" name="Graphique 6" descr="Usine avec un remplissage uni">
          <a:extLst>
            <a:ext uri="{FF2B5EF4-FFF2-40B4-BE49-F238E27FC236}">
              <a16:creationId xmlns:a16="http://schemas.microsoft.com/office/drawing/2014/main" id="{1E37E8F3-8672-4F67-86FC-9E9A62D514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4533900" y="25717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5</xdr:col>
      <xdr:colOff>742950</xdr:colOff>
      <xdr:row>18</xdr:row>
      <xdr:rowOff>142875</xdr:rowOff>
    </xdr:from>
    <xdr:to>
      <xdr:col>7</xdr:col>
      <xdr:colOff>133350</xdr:colOff>
      <xdr:row>23</xdr:row>
      <xdr:rowOff>104775</xdr:rowOff>
    </xdr:to>
    <xdr:pic>
      <xdr:nvPicPr>
        <xdr:cNvPr id="9" name="Graphique 8" descr="Homme et femme avec un remplissage uni">
          <a:extLst>
            <a:ext uri="{FF2B5EF4-FFF2-40B4-BE49-F238E27FC236}">
              <a16:creationId xmlns:a16="http://schemas.microsoft.com/office/drawing/2014/main" id="{55C15736-80E1-4967-B79F-3958408217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4552950" y="35909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0</xdr:col>
      <xdr:colOff>600075</xdr:colOff>
      <xdr:row>9</xdr:row>
      <xdr:rowOff>28575</xdr:rowOff>
    </xdr:from>
    <xdr:to>
      <xdr:col>1</xdr:col>
      <xdr:colOff>752475</xdr:colOff>
      <xdr:row>13</xdr:row>
      <xdr:rowOff>180975</xdr:rowOff>
    </xdr:to>
    <xdr:pic>
      <xdr:nvPicPr>
        <xdr:cNvPr id="11" name="Graphique 10" descr="Euro avec un remplissage uni">
          <a:extLst>
            <a:ext uri="{FF2B5EF4-FFF2-40B4-BE49-F238E27FC236}">
              <a16:creationId xmlns:a16="http://schemas.microsoft.com/office/drawing/2014/main" id="{3C20AA19-66EB-43BA-9DCC-4BCD3821FC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600075" y="1762125"/>
          <a:ext cx="914400" cy="914400"/>
        </a:xfrm>
        <a:prstGeom prst="rect">
          <a:avLst/>
        </a:prstGeom>
      </xdr:spPr>
    </xdr:pic>
    <xdr:clientData/>
  </xdr:twoCellAnchor>
  <xdr:twoCellAnchor>
    <xdr:from>
      <xdr:col>10</xdr:col>
      <xdr:colOff>63500</xdr:colOff>
      <xdr:row>8</xdr:row>
      <xdr:rowOff>12700</xdr:rowOff>
    </xdr:from>
    <xdr:to>
      <xdr:col>17</xdr:col>
      <xdr:colOff>250825</xdr:colOff>
      <xdr:row>35</xdr:row>
      <xdr:rowOff>101600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EBB3FF48-007A-4AE3-8AF3-1C59DE52228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oneCell">
    <xdr:from>
      <xdr:col>7</xdr:col>
      <xdr:colOff>390525</xdr:colOff>
      <xdr:row>8</xdr:row>
      <xdr:rowOff>47625</xdr:rowOff>
    </xdr:from>
    <xdr:to>
      <xdr:col>9</xdr:col>
      <xdr:colOff>695325</xdr:colOff>
      <xdr:row>27</xdr:row>
      <xdr:rowOff>28576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4" name="Nom">
              <a:extLst>
                <a:ext uri="{FF2B5EF4-FFF2-40B4-BE49-F238E27FC236}">
                  <a16:creationId xmlns:a16="http://schemas.microsoft.com/office/drawing/2014/main" id="{19FEDC38-22E6-4CA3-8DF1-D0F29768FC5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724525" y="1590675"/>
              <a:ext cx="1828800" cy="360045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733425</xdr:colOff>
      <xdr:row>25</xdr:row>
      <xdr:rowOff>28575</xdr:rowOff>
    </xdr:from>
    <xdr:to>
      <xdr:col>6</xdr:col>
      <xdr:colOff>628650</xdr:colOff>
      <xdr:row>33</xdr:row>
      <xdr:rowOff>95250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12" name="Date de commande 1">
              <a:extLst>
                <a:ext uri="{FF2B5EF4-FFF2-40B4-BE49-F238E27FC236}">
                  <a16:creationId xmlns:a16="http://schemas.microsoft.com/office/drawing/2014/main" id="{D6CD4923-955E-46E8-985A-A146E2CCB53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 de command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33425" y="4810125"/>
              <a:ext cx="4467225" cy="15906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ef" refreshedDate="46062.373620833336" createdVersion="7" refreshedVersion="7" minRefreshableVersion="3" recordCount="22" xr:uid="{A5A4A630-8265-483F-B354-B17F9B252E57}">
  <cacheSource type="worksheet">
    <worksheetSource name="Tableau1"/>
  </cacheSource>
  <cacheFields count="5">
    <cacheField name="Nom" numFmtId="0">
      <sharedItems count="12">
        <s v="Pierre"/>
        <s v="Paul"/>
        <s v="Titi"/>
        <s v="Laure"/>
        <s v="Marie"/>
        <s v="Valerie"/>
        <s v="Enzo"/>
        <s v="Lilou"/>
        <s v="Emma"/>
        <s v="Titouan"/>
        <s v="Lois"/>
        <s v="Carole"/>
      </sharedItems>
    </cacheField>
    <cacheField name="Ville" numFmtId="0">
      <sharedItems count="4">
        <s v="Bordeaux"/>
        <s v="Paris"/>
        <s v="Marseille"/>
        <s v="Lyon"/>
      </sharedItems>
    </cacheField>
    <cacheField name="Client" numFmtId="0">
      <sharedItems count="4">
        <s v="A"/>
        <s v="B"/>
        <s v="C"/>
        <s v="D"/>
      </sharedItems>
    </cacheField>
    <cacheField name="Date de commande" numFmtId="14">
      <sharedItems containsSemiMixedTypes="0" containsNonDate="0" containsDate="1" containsString="0" minDate="2020-01-10T00:00:00" maxDate="2020-10-01T00:00:00" count="22">
        <d v="2020-01-10T00:00:00"/>
        <d v="2020-01-11T00:00:00"/>
        <d v="2020-02-12T00:00:00"/>
        <d v="2020-02-13T00:00:00"/>
        <d v="2020-03-14T00:00:00"/>
        <d v="2020-03-15T00:00:00"/>
        <d v="2020-04-16T00:00:00"/>
        <d v="2020-05-17T00:00:00"/>
        <d v="2020-06-18T00:00:00"/>
        <d v="2020-06-19T00:00:00"/>
        <d v="2020-07-20T00:00:00"/>
        <d v="2020-08-21T00:00:00"/>
        <d v="2020-09-22T00:00:00"/>
        <d v="2020-01-23T00:00:00"/>
        <d v="2020-02-24T00:00:00"/>
        <d v="2020-03-25T00:00:00"/>
        <d v="2020-04-26T00:00:00"/>
        <d v="2020-05-27T00:00:00"/>
        <d v="2020-06-28T00:00:00"/>
        <d v="2020-07-29T00:00:00"/>
        <d v="2020-08-30T00:00:00"/>
        <d v="2020-09-30T00:00:00"/>
      </sharedItems>
    </cacheField>
    <cacheField name="Tot. Commande" numFmtId="0">
      <sharedItems containsSemiMixedTypes="0" containsString="0" containsNumber="1" containsInteger="1" minValue="99" maxValue="1234"/>
    </cacheField>
  </cacheFields>
  <extLst>
    <ext xmlns:x14="http://schemas.microsoft.com/office/spreadsheetml/2009/9/main" uri="{725AE2AE-9491-48be-B2B4-4EB974FC3084}">
      <x14:pivotCacheDefinition pivotCacheId="35032399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">
  <r>
    <x v="0"/>
    <x v="0"/>
    <x v="0"/>
    <x v="0"/>
    <n v="1234"/>
  </r>
  <r>
    <x v="1"/>
    <x v="0"/>
    <x v="1"/>
    <x v="1"/>
    <n v="555"/>
  </r>
  <r>
    <x v="2"/>
    <x v="1"/>
    <x v="2"/>
    <x v="2"/>
    <n v="666"/>
  </r>
  <r>
    <x v="3"/>
    <x v="1"/>
    <x v="3"/>
    <x v="3"/>
    <n v="777"/>
  </r>
  <r>
    <x v="4"/>
    <x v="2"/>
    <x v="0"/>
    <x v="4"/>
    <n v="888"/>
  </r>
  <r>
    <x v="5"/>
    <x v="2"/>
    <x v="3"/>
    <x v="5"/>
    <n v="432"/>
  </r>
  <r>
    <x v="6"/>
    <x v="3"/>
    <x v="2"/>
    <x v="6"/>
    <n v="365"/>
  </r>
  <r>
    <x v="7"/>
    <x v="3"/>
    <x v="1"/>
    <x v="7"/>
    <n v="765"/>
  </r>
  <r>
    <x v="8"/>
    <x v="1"/>
    <x v="0"/>
    <x v="8"/>
    <n v="348"/>
  </r>
  <r>
    <x v="9"/>
    <x v="1"/>
    <x v="1"/>
    <x v="9"/>
    <n v="729"/>
  </r>
  <r>
    <x v="0"/>
    <x v="1"/>
    <x v="2"/>
    <x v="10"/>
    <n v="1122"/>
  </r>
  <r>
    <x v="1"/>
    <x v="2"/>
    <x v="3"/>
    <x v="11"/>
    <n v="632"/>
  </r>
  <r>
    <x v="2"/>
    <x v="2"/>
    <x v="0"/>
    <x v="12"/>
    <n v="691"/>
  </r>
  <r>
    <x v="3"/>
    <x v="3"/>
    <x v="1"/>
    <x v="13"/>
    <n v="442"/>
  </r>
  <r>
    <x v="4"/>
    <x v="1"/>
    <x v="2"/>
    <x v="14"/>
    <n v="378"/>
  </r>
  <r>
    <x v="5"/>
    <x v="2"/>
    <x v="3"/>
    <x v="15"/>
    <n v="427"/>
  </r>
  <r>
    <x v="6"/>
    <x v="2"/>
    <x v="0"/>
    <x v="16"/>
    <n v="212"/>
  </r>
  <r>
    <x v="7"/>
    <x v="3"/>
    <x v="0"/>
    <x v="17"/>
    <n v="632"/>
  </r>
  <r>
    <x v="8"/>
    <x v="2"/>
    <x v="0"/>
    <x v="18"/>
    <n v="99"/>
  </r>
  <r>
    <x v="9"/>
    <x v="3"/>
    <x v="0"/>
    <x v="19"/>
    <n v="199"/>
  </r>
  <r>
    <x v="10"/>
    <x v="3"/>
    <x v="0"/>
    <x v="20"/>
    <n v="283"/>
  </r>
  <r>
    <x v="11"/>
    <x v="3"/>
    <x v="0"/>
    <x v="21"/>
    <n v="17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2E704C2-B04B-464E-A141-E56E59C3EA04}" name="Tableau croisé dynamique1" cacheId="1" applyNumberFormats="0" applyBorderFormats="0" applyFontFormats="0" applyPatternFormats="0" applyAlignmentFormats="0" applyWidthHeightFormats="1" dataCaption="Valeurs" updatedVersion="8" minRefreshableVersion="5" useAutoFormatting="1" itemPrintTitles="1" createdVersion="7" indent="0" outline="1" outlineData="1" multipleFieldFilters="0">
  <location ref="B3:C8" firstHeaderRow="1" firstDataRow="1" firstDataCol="1"/>
  <pivotFields count="5">
    <pivotField showAll="0">
      <items count="13">
        <item x="11"/>
        <item x="8"/>
        <item x="6"/>
        <item x="3"/>
        <item x="7"/>
        <item x="10"/>
        <item x="4"/>
        <item x="1"/>
        <item x="0"/>
        <item x="2"/>
        <item x="9"/>
        <item x="5"/>
        <item t="default"/>
      </items>
    </pivotField>
    <pivotField axis="axisRow" showAll="0">
      <items count="5">
        <item x="0"/>
        <item x="3"/>
        <item x="2"/>
        <item x="1"/>
        <item t="default"/>
      </items>
    </pivotField>
    <pivotField showAll="0">
      <items count="5">
        <item x="0"/>
        <item x="1"/>
        <item x="2"/>
        <item x="3"/>
        <item t="default"/>
      </items>
    </pivotField>
    <pivotField numFmtId="14" showAll="0">
      <items count="23">
        <item x="0"/>
        <item x="1"/>
        <item x="13"/>
        <item x="2"/>
        <item x="3"/>
        <item x="14"/>
        <item x="4"/>
        <item x="5"/>
        <item x="15"/>
        <item x="6"/>
        <item x="16"/>
        <item x="7"/>
        <item x="17"/>
        <item x="8"/>
        <item x="9"/>
        <item x="18"/>
        <item x="10"/>
        <item x="19"/>
        <item x="11"/>
        <item x="20"/>
        <item x="12"/>
        <item x="21"/>
        <item t="default"/>
      </items>
    </pivotField>
    <pivotField dataField="1"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omme de Tot. Commande" fld="4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" xr10:uid="{98C81813-2173-4BA9-BDA1-29783CF2F92D}" sourceName="Nom">
  <pivotTables>
    <pivotTable tabId="2" name="Tableau croisé dynamique1"/>
  </pivotTables>
  <data>
    <tabular pivotCacheId="350323998">
      <items count="12">
        <i x="11" s="1"/>
        <i x="8" s="1"/>
        <i x="6" s="1"/>
        <i x="3" s="1"/>
        <i x="7" s="1"/>
        <i x="10" s="1"/>
        <i x="4" s="1"/>
        <i x="1" s="1"/>
        <i x="0" s="1"/>
        <i x="2" s="1"/>
        <i x="9" s="1"/>
        <i x="5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" xr10:uid="{4C881CE9-4B31-432B-AF81-273EFB74456C}" cache="Segment_Nom" caption="Nom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747978A-9559-46A4-A3B4-68E5DD99978A}" name="Tableau1" displayName="Tableau1" ref="C3:G25" totalsRowShown="0" headerRowDxfId="12" dataDxfId="11">
  <autoFilter ref="C3:G25" xr:uid="{D747978A-9559-46A4-A3B4-68E5DD99978A}"/>
  <tableColumns count="5">
    <tableColumn id="1" xr3:uid="{D1F8A7AC-439D-4B1C-9D56-95D2E1532127}" name="Nom" dataDxfId="10"/>
    <tableColumn id="2" xr3:uid="{53025C28-A877-483E-801E-C3F0304702ED}" name="Ville" dataDxfId="9"/>
    <tableColumn id="3" xr3:uid="{7DCB60C0-6D34-4493-831B-79F17F6CDF4B}" name="Client" dataDxfId="8"/>
    <tableColumn id="4" xr3:uid="{3FA814FA-239C-4CC0-9F44-CEF5AD506342}" name="Date de commande" dataDxfId="7"/>
    <tableColumn id="5" xr3:uid="{B31F09D9-C630-4E7E-A99F-7B42A1F1808B}" name="Tot. Commande" dataDxfId="6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C9D571C-3F29-4D49-8E89-6DA5CB8F67A2}" name="Tableau2" displayName="Tableau2" ref="J3:M15" totalsRowShown="0" headerRowDxfId="5" dataDxfId="4">
  <autoFilter ref="J3:M15" xr:uid="{CC9D571C-3F29-4D49-8E89-6DA5CB8F67A2}"/>
  <tableColumns count="4">
    <tableColumn id="1" xr3:uid="{C41CC78A-17A0-4519-B888-5DF9F33B9011}" name="Nom" dataDxfId="3"/>
    <tableColumn id="2" xr3:uid="{E0EE27DC-D8AD-4D1A-9D16-7907F4CA04BE}" name="Sexe" dataDxfId="2"/>
    <tableColumn id="3" xr3:uid="{B741E475-A023-40CE-A995-4BF4FBC5F65E}" name="Age" dataDxfId="1"/>
    <tableColumn id="4" xr3:uid="{F5F4E71D-0880-4436-8F4A-5DC78AC57B5B}" name="Date d'embauch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_de_commande" xr10:uid="{3F524CAE-1F32-4AB4-BBE9-C92DC7D953C6}" sourceName="Date de commande">
  <pivotTables>
    <pivotTable tabId="2" name="Tableau croisé dynamique1"/>
  </pivotTables>
  <state minimalRefreshVersion="6" lastRefreshVersion="6" pivotCacheId="350323998" filterType="unknown">
    <bounds startDate="2020-01-01T00:00:00" endDate="2021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 de commande 1" xr10:uid="{FACA7AB8-57FC-44BC-B978-0BD882A49FC8}" cache="ChronologieNative_Date_de_commande" caption="Date de commande" level="2" selectionLevel="2" scrollPosition="2020-03-15T00:00:00"/>
</timeline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11/relationships/timeline" Target="../timelines/timelin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5A12F-7DB3-406F-B4F0-52866AA4E379}">
  <sheetPr>
    <tabColor rgb="FF00B0F0"/>
  </sheetPr>
  <dimension ref="C3:M25"/>
  <sheetViews>
    <sheetView topLeftCell="B1" zoomScale="120" zoomScaleNormal="120" workbookViewId="0">
      <selection activeCell="F12" sqref="F12"/>
    </sheetView>
  </sheetViews>
  <sheetFormatPr baseColWidth="10" defaultRowHeight="15" x14ac:dyDescent="0.2"/>
  <cols>
    <col min="3" max="5" width="10.83203125" style="3"/>
    <col min="6" max="6" width="20.33203125" style="3" customWidth="1"/>
    <col min="7" max="7" width="17.1640625" style="3" customWidth="1"/>
    <col min="10" max="12" width="10.83203125" style="1"/>
    <col min="13" max="13" width="29.83203125" style="1" customWidth="1"/>
  </cols>
  <sheetData>
    <row r="3" spans="3:13" x14ac:dyDescent="0.2">
      <c r="C3" s="3" t="s">
        <v>14</v>
      </c>
      <c r="D3" s="3" t="s">
        <v>15</v>
      </c>
      <c r="E3" s="3" t="s">
        <v>16</v>
      </c>
      <c r="F3" s="3" t="s">
        <v>22</v>
      </c>
      <c r="G3" s="3" t="s">
        <v>25</v>
      </c>
      <c r="J3" s="1" t="s">
        <v>14</v>
      </c>
      <c r="K3" s="1" t="s">
        <v>24</v>
      </c>
      <c r="L3" s="1" t="s">
        <v>23</v>
      </c>
      <c r="M3" s="1" t="s">
        <v>21</v>
      </c>
    </row>
    <row r="4" spans="3:13" x14ac:dyDescent="0.2">
      <c r="C4" s="3" t="s">
        <v>0</v>
      </c>
      <c r="D4" s="3" t="s">
        <v>10</v>
      </c>
      <c r="E4" s="3" t="s">
        <v>17</v>
      </c>
      <c r="F4" s="4">
        <v>43840</v>
      </c>
      <c r="G4" s="3">
        <v>1234</v>
      </c>
      <c r="J4" s="1" t="s">
        <v>0</v>
      </c>
      <c r="K4" s="1" t="s">
        <v>26</v>
      </c>
      <c r="L4" s="1">
        <v>22</v>
      </c>
      <c r="M4" s="2">
        <v>43101</v>
      </c>
    </row>
    <row r="5" spans="3:13" x14ac:dyDescent="0.2">
      <c r="C5" s="3" t="s">
        <v>1</v>
      </c>
      <c r="D5" s="3" t="s">
        <v>10</v>
      </c>
      <c r="E5" s="3" t="s">
        <v>18</v>
      </c>
      <c r="F5" s="4">
        <v>43841</v>
      </c>
      <c r="G5" s="3">
        <v>555</v>
      </c>
      <c r="J5" s="1" t="s">
        <v>1</v>
      </c>
      <c r="K5" s="1" t="s">
        <v>26</v>
      </c>
      <c r="L5" s="1">
        <v>23</v>
      </c>
      <c r="M5" s="2">
        <v>43466</v>
      </c>
    </row>
    <row r="6" spans="3:13" x14ac:dyDescent="0.2">
      <c r="C6" s="3" t="s">
        <v>2</v>
      </c>
      <c r="D6" s="3" t="s">
        <v>11</v>
      </c>
      <c r="E6" s="3" t="s">
        <v>20</v>
      </c>
      <c r="F6" s="4">
        <v>43873</v>
      </c>
      <c r="G6" s="3">
        <v>666</v>
      </c>
      <c r="J6" s="1" t="s">
        <v>2</v>
      </c>
      <c r="K6" s="1" t="s">
        <v>26</v>
      </c>
      <c r="L6" s="1">
        <v>43</v>
      </c>
      <c r="M6" s="2">
        <v>40179</v>
      </c>
    </row>
    <row r="7" spans="3:13" x14ac:dyDescent="0.2">
      <c r="C7" s="3" t="s">
        <v>3</v>
      </c>
      <c r="D7" s="3" t="s">
        <v>11</v>
      </c>
      <c r="E7" s="3" t="s">
        <v>19</v>
      </c>
      <c r="F7" s="4">
        <v>43874</v>
      </c>
      <c r="G7" s="3">
        <v>777</v>
      </c>
      <c r="J7" s="1" t="s">
        <v>3</v>
      </c>
      <c r="K7" s="1" t="s">
        <v>27</v>
      </c>
      <c r="L7" s="1">
        <v>32</v>
      </c>
      <c r="M7" s="2">
        <v>40909</v>
      </c>
    </row>
    <row r="8" spans="3:13" x14ac:dyDescent="0.2">
      <c r="C8" s="3" t="s">
        <v>4</v>
      </c>
      <c r="D8" s="3" t="s">
        <v>12</v>
      </c>
      <c r="E8" s="3" t="s">
        <v>17</v>
      </c>
      <c r="F8" s="4">
        <v>43904</v>
      </c>
      <c r="G8" s="3">
        <v>888</v>
      </c>
      <c r="J8" s="1" t="s">
        <v>4</v>
      </c>
      <c r="K8" s="1" t="s">
        <v>27</v>
      </c>
      <c r="L8" s="1">
        <v>31</v>
      </c>
      <c r="M8" s="2">
        <v>41275</v>
      </c>
    </row>
    <row r="9" spans="3:13" x14ac:dyDescent="0.2">
      <c r="C9" s="3" t="s">
        <v>5</v>
      </c>
      <c r="D9" s="3" t="s">
        <v>12</v>
      </c>
      <c r="E9" s="3" t="s">
        <v>19</v>
      </c>
      <c r="F9" s="4">
        <v>43905</v>
      </c>
      <c r="G9" s="3">
        <v>432</v>
      </c>
      <c r="J9" s="1" t="s">
        <v>5</v>
      </c>
      <c r="K9" s="1" t="s">
        <v>27</v>
      </c>
      <c r="L9" s="1">
        <v>38</v>
      </c>
      <c r="M9" s="2">
        <v>41275</v>
      </c>
    </row>
    <row r="10" spans="3:13" x14ac:dyDescent="0.2">
      <c r="C10" s="3" t="s">
        <v>6</v>
      </c>
      <c r="D10" s="3" t="s">
        <v>13</v>
      </c>
      <c r="E10" s="3" t="s">
        <v>20</v>
      </c>
      <c r="F10" s="4">
        <v>43937</v>
      </c>
      <c r="G10" s="3">
        <v>365</v>
      </c>
      <c r="J10" s="1" t="s">
        <v>6</v>
      </c>
      <c r="K10" s="1" t="s">
        <v>26</v>
      </c>
      <c r="L10" s="1">
        <v>30</v>
      </c>
      <c r="M10" s="2">
        <v>40909</v>
      </c>
    </row>
    <row r="11" spans="3:13" x14ac:dyDescent="0.2">
      <c r="C11" s="3" t="s">
        <v>7</v>
      </c>
      <c r="D11" s="3" t="s">
        <v>13</v>
      </c>
      <c r="E11" s="3" t="s">
        <v>18</v>
      </c>
      <c r="F11" s="4">
        <v>43968</v>
      </c>
      <c r="G11" s="3">
        <v>765</v>
      </c>
      <c r="J11" s="1" t="s">
        <v>7</v>
      </c>
      <c r="K11" s="1" t="s">
        <v>27</v>
      </c>
      <c r="L11" s="1">
        <v>29</v>
      </c>
      <c r="M11" s="2">
        <v>42370</v>
      </c>
    </row>
    <row r="12" spans="3:13" x14ac:dyDescent="0.2">
      <c r="C12" s="3" t="s">
        <v>8</v>
      </c>
      <c r="D12" s="3" t="s">
        <v>11</v>
      </c>
      <c r="E12" s="3" t="s">
        <v>17</v>
      </c>
      <c r="F12" s="4">
        <v>44000</v>
      </c>
      <c r="G12" s="3">
        <v>348</v>
      </c>
      <c r="J12" s="1" t="s">
        <v>8</v>
      </c>
      <c r="K12" s="1" t="s">
        <v>27</v>
      </c>
      <c r="L12" s="1">
        <v>29</v>
      </c>
      <c r="M12" s="2">
        <v>43101</v>
      </c>
    </row>
    <row r="13" spans="3:13" x14ac:dyDescent="0.2">
      <c r="C13" s="3" t="s">
        <v>9</v>
      </c>
      <c r="D13" s="3" t="s">
        <v>11</v>
      </c>
      <c r="E13" s="3" t="s">
        <v>18</v>
      </c>
      <c r="F13" s="4">
        <v>44001</v>
      </c>
      <c r="G13" s="3">
        <v>729</v>
      </c>
      <c r="J13" s="1" t="s">
        <v>9</v>
      </c>
      <c r="K13" s="1" t="s">
        <v>26</v>
      </c>
      <c r="L13" s="1">
        <v>28</v>
      </c>
      <c r="M13" s="2">
        <v>42736</v>
      </c>
    </row>
    <row r="14" spans="3:13" x14ac:dyDescent="0.2">
      <c r="C14" s="3" t="s">
        <v>0</v>
      </c>
      <c r="D14" s="3" t="s">
        <v>11</v>
      </c>
      <c r="E14" s="3" t="s">
        <v>20</v>
      </c>
      <c r="F14" s="4">
        <v>44032</v>
      </c>
      <c r="G14" s="3">
        <v>1122</v>
      </c>
      <c r="J14" s="1" t="s">
        <v>28</v>
      </c>
      <c r="K14" s="1" t="s">
        <v>27</v>
      </c>
      <c r="L14" s="1">
        <v>37</v>
      </c>
      <c r="M14" s="2">
        <v>42370</v>
      </c>
    </row>
    <row r="15" spans="3:13" x14ac:dyDescent="0.2">
      <c r="C15" s="3" t="s">
        <v>1</v>
      </c>
      <c r="D15" s="3" t="s">
        <v>12</v>
      </c>
      <c r="E15" s="3" t="s">
        <v>19</v>
      </c>
      <c r="F15" s="4">
        <v>44064</v>
      </c>
      <c r="G15" s="3">
        <v>632</v>
      </c>
      <c r="J15" s="1" t="s">
        <v>29</v>
      </c>
      <c r="K15" s="1" t="s">
        <v>27</v>
      </c>
      <c r="L15" s="1">
        <v>25</v>
      </c>
      <c r="M15" s="2">
        <v>42370</v>
      </c>
    </row>
    <row r="16" spans="3:13" x14ac:dyDescent="0.2">
      <c r="C16" s="3" t="s">
        <v>2</v>
      </c>
      <c r="D16" s="3" t="s">
        <v>12</v>
      </c>
      <c r="E16" s="3" t="s">
        <v>17</v>
      </c>
      <c r="F16" s="4">
        <v>44096</v>
      </c>
      <c r="G16" s="3">
        <v>691</v>
      </c>
    </row>
    <row r="17" spans="3:7" x14ac:dyDescent="0.2">
      <c r="C17" s="3" t="s">
        <v>3</v>
      </c>
      <c r="D17" s="3" t="s">
        <v>13</v>
      </c>
      <c r="E17" s="3" t="s">
        <v>18</v>
      </c>
      <c r="F17" s="4">
        <v>43853</v>
      </c>
      <c r="G17" s="3">
        <v>442</v>
      </c>
    </row>
    <row r="18" spans="3:7" x14ac:dyDescent="0.2">
      <c r="C18" s="3" t="s">
        <v>4</v>
      </c>
      <c r="D18" s="3" t="s">
        <v>11</v>
      </c>
      <c r="E18" s="3" t="s">
        <v>20</v>
      </c>
      <c r="F18" s="4">
        <v>43885</v>
      </c>
      <c r="G18" s="3">
        <v>378</v>
      </c>
    </row>
    <row r="19" spans="3:7" x14ac:dyDescent="0.2">
      <c r="C19" s="3" t="s">
        <v>5</v>
      </c>
      <c r="D19" s="3" t="s">
        <v>12</v>
      </c>
      <c r="E19" s="3" t="s">
        <v>19</v>
      </c>
      <c r="F19" s="4">
        <v>43915</v>
      </c>
      <c r="G19" s="3">
        <v>427</v>
      </c>
    </row>
    <row r="20" spans="3:7" x14ac:dyDescent="0.2">
      <c r="C20" s="3" t="s">
        <v>6</v>
      </c>
      <c r="D20" s="3" t="s">
        <v>12</v>
      </c>
      <c r="E20" s="3" t="s">
        <v>17</v>
      </c>
      <c r="F20" s="4">
        <v>43947</v>
      </c>
      <c r="G20" s="3">
        <v>212</v>
      </c>
    </row>
    <row r="21" spans="3:7" x14ac:dyDescent="0.2">
      <c r="C21" s="3" t="s">
        <v>7</v>
      </c>
      <c r="D21" s="3" t="s">
        <v>13</v>
      </c>
      <c r="E21" s="3" t="s">
        <v>17</v>
      </c>
      <c r="F21" s="4">
        <v>43978</v>
      </c>
      <c r="G21" s="3">
        <v>632</v>
      </c>
    </row>
    <row r="22" spans="3:7" x14ac:dyDescent="0.2">
      <c r="C22" s="3" t="s">
        <v>8</v>
      </c>
      <c r="D22" s="3" t="s">
        <v>12</v>
      </c>
      <c r="E22" s="3" t="s">
        <v>17</v>
      </c>
      <c r="F22" s="4">
        <v>44010</v>
      </c>
      <c r="G22" s="3">
        <v>99</v>
      </c>
    </row>
    <row r="23" spans="3:7" x14ac:dyDescent="0.2">
      <c r="C23" s="3" t="s">
        <v>9</v>
      </c>
      <c r="D23" s="3" t="s">
        <v>13</v>
      </c>
      <c r="E23" s="3" t="s">
        <v>17</v>
      </c>
      <c r="F23" s="4">
        <v>44041</v>
      </c>
      <c r="G23" s="3">
        <v>199</v>
      </c>
    </row>
    <row r="24" spans="3:7" x14ac:dyDescent="0.2">
      <c r="C24" s="3" t="s">
        <v>28</v>
      </c>
      <c r="D24" s="3" t="s">
        <v>13</v>
      </c>
      <c r="E24" s="3" t="s">
        <v>17</v>
      </c>
      <c r="F24" s="4">
        <v>44073</v>
      </c>
      <c r="G24" s="3">
        <v>283</v>
      </c>
    </row>
    <row r="25" spans="3:7" x14ac:dyDescent="0.2">
      <c r="C25" s="3" t="s">
        <v>29</v>
      </c>
      <c r="D25" s="3" t="s">
        <v>13</v>
      </c>
      <c r="E25" s="3" t="s">
        <v>17</v>
      </c>
      <c r="F25" s="4">
        <v>44104</v>
      </c>
      <c r="G25" s="3">
        <v>179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9BE02-C705-49A0-9445-ED101A0BF78F}">
  <sheetPr>
    <tabColor rgb="FFFFFF00"/>
  </sheetPr>
  <dimension ref="B3:S18"/>
  <sheetViews>
    <sheetView tabSelected="1" topLeftCell="D3" zoomScale="120" zoomScaleNormal="120" workbookViewId="0">
      <selection activeCell="O13" sqref="O13:R18"/>
    </sheetView>
  </sheetViews>
  <sheetFormatPr baseColWidth="10" defaultRowHeight="15" x14ac:dyDescent="0.2"/>
  <cols>
    <col min="2" max="2" width="18.83203125" bestFit="1" customWidth="1"/>
    <col min="3" max="3" width="22.1640625" bestFit="1" customWidth="1"/>
    <col min="4" max="4" width="6.5" bestFit="1" customWidth="1"/>
    <col min="5" max="5" width="5.1640625" bestFit="1" customWidth="1"/>
    <col min="6" max="12" width="1.5" customWidth="1"/>
    <col min="13" max="13" width="7.6640625" bestFit="1" customWidth="1"/>
    <col min="14" max="14" width="7.5" bestFit="1" customWidth="1"/>
    <col min="15" max="18" width="20.6640625" customWidth="1"/>
  </cols>
  <sheetData>
    <row r="3" spans="2:19" x14ac:dyDescent="0.2">
      <c r="B3" s="6" t="s">
        <v>31</v>
      </c>
      <c r="C3" t="s">
        <v>33</v>
      </c>
    </row>
    <row r="4" spans="2:19" x14ac:dyDescent="0.2">
      <c r="B4" s="7" t="s">
        <v>10</v>
      </c>
      <c r="C4" s="30">
        <v>1789</v>
      </c>
    </row>
    <row r="5" spans="2:19" x14ac:dyDescent="0.2">
      <c r="B5" s="7" t="s">
        <v>13</v>
      </c>
      <c r="C5" s="30">
        <v>2865</v>
      </c>
    </row>
    <row r="6" spans="2:19" x14ac:dyDescent="0.2">
      <c r="B6" s="7" t="s">
        <v>12</v>
      </c>
      <c r="C6" s="30">
        <v>3381</v>
      </c>
    </row>
    <row r="7" spans="2:19" x14ac:dyDescent="0.2">
      <c r="B7" s="7" t="s">
        <v>11</v>
      </c>
      <c r="C7" s="30">
        <v>4020</v>
      </c>
    </row>
    <row r="8" spans="2:19" x14ac:dyDescent="0.2">
      <c r="B8" s="7" t="s">
        <v>32</v>
      </c>
      <c r="C8" s="30">
        <v>12055</v>
      </c>
    </row>
    <row r="12" spans="2:19" ht="16" thickBot="1" x14ac:dyDescent="0.25"/>
    <row r="13" spans="2:19" ht="19" x14ac:dyDescent="0.25">
      <c r="O13" s="12" t="s">
        <v>34</v>
      </c>
      <c r="P13" s="13" t="s">
        <v>35</v>
      </c>
      <c r="Q13" s="13" t="s">
        <v>37</v>
      </c>
      <c r="R13" s="17" t="s">
        <v>36</v>
      </c>
      <c r="S13" s="19" t="s">
        <v>39</v>
      </c>
    </row>
    <row r="14" spans="2:19" x14ac:dyDescent="0.2">
      <c r="O14" s="9" t="s">
        <v>10</v>
      </c>
      <c r="P14" s="8">
        <v>1.7</v>
      </c>
      <c r="Q14" s="8">
        <v>1.8</v>
      </c>
      <c r="R14" s="18">
        <f>IF(ISNUMBER(GETPIVOTDATA("Tot. Commande",$B$3,"Ville",O14)),GETPIVOTDATA("Tot. Commande",$B$3,"Ville",O14),"")</f>
        <v>1789</v>
      </c>
      <c r="S14" t="str">
        <f>IF(R14=MAX(R$14:R$17),R14,"")</f>
        <v/>
      </c>
    </row>
    <row r="15" spans="2:19" x14ac:dyDescent="0.2">
      <c r="O15" s="9" t="s">
        <v>13</v>
      </c>
      <c r="P15" s="8">
        <v>3.48</v>
      </c>
      <c r="Q15" s="8">
        <v>2.1</v>
      </c>
      <c r="R15" s="18">
        <f t="shared" ref="R15:R17" si="0">IF(ISNUMBER(GETPIVOTDATA("Tot. Commande",$B$3,"Ville",O15)),GETPIVOTDATA("Tot. Commande",$B$3,"Ville",O15),"")</f>
        <v>2865</v>
      </c>
      <c r="S15" t="str">
        <f t="shared" ref="S15:S17" si="1">IF(R15=MAX(R$14:R$17),R15,"")</f>
        <v/>
      </c>
    </row>
    <row r="16" spans="2:19" x14ac:dyDescent="0.2">
      <c r="O16" s="9" t="s">
        <v>12</v>
      </c>
      <c r="P16" s="8">
        <v>3.7</v>
      </c>
      <c r="Q16" s="8">
        <v>0.75</v>
      </c>
      <c r="R16" s="18">
        <f t="shared" si="0"/>
        <v>3381</v>
      </c>
      <c r="S16" t="str">
        <f t="shared" si="1"/>
        <v/>
      </c>
    </row>
    <row r="17" spans="15:19" ht="16" thickBot="1" x14ac:dyDescent="0.25">
      <c r="O17" s="10" t="s">
        <v>11</v>
      </c>
      <c r="P17" s="11">
        <v>2.7</v>
      </c>
      <c r="Q17" s="14">
        <v>3.9</v>
      </c>
      <c r="R17" s="18">
        <f t="shared" si="0"/>
        <v>4020</v>
      </c>
      <c r="S17">
        <f t="shared" si="1"/>
        <v>4020</v>
      </c>
    </row>
    <row r="18" spans="15:19" x14ac:dyDescent="0.2">
      <c r="Q18" s="15" t="s">
        <v>38</v>
      </c>
      <c r="R18" s="16">
        <f>SUM(R14:R17)</f>
        <v>12055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BD3A1-D055-49EF-B255-B7F9194E80F7}">
  <sheetPr>
    <tabColor rgb="FFFF0000"/>
  </sheetPr>
  <dimension ref="B1:T14"/>
  <sheetViews>
    <sheetView showGridLines="0" showRowColHeaders="0" zoomScale="75" workbookViewId="0">
      <selection activeCell="D21" sqref="D21"/>
    </sheetView>
  </sheetViews>
  <sheetFormatPr baseColWidth="10" defaultColWidth="11.5" defaultRowHeight="15" x14ac:dyDescent="0.2"/>
  <cols>
    <col min="1" max="16384" width="11.5" style="5"/>
  </cols>
  <sheetData>
    <row r="1" spans="2:20" ht="16" thickBot="1" x14ac:dyDescent="0.25"/>
    <row r="2" spans="2:20" x14ac:dyDescent="0.2">
      <c r="B2" s="20" t="s">
        <v>30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2"/>
    </row>
    <row r="3" spans="2:20" x14ac:dyDescent="0.2">
      <c r="B3" s="2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5"/>
    </row>
    <row r="4" spans="2:20" x14ac:dyDescent="0.2">
      <c r="B4" s="23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5"/>
    </row>
    <row r="5" spans="2:20" x14ac:dyDescent="0.2">
      <c r="B5" s="23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5"/>
    </row>
    <row r="6" spans="2:20" ht="16" thickBot="1" x14ac:dyDescent="0.25">
      <c r="B6" s="26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8"/>
    </row>
    <row r="11" spans="2:20" x14ac:dyDescent="0.2">
      <c r="C11" s="29">
        <f>Traitement!R18</f>
        <v>12055</v>
      </c>
      <c r="D11" s="29"/>
      <c r="E11" s="29"/>
    </row>
    <row r="12" spans="2:20" x14ac:dyDescent="0.2">
      <c r="C12" s="29"/>
      <c r="D12" s="29"/>
      <c r="E12" s="29"/>
    </row>
    <row r="13" spans="2:20" x14ac:dyDescent="0.2">
      <c r="C13" s="29"/>
      <c r="D13" s="29"/>
      <c r="E13" s="29"/>
    </row>
    <row r="14" spans="2:20" x14ac:dyDescent="0.2">
      <c r="C14" s="29"/>
      <c r="D14" s="29"/>
      <c r="E14" s="29"/>
    </row>
  </sheetData>
  <mergeCells count="2">
    <mergeCell ref="B2:T6"/>
    <mergeCell ref="C11:E14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A8765BA9-456A-4dab-B4F3-ACF838C121DE}">
      <x14:slicerList>
        <x14:slicer r:id="rId3"/>
      </x14:slicerList>
    </ext>
    <ext xmlns:x15="http://schemas.microsoft.com/office/spreadsheetml/2010/11/main" uri="{7E03D99C-DC04-49d9-9315-930204A7B6E9}">
      <x15:timelineRefs>
        <x15:timelineRef r:id="rId4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données</vt:lpstr>
      <vt:lpstr>Traitement</vt:lpstr>
      <vt:lpstr>Affichage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rathier</dc:creator>
  <cp:lastModifiedBy>Julia Carranho</cp:lastModifiedBy>
  <dcterms:created xsi:type="dcterms:W3CDTF">2024-01-24T14:35:00Z</dcterms:created>
  <dcterms:modified xsi:type="dcterms:W3CDTF">2026-03-18T20:54:33Z</dcterms:modified>
</cp:coreProperties>
</file>