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8915" windowHeight="8505" activeTab="2"/>
  </bookViews>
  <sheets>
    <sheet name="Recette 1" sheetId="4" r:id="rId1"/>
    <sheet name="Recette 2" sheetId="2" r:id="rId2"/>
    <sheet name="Base Ingrédients" sheetId="3" r:id="rId3"/>
  </sheets>
  <calcPr calcId="125725"/>
</workbook>
</file>

<file path=xl/calcChain.xml><?xml version="1.0" encoding="utf-8"?>
<calcChain xmlns="http://schemas.openxmlformats.org/spreadsheetml/2006/main">
  <c r="G89" i="3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E24" i="4"/>
  <c r="E23"/>
  <c r="E22"/>
  <c r="E21"/>
  <c r="E20"/>
  <c r="E19"/>
  <c r="E18"/>
  <c r="E17"/>
  <c r="E16"/>
  <c r="E15"/>
  <c r="E14"/>
  <c r="E13"/>
  <c r="E12"/>
  <c r="G5" s="1"/>
  <c r="G4"/>
  <c r="G7" s="1"/>
  <c r="G8" s="1"/>
  <c r="G9" l="1"/>
  <c r="G6"/>
</calcChain>
</file>

<file path=xl/sharedStrings.xml><?xml version="1.0" encoding="utf-8"?>
<sst xmlns="http://schemas.openxmlformats.org/spreadsheetml/2006/main" count="348" uniqueCount="160">
  <si>
    <t xml:space="preserve">INSUMO </t>
  </si>
  <si>
    <t>DESCRIPCION</t>
  </si>
  <si>
    <t>UNIDAD</t>
  </si>
  <si>
    <t>FECHA</t>
  </si>
  <si>
    <t>PRECIO  sin Tax</t>
  </si>
  <si>
    <t>TAX</t>
  </si>
  <si>
    <t>PRECIO KG con TAX</t>
  </si>
  <si>
    <t>GROCERY</t>
  </si>
  <si>
    <t>Aceite de oliva</t>
  </si>
  <si>
    <t>5 L</t>
  </si>
  <si>
    <t>aceto</t>
  </si>
  <si>
    <t>5L</t>
  </si>
  <si>
    <t>VEGETALES</t>
  </si>
  <si>
    <t>ajo</t>
  </si>
  <si>
    <t>cabeza</t>
  </si>
  <si>
    <t>albahaca</t>
  </si>
  <si>
    <t>paquete</t>
  </si>
  <si>
    <t>almendras</t>
  </si>
  <si>
    <t>KG</t>
  </si>
  <si>
    <t>anana</t>
  </si>
  <si>
    <t>banana</t>
  </si>
  <si>
    <t>batata</t>
  </si>
  <si>
    <t>berenjena</t>
  </si>
  <si>
    <t>CARNE</t>
  </si>
  <si>
    <t>bondiola fiambre</t>
  </si>
  <si>
    <t>brotes</t>
  </si>
  <si>
    <t>calabaza</t>
  </si>
  <si>
    <t>PESCADO</t>
  </si>
  <si>
    <t>camaron</t>
  </si>
  <si>
    <t>cebolla</t>
  </si>
  <si>
    <t>champiñon</t>
  </si>
  <si>
    <t>cherry</t>
  </si>
  <si>
    <t>choclo</t>
  </si>
  <si>
    <t>chocolate</t>
  </si>
  <si>
    <t>2,5KG</t>
  </si>
  <si>
    <t>ciboulet</t>
  </si>
  <si>
    <t>cilantro</t>
  </si>
  <si>
    <t>Moulin Rouge</t>
  </si>
  <si>
    <t xml:space="preserve">Portion </t>
  </si>
  <si>
    <t>Selling price</t>
  </si>
  <si>
    <t>Net</t>
  </si>
  <si>
    <t>Cost $</t>
  </si>
  <si>
    <t>Cost %</t>
  </si>
  <si>
    <t>Margin  $</t>
  </si>
  <si>
    <t>Margin %</t>
  </si>
  <si>
    <t>Theoric Selling price $</t>
  </si>
  <si>
    <t>Ingredients</t>
  </si>
  <si>
    <t xml:space="preserve">Quantity </t>
  </si>
  <si>
    <t>Unit</t>
  </si>
  <si>
    <t>Unit price</t>
  </si>
  <si>
    <t>Price</t>
  </si>
  <si>
    <t>Supplyer</t>
  </si>
  <si>
    <t>Cuantitad total consumido</t>
  </si>
  <si>
    <t>rucula</t>
  </si>
  <si>
    <t>Atado</t>
  </si>
  <si>
    <t>lechuga francesa</t>
  </si>
  <si>
    <t>Frutillas</t>
  </si>
  <si>
    <t>TOMATES SECOS</t>
  </si>
  <si>
    <t>BRIE</t>
  </si>
  <si>
    <t>TOAST</t>
  </si>
  <si>
    <t>ROASTED ALMONDS</t>
  </si>
  <si>
    <t>BROTES DE AREVAJES</t>
  </si>
  <si>
    <t>SUGAR</t>
  </si>
  <si>
    <t>BALSAMIC VINEGAR</t>
  </si>
  <si>
    <t>L</t>
  </si>
  <si>
    <t>OLIVE OIL</t>
  </si>
  <si>
    <t>SEL FIN KG</t>
  </si>
  <si>
    <t>BLACK PEPPER</t>
  </si>
  <si>
    <t>SESAME MIX (Black and White)</t>
  </si>
  <si>
    <t>La petite soupe oignon gratiné</t>
  </si>
  <si>
    <t>CEBOLLA</t>
  </si>
  <si>
    <t>AJO</t>
  </si>
  <si>
    <t>HARINA</t>
  </si>
  <si>
    <t xml:space="preserve">PAN </t>
  </si>
  <si>
    <t>OPORTO</t>
  </si>
  <si>
    <t>CALDO DE CARNE</t>
  </si>
  <si>
    <t>SAL</t>
  </si>
  <si>
    <t>PIMIENTA</t>
  </si>
  <si>
    <t>HERBES</t>
  </si>
  <si>
    <t>MANTECA</t>
  </si>
  <si>
    <t>AZUCAR NEGRO</t>
  </si>
  <si>
    <t>ciruelas</t>
  </si>
  <si>
    <t>5KG</t>
  </si>
  <si>
    <t>CONEJO</t>
  </si>
  <si>
    <t>costillas cerdo</t>
  </si>
  <si>
    <t>couscous</t>
  </si>
  <si>
    <t>LECHERIA</t>
  </si>
  <si>
    <t>CREMA</t>
  </si>
  <si>
    <t>500CC</t>
  </si>
  <si>
    <t>esparragus</t>
  </si>
  <si>
    <t>espinaca</t>
  </si>
  <si>
    <t>frutillas</t>
  </si>
  <si>
    <t>frutos rojos</t>
  </si>
  <si>
    <t>gengibre</t>
  </si>
  <si>
    <t>harina</t>
  </si>
  <si>
    <t>10KG</t>
  </si>
  <si>
    <t>hinojo</t>
  </si>
  <si>
    <t>jamon cocido</t>
  </si>
  <si>
    <t>jamon crudo</t>
  </si>
  <si>
    <t>kanicama</t>
  </si>
  <si>
    <t>250g</t>
  </si>
  <si>
    <t>kiwi</t>
  </si>
  <si>
    <t>langostino</t>
  </si>
  <si>
    <t>leche</t>
  </si>
  <si>
    <t>unidad</t>
  </si>
  <si>
    <t>lechuga morada</t>
  </si>
  <si>
    <t>Levadura</t>
  </si>
  <si>
    <t>500cc</t>
  </si>
  <si>
    <t>limon</t>
  </si>
  <si>
    <t>limon verde</t>
  </si>
  <si>
    <t>LOMO</t>
  </si>
  <si>
    <t>LOMO FIAMBRE</t>
  </si>
  <si>
    <t>mandarina</t>
  </si>
  <si>
    <t>500G</t>
  </si>
  <si>
    <t>manzana roja</t>
  </si>
  <si>
    <t>maracuya</t>
  </si>
  <si>
    <t>melon</t>
  </si>
  <si>
    <t>mendicream</t>
  </si>
  <si>
    <t xml:space="preserve">KG </t>
  </si>
  <si>
    <t>menta</t>
  </si>
  <si>
    <t>mollejas</t>
  </si>
  <si>
    <t>mostaza dijon</t>
  </si>
  <si>
    <t>naranja jugo</t>
  </si>
  <si>
    <t>ojo de bife</t>
  </si>
  <si>
    <t>oporto</t>
  </si>
  <si>
    <t>750cc</t>
  </si>
  <si>
    <t xml:space="preserve">oregano </t>
  </si>
  <si>
    <t>ostion</t>
  </si>
  <si>
    <t>paleta cordero</t>
  </si>
  <si>
    <t>palta</t>
  </si>
  <si>
    <t>panceta ahumada</t>
  </si>
  <si>
    <t>papa</t>
  </si>
  <si>
    <t>PATO</t>
  </si>
  <si>
    <t>pepinos</t>
  </si>
  <si>
    <t>2KG</t>
  </si>
  <si>
    <t>pera</t>
  </si>
  <si>
    <t>perejil</t>
  </si>
  <si>
    <t>pimientos rojos</t>
  </si>
  <si>
    <t>pimientos verdes</t>
  </si>
  <si>
    <t>POLLO</t>
  </si>
  <si>
    <t>polvo hornear</t>
  </si>
  <si>
    <t>puerro</t>
  </si>
  <si>
    <t>queso azul</t>
  </si>
  <si>
    <t>queso barra</t>
  </si>
  <si>
    <t>queso brie</t>
  </si>
  <si>
    <t>queso sardo</t>
  </si>
  <si>
    <t>atado</t>
  </si>
  <si>
    <t>salame</t>
  </si>
  <si>
    <t>SALMON FILET</t>
  </si>
  <si>
    <t>PENCA</t>
  </si>
  <si>
    <t>salvado de trigo</t>
  </si>
  <si>
    <t>SOLOMILLO</t>
  </si>
  <si>
    <t>tomate</t>
  </si>
  <si>
    <t>tomates secos</t>
  </si>
  <si>
    <t>tomillo</t>
  </si>
  <si>
    <t xml:space="preserve">paquete </t>
  </si>
  <si>
    <t>vinagre alcohol</t>
  </si>
  <si>
    <t>1l</t>
  </si>
  <si>
    <t>zanahoria</t>
  </si>
  <si>
    <t>zucchini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</si>
</sst>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$-2C0A]\ #,##0.00"/>
    <numFmt numFmtId="165" formatCode="#,##0\ &quot;€&quot;"/>
    <numFmt numFmtId="166" formatCode="_-* #,##0.00\ &quot;F&quot;_-;\-* #,##0.00\ &quot;F&quot;_-;_-* &quot;-&quot;??\ &quot;F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63"/>
      <name val="Arial"/>
      <family val="2"/>
    </font>
    <font>
      <b/>
      <sz val="11"/>
      <color indexed="63"/>
      <name val="Arial"/>
      <family val="2"/>
    </font>
    <font>
      <b/>
      <sz val="10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63">
    <xf numFmtId="0" fontId="0" fillId="0" borderId="0" xfId="0"/>
    <xf numFmtId="164" fontId="7" fillId="0" borderId="2" xfId="5" applyNumberFormat="1" applyFont="1" applyBorder="1" applyAlignment="1">
      <alignment horizontal="center" wrapText="1"/>
    </xf>
    <xf numFmtId="0" fontId="7" fillId="0" borderId="2" xfId="5" applyFont="1" applyFill="1" applyBorder="1" applyAlignment="1">
      <alignment horizontal="left" wrapText="1"/>
    </xf>
    <xf numFmtId="16" fontId="7" fillId="0" borderId="2" xfId="5" applyNumberFormat="1" applyFont="1" applyFill="1" applyBorder="1" applyAlignment="1">
      <alignment horizontal="left" wrapText="1"/>
    </xf>
    <xf numFmtId="164" fontId="7" fillId="0" borderId="2" xfId="5" applyNumberFormat="1" applyFont="1" applyFill="1" applyBorder="1" applyAlignment="1">
      <alignment horizontal="right" wrapText="1"/>
    </xf>
    <xf numFmtId="0" fontId="7" fillId="0" borderId="2" xfId="5" applyFont="1" applyFill="1" applyBorder="1" applyAlignment="1">
      <alignment horizontal="right" wrapText="1"/>
    </xf>
    <xf numFmtId="0" fontId="9" fillId="0" borderId="2" xfId="5" applyFont="1" applyFill="1" applyBorder="1" applyAlignment="1">
      <alignment horizontal="left" wrapText="1"/>
    </xf>
    <xf numFmtId="0" fontId="5" fillId="0" borderId="2" xfId="5" applyFont="1" applyBorder="1"/>
    <xf numFmtId="14" fontId="7" fillId="4" borderId="2" xfId="5" applyNumberFormat="1" applyFont="1" applyFill="1" applyBorder="1" applyAlignment="1">
      <alignment horizontal="center" wrapText="1"/>
    </xf>
    <xf numFmtId="14" fontId="7" fillId="5" borderId="2" xfId="5" applyNumberFormat="1" applyFont="1" applyFill="1" applyBorder="1" applyAlignment="1">
      <alignment horizontal="center" wrapText="1"/>
    </xf>
    <xf numFmtId="14" fontId="8" fillId="0" borderId="10" xfId="5" applyNumberFormat="1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 wrapText="1"/>
    </xf>
    <xf numFmtId="0" fontId="2" fillId="0" borderId="0" xfId="1" applyBorder="1"/>
    <xf numFmtId="0" fontId="2" fillId="0" borderId="1" xfId="1" applyBorder="1"/>
    <xf numFmtId="0" fontId="6" fillId="2" borderId="1" xfId="1" applyFont="1" applyFill="1" applyBorder="1"/>
    <xf numFmtId="10" fontId="5" fillId="0" borderId="0" xfId="1" applyNumberFormat="1" applyFont="1" applyBorder="1"/>
    <xf numFmtId="0" fontId="2" fillId="0" borderId="2" xfId="1" applyBorder="1"/>
    <xf numFmtId="0" fontId="2" fillId="0" borderId="3" xfId="1" applyBorder="1"/>
    <xf numFmtId="0" fontId="5" fillId="2" borderId="4" xfId="1" applyFont="1" applyFill="1" applyBorder="1"/>
    <xf numFmtId="0" fontId="5" fillId="2" borderId="5" xfId="1" applyFont="1" applyFill="1" applyBorder="1"/>
    <xf numFmtId="10" fontId="5" fillId="0" borderId="6" xfId="1" applyNumberFormat="1" applyFont="1" applyBorder="1"/>
    <xf numFmtId="0" fontId="5" fillId="2" borderId="7" xfId="1" applyFont="1" applyFill="1" applyBorder="1"/>
    <xf numFmtId="0" fontId="5" fillId="0" borderId="8" xfId="1" applyFont="1" applyFill="1" applyBorder="1"/>
    <xf numFmtId="0" fontId="2" fillId="0" borderId="9" xfId="1" applyBorder="1"/>
    <xf numFmtId="0" fontId="6" fillId="2" borderId="10" xfId="1" applyFont="1" applyFill="1" applyBorder="1"/>
    <xf numFmtId="164" fontId="2" fillId="0" borderId="9" xfId="1" applyNumberFormat="1" applyBorder="1"/>
    <xf numFmtId="0" fontId="3" fillId="0" borderId="2" xfId="1" applyFont="1" applyBorder="1"/>
    <xf numFmtId="164" fontId="2" fillId="0" borderId="3" xfId="1" applyNumberFormat="1" applyBorder="1"/>
    <xf numFmtId="0" fontId="3" fillId="0" borderId="11" xfId="1" applyFont="1" applyBorder="1"/>
    <xf numFmtId="164" fontId="5" fillId="0" borderId="12" xfId="1" applyNumberFormat="1" applyFont="1" applyBorder="1"/>
    <xf numFmtId="164" fontId="5" fillId="0" borderId="13" xfId="1" applyNumberFormat="1" applyFont="1" applyBorder="1"/>
    <xf numFmtId="164" fontId="2" fillId="0" borderId="6" xfId="1" applyNumberFormat="1" applyBorder="1"/>
    <xf numFmtId="0" fontId="3" fillId="0" borderId="9" xfId="1" applyFont="1" applyBorder="1"/>
    <xf numFmtId="0" fontId="2" fillId="0" borderId="2" xfId="1" applyBorder="1" applyAlignment="1">
      <alignment horizontal="center"/>
    </xf>
    <xf numFmtId="0" fontId="6" fillId="2" borderId="11" xfId="1" applyFont="1" applyFill="1" applyBorder="1" applyAlignment="1">
      <alignment wrapText="1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1" xfId="0" applyFont="1" applyFill="1" applyBorder="1"/>
    <xf numFmtId="0" fontId="0" fillId="0" borderId="1" xfId="0" applyBorder="1"/>
    <xf numFmtId="0" fontId="0" fillId="0" borderId="0" xfId="0" applyBorder="1"/>
    <xf numFmtId="0" fontId="5" fillId="2" borderId="4" xfId="0" applyFont="1" applyFill="1" applyBorder="1"/>
    <xf numFmtId="164" fontId="5" fillId="0" borderId="13" xfId="0" applyNumberFormat="1" applyFont="1" applyBorder="1"/>
    <xf numFmtId="0" fontId="5" fillId="2" borderId="5" xfId="0" applyFont="1" applyFill="1" applyBorder="1"/>
    <xf numFmtId="164" fontId="0" fillId="0" borderId="6" xfId="0" applyNumberFormat="1" applyBorder="1"/>
    <xf numFmtId="10" fontId="5" fillId="0" borderId="6" xfId="0" applyNumberFormat="1" applyFont="1" applyBorder="1"/>
    <xf numFmtId="0" fontId="0" fillId="0" borderId="14" xfId="0" applyBorder="1"/>
    <xf numFmtId="0" fontId="5" fillId="2" borderId="7" xfId="0" applyFont="1" applyFill="1" applyBorder="1"/>
    <xf numFmtId="164" fontId="5" fillId="0" borderId="12" xfId="0" applyNumberFormat="1" applyFont="1" applyBorder="1"/>
    <xf numFmtId="0" fontId="5" fillId="0" borderId="15" xfId="0" applyFont="1" applyFill="1" applyBorder="1"/>
    <xf numFmtId="10" fontId="5" fillId="0" borderId="0" xfId="0" applyNumberFormat="1" applyFont="1" applyBorder="1"/>
    <xf numFmtId="0" fontId="6" fillId="2" borderId="10" xfId="0" applyFont="1" applyFill="1" applyBorder="1"/>
    <xf numFmtId="0" fontId="0" fillId="0" borderId="2" xfId="0" applyBorder="1"/>
    <xf numFmtId="0" fontId="2" fillId="0" borderId="2" xfId="0" applyFont="1" applyBorder="1"/>
    <xf numFmtId="164" fontId="0" fillId="0" borderId="2" xfId="0" applyNumberFormat="1" applyBorder="1"/>
    <xf numFmtId="0" fontId="0" fillId="0" borderId="3" xfId="0" applyBorder="1"/>
    <xf numFmtId="16" fontId="2" fillId="0" borderId="2" xfId="5" applyNumberFormat="1" applyFont="1" applyBorder="1"/>
    <xf numFmtId="0" fontId="2" fillId="6" borderId="2" xfId="5" applyFont="1" applyFill="1" applyBorder="1"/>
    <xf numFmtId="0" fontId="2" fillId="0" borderId="2" xfId="5" applyFont="1" applyBorder="1"/>
    <xf numFmtId="164" fontId="2" fillId="0" borderId="2" xfId="5" applyNumberFormat="1" applyFont="1" applyBorder="1"/>
    <xf numFmtId="14" fontId="2" fillId="3" borderId="2" xfId="5" applyNumberFormat="1" applyFont="1" applyFill="1" applyBorder="1" applyAlignment="1">
      <alignment horizontal="center" wrapText="1"/>
    </xf>
    <xf numFmtId="14" fontId="7" fillId="7" borderId="2" xfId="5" applyNumberFormat="1" applyFont="1" applyFill="1" applyBorder="1" applyAlignment="1">
      <alignment horizontal="center" wrapText="1"/>
    </xf>
    <xf numFmtId="14" fontId="2" fillId="0" borderId="2" xfId="5" applyNumberFormat="1" applyFont="1" applyFill="1" applyBorder="1" applyAlignment="1">
      <alignment horizontal="center" wrapText="1"/>
    </xf>
  </cellXfs>
  <cellStyles count="9">
    <cellStyle name="Euro" xfId="2"/>
    <cellStyle name="Euro 2" xfId="6"/>
    <cellStyle name="Monétaire 2" xfId="8"/>
    <cellStyle name="Normal" xfId="0" builtinId="0"/>
    <cellStyle name="Normal 2" xfId="5"/>
    <cellStyle name="Normal 3" xfId="4"/>
    <cellStyle name="Normal 4" xfId="1"/>
    <cellStyle name="Währung" xfId="3"/>
    <cellStyle name="Währung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activeCell="D13" sqref="D13"/>
    </sheetView>
  </sheetViews>
  <sheetFormatPr baseColWidth="10" defaultRowHeight="15"/>
  <cols>
    <col min="1" max="1" width="34.85546875" bestFit="1" customWidth="1"/>
    <col min="6" max="6" width="21.85546875" bestFit="1" customWidth="1"/>
  </cols>
  <sheetData>
    <row r="1" spans="1:7">
      <c r="A1" s="37" t="s">
        <v>69</v>
      </c>
      <c r="B1" s="37"/>
      <c r="C1" s="37"/>
      <c r="D1" s="37"/>
      <c r="E1" s="37"/>
      <c r="F1" s="37"/>
      <c r="G1" s="37"/>
    </row>
    <row r="2" spans="1:7" ht="15.75" thickBot="1">
      <c r="A2" s="37"/>
      <c r="B2" s="37"/>
      <c r="C2" s="37"/>
      <c r="D2" s="37"/>
      <c r="E2" s="37"/>
      <c r="F2" s="37"/>
      <c r="G2" s="37"/>
    </row>
    <row r="3" spans="1:7" ht="15.75">
      <c r="A3" s="38" t="s">
        <v>38</v>
      </c>
      <c r="B3" s="39">
        <v>10</v>
      </c>
      <c r="C3" s="40"/>
      <c r="D3" s="40"/>
      <c r="E3" s="40"/>
      <c r="F3" s="41" t="s">
        <v>39</v>
      </c>
      <c r="G3" s="42">
        <v>24</v>
      </c>
    </row>
    <row r="4" spans="1:7">
      <c r="A4" s="40"/>
      <c r="B4" s="40"/>
      <c r="C4" s="40"/>
      <c r="D4" s="40"/>
      <c r="E4" s="40"/>
      <c r="F4" s="43" t="s">
        <v>40</v>
      </c>
      <c r="G4" s="44">
        <f>G3/1.21</f>
        <v>19.834710743801654</v>
      </c>
    </row>
    <row r="5" spans="1:7">
      <c r="A5" s="40"/>
      <c r="B5" s="40"/>
      <c r="C5" s="40"/>
      <c r="D5" s="40"/>
      <c r="E5" s="40"/>
      <c r="F5" s="43" t="s">
        <v>41</v>
      </c>
      <c r="G5" s="44">
        <f>SUM(E12:E25)/B3</f>
        <v>0</v>
      </c>
    </row>
    <row r="6" spans="1:7">
      <c r="A6" s="40"/>
      <c r="B6" s="40"/>
      <c r="C6" s="40"/>
      <c r="D6" s="40"/>
      <c r="E6" s="40"/>
      <c r="F6" s="43" t="s">
        <v>42</v>
      </c>
      <c r="G6" s="45">
        <f>G5/G4</f>
        <v>0</v>
      </c>
    </row>
    <row r="7" spans="1:7">
      <c r="A7" s="40"/>
      <c r="B7" s="40"/>
      <c r="C7" s="40"/>
      <c r="D7" s="40"/>
      <c r="E7" s="40"/>
      <c r="F7" s="43" t="s">
        <v>43</v>
      </c>
      <c r="G7" s="44">
        <f>G4-G5</f>
        <v>19.834710743801654</v>
      </c>
    </row>
    <row r="8" spans="1:7">
      <c r="A8" s="40"/>
      <c r="B8" s="40"/>
      <c r="C8" s="40"/>
      <c r="D8" s="40"/>
      <c r="E8" s="40"/>
      <c r="F8" s="43" t="s">
        <v>44</v>
      </c>
      <c r="G8" s="45">
        <f>G7/G4</f>
        <v>1</v>
      </c>
    </row>
    <row r="9" spans="1:7" ht="15.75" thickBot="1">
      <c r="A9" s="40"/>
      <c r="B9" s="40"/>
      <c r="C9" s="40"/>
      <c r="D9" s="40"/>
      <c r="E9" s="46"/>
      <c r="F9" s="47" t="s">
        <v>45</v>
      </c>
      <c r="G9" s="48">
        <f>G5*3.25</f>
        <v>0</v>
      </c>
    </row>
    <row r="10" spans="1:7" ht="15.75" thickBot="1">
      <c r="A10" s="40"/>
      <c r="B10" s="40"/>
      <c r="C10" s="40"/>
      <c r="D10" s="40"/>
      <c r="E10" s="40"/>
      <c r="F10" s="49"/>
      <c r="G10" s="50"/>
    </row>
    <row r="11" spans="1:7" ht="16.5" thickBot="1">
      <c r="A11" s="51" t="s">
        <v>46</v>
      </c>
      <c r="B11" s="51" t="s">
        <v>47</v>
      </c>
      <c r="C11" s="51" t="s">
        <v>48</v>
      </c>
      <c r="D11" s="51" t="s">
        <v>49</v>
      </c>
      <c r="E11" s="51" t="s">
        <v>50</v>
      </c>
      <c r="F11" s="51" t="s">
        <v>51</v>
      </c>
    </row>
    <row r="12" spans="1:7">
      <c r="A12" s="52" t="s">
        <v>70</v>
      </c>
      <c r="B12" s="52">
        <v>1.6</v>
      </c>
      <c r="C12" s="53" t="s">
        <v>18</v>
      </c>
      <c r="D12" s="52"/>
      <c r="E12" s="54">
        <f t="shared" ref="E12:E24" si="0">B12*D12</f>
        <v>0</v>
      </c>
      <c r="F12" s="52"/>
    </row>
    <row r="13" spans="1:7">
      <c r="A13" s="53" t="s">
        <v>71</v>
      </c>
      <c r="B13" s="52">
        <v>0.01</v>
      </c>
      <c r="C13" s="53" t="s">
        <v>18</v>
      </c>
      <c r="D13" s="52"/>
      <c r="E13" s="54">
        <f t="shared" si="0"/>
        <v>0</v>
      </c>
      <c r="F13" s="52"/>
    </row>
    <row r="14" spans="1:7">
      <c r="A14" s="52" t="s">
        <v>72</v>
      </c>
      <c r="B14" s="52">
        <v>6.5000000000000002E-2</v>
      </c>
      <c r="C14" s="53" t="s">
        <v>18</v>
      </c>
      <c r="D14" s="52"/>
      <c r="E14" s="54">
        <f t="shared" si="0"/>
        <v>0</v>
      </c>
      <c r="F14" s="52"/>
    </row>
    <row r="15" spans="1:7">
      <c r="A15" s="53" t="s">
        <v>73</v>
      </c>
      <c r="B15" s="52"/>
      <c r="C15" s="52"/>
      <c r="D15" s="52"/>
      <c r="E15" s="54">
        <f t="shared" si="0"/>
        <v>0</v>
      </c>
      <c r="F15" s="52"/>
    </row>
    <row r="16" spans="1:7">
      <c r="A16" s="53" t="s">
        <v>74</v>
      </c>
      <c r="B16" s="52">
        <v>3.5000000000000003E-2</v>
      </c>
      <c r="C16" s="53" t="s">
        <v>64</v>
      </c>
      <c r="D16" s="52"/>
      <c r="E16" s="54">
        <f t="shared" si="0"/>
        <v>0</v>
      </c>
      <c r="F16" s="52"/>
    </row>
    <row r="17" spans="1:6">
      <c r="A17" s="53" t="s">
        <v>75</v>
      </c>
      <c r="B17" s="52">
        <v>1.4999999999999999E-2</v>
      </c>
      <c r="C17" s="53" t="s">
        <v>18</v>
      </c>
      <c r="D17" s="52"/>
      <c r="E17" s="54">
        <f t="shared" si="0"/>
        <v>0</v>
      </c>
      <c r="F17" s="52"/>
    </row>
    <row r="18" spans="1:6">
      <c r="A18" s="53" t="s">
        <v>76</v>
      </c>
      <c r="B18" s="52">
        <v>0.03</v>
      </c>
      <c r="C18" s="53" t="s">
        <v>18</v>
      </c>
      <c r="D18" s="52"/>
      <c r="E18" s="54">
        <f t="shared" si="0"/>
        <v>0</v>
      </c>
      <c r="F18" s="52"/>
    </row>
    <row r="19" spans="1:6">
      <c r="A19" s="53" t="s">
        <v>77</v>
      </c>
      <c r="B19" s="52">
        <v>0.08</v>
      </c>
      <c r="C19" s="53" t="s">
        <v>18</v>
      </c>
      <c r="D19" s="52"/>
      <c r="E19" s="54">
        <f t="shared" si="0"/>
        <v>0</v>
      </c>
      <c r="F19" s="52"/>
    </row>
    <row r="20" spans="1:6">
      <c r="A20" s="53" t="s">
        <v>78</v>
      </c>
      <c r="B20" s="52">
        <v>1.4999999999999999E-2</v>
      </c>
      <c r="C20" s="53" t="s">
        <v>18</v>
      </c>
      <c r="D20" s="52"/>
      <c r="E20" s="54">
        <f t="shared" si="0"/>
        <v>0</v>
      </c>
      <c r="F20" s="52"/>
    </row>
    <row r="21" spans="1:6">
      <c r="A21" s="53" t="s">
        <v>79</v>
      </c>
      <c r="B21" s="52">
        <v>0.15</v>
      </c>
      <c r="C21" s="53" t="s">
        <v>18</v>
      </c>
      <c r="D21" s="52"/>
      <c r="E21" s="54">
        <f t="shared" si="0"/>
        <v>0</v>
      </c>
      <c r="F21" s="52"/>
    </row>
    <row r="22" spans="1:6">
      <c r="A22" s="53" t="s">
        <v>80</v>
      </c>
      <c r="B22" s="52">
        <v>0.06</v>
      </c>
      <c r="C22" s="53" t="s">
        <v>18</v>
      </c>
      <c r="D22" s="52"/>
      <c r="E22" s="54">
        <f t="shared" si="0"/>
        <v>0</v>
      </c>
      <c r="F22" s="52"/>
    </row>
    <row r="23" spans="1:6">
      <c r="A23" s="52"/>
      <c r="B23" s="52"/>
      <c r="C23" s="52"/>
      <c r="D23" s="52"/>
      <c r="E23" s="54">
        <f t="shared" si="0"/>
        <v>0</v>
      </c>
      <c r="F23" s="52"/>
    </row>
    <row r="24" spans="1:6" ht="15.75" thickBot="1">
      <c r="A24" s="55"/>
      <c r="B24" s="55"/>
      <c r="C24" s="52"/>
      <c r="D24" s="55"/>
      <c r="E24" s="54">
        <f t="shared" si="0"/>
        <v>0</v>
      </c>
      <c r="F24" s="55"/>
    </row>
  </sheetData>
  <mergeCells count="1">
    <mergeCell ref="A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7"/>
  <sheetViews>
    <sheetView topLeftCell="A4" workbookViewId="0">
      <selection activeCell="H23" sqref="H23"/>
    </sheetView>
  </sheetViews>
  <sheetFormatPr baseColWidth="10" defaultRowHeight="15"/>
  <cols>
    <col min="1" max="1" width="37.140625" customWidth="1"/>
    <col min="6" max="6" width="19.42578125" customWidth="1"/>
    <col min="7" max="7" width="14.85546875" customWidth="1"/>
  </cols>
  <sheetData>
    <row r="1" spans="1:7">
      <c r="A1" s="36" t="s">
        <v>37</v>
      </c>
      <c r="B1" s="36"/>
      <c r="C1" s="36"/>
      <c r="D1" s="36"/>
      <c r="E1" s="36"/>
      <c r="F1" s="36"/>
      <c r="G1" s="36"/>
    </row>
    <row r="2" spans="1:7" ht="15.75" thickBot="1">
      <c r="A2" s="36"/>
      <c r="B2" s="36"/>
      <c r="C2" s="36"/>
      <c r="D2" s="36"/>
      <c r="E2" s="36"/>
      <c r="F2" s="36"/>
      <c r="G2" s="36"/>
    </row>
    <row r="3" spans="1:7" ht="15.75">
      <c r="A3" s="15" t="s">
        <v>38</v>
      </c>
      <c r="B3" s="14">
        <v>1</v>
      </c>
      <c r="C3" s="13"/>
      <c r="D3" s="13"/>
      <c r="E3" s="13"/>
      <c r="F3" s="19" t="s">
        <v>39</v>
      </c>
      <c r="G3" s="31">
        <v>25</v>
      </c>
    </row>
    <row r="4" spans="1:7">
      <c r="A4" s="13"/>
      <c r="B4" s="13"/>
      <c r="C4" s="13"/>
      <c r="D4" s="13"/>
      <c r="E4" s="13"/>
      <c r="F4" s="20" t="s">
        <v>40</v>
      </c>
      <c r="G4" s="32">
        <v>20.66115702479339</v>
      </c>
    </row>
    <row r="5" spans="1:7">
      <c r="A5" s="13"/>
      <c r="B5" s="13"/>
      <c r="C5" s="13"/>
      <c r="D5" s="13"/>
      <c r="E5" s="13"/>
      <c r="F5" s="20" t="s">
        <v>41</v>
      </c>
      <c r="G5" s="32">
        <v>5.5129999999999999</v>
      </c>
    </row>
    <row r="6" spans="1:7">
      <c r="A6" s="13"/>
      <c r="B6" s="13"/>
      <c r="C6" s="13"/>
      <c r="D6" s="13"/>
      <c r="E6" s="13"/>
      <c r="F6" s="20" t="s">
        <v>42</v>
      </c>
      <c r="G6" s="21">
        <v>0.26682919999999999</v>
      </c>
    </row>
    <row r="7" spans="1:7">
      <c r="A7" s="13"/>
      <c r="B7" s="13"/>
      <c r="C7" s="13"/>
      <c r="D7" s="13"/>
      <c r="E7" s="13"/>
      <c r="F7" s="20" t="s">
        <v>43</v>
      </c>
      <c r="G7" s="32">
        <v>15.14815702479339</v>
      </c>
    </row>
    <row r="8" spans="1:7">
      <c r="A8" s="13"/>
      <c r="B8" s="13"/>
      <c r="C8" s="13"/>
      <c r="D8" s="13"/>
      <c r="E8" s="13"/>
      <c r="F8" s="20" t="s">
        <v>44</v>
      </c>
      <c r="G8" s="21">
        <v>0.73317080000000001</v>
      </c>
    </row>
    <row r="9" spans="1:7" ht="15.75" thickBot="1">
      <c r="A9" s="13"/>
      <c r="B9" s="13"/>
      <c r="C9" s="13"/>
      <c r="D9" s="13"/>
      <c r="E9" s="13"/>
      <c r="F9" s="22" t="s">
        <v>45</v>
      </c>
      <c r="G9" s="30">
        <v>17.917249999999999</v>
      </c>
    </row>
    <row r="10" spans="1:7" ht="15.75" thickBot="1">
      <c r="A10" s="13"/>
      <c r="B10" s="13"/>
      <c r="C10" s="13"/>
      <c r="D10" s="13"/>
      <c r="E10" s="13"/>
      <c r="F10" s="23"/>
      <c r="G10" s="16"/>
    </row>
    <row r="11" spans="1:7" ht="33.75" customHeight="1" thickBot="1">
      <c r="A11" s="25" t="s">
        <v>46</v>
      </c>
      <c r="B11" s="25" t="s">
        <v>47</v>
      </c>
      <c r="C11" s="25" t="s">
        <v>48</v>
      </c>
      <c r="D11" s="25" t="s">
        <v>49</v>
      </c>
      <c r="E11" s="25" t="s">
        <v>50</v>
      </c>
      <c r="F11" s="25" t="s">
        <v>51</v>
      </c>
      <c r="G11" s="35" t="s">
        <v>52</v>
      </c>
    </row>
    <row r="12" spans="1:7" ht="15.75" thickBot="1">
      <c r="A12" s="29" t="s">
        <v>53</v>
      </c>
      <c r="B12" s="24">
        <v>0.3</v>
      </c>
      <c r="C12" s="33" t="s">
        <v>54</v>
      </c>
      <c r="D12" s="24">
        <v>2.19</v>
      </c>
      <c r="E12" s="26">
        <v>0.65699999999999992</v>
      </c>
      <c r="F12" s="24"/>
      <c r="G12" s="34"/>
    </row>
    <row r="13" spans="1:7" ht="15.75" thickBot="1">
      <c r="A13" s="29" t="s">
        <v>55</v>
      </c>
      <c r="B13" s="17">
        <v>2.5000000000000001E-2</v>
      </c>
      <c r="C13" s="17" t="s">
        <v>18</v>
      </c>
      <c r="D13" s="17">
        <v>7.5</v>
      </c>
      <c r="E13" s="26">
        <v>0.1875</v>
      </c>
      <c r="F13" s="17"/>
      <c r="G13" s="34"/>
    </row>
    <row r="14" spans="1:7">
      <c r="A14" s="29" t="s">
        <v>56</v>
      </c>
      <c r="B14" s="17">
        <v>7.0000000000000007E-2</v>
      </c>
      <c r="C14" s="17" t="s">
        <v>18</v>
      </c>
      <c r="D14" s="17">
        <v>11.5</v>
      </c>
      <c r="E14" s="26">
        <v>0.80500000000000005</v>
      </c>
      <c r="F14" s="17"/>
      <c r="G14" s="34"/>
    </row>
    <row r="15" spans="1:7">
      <c r="A15" s="17" t="s">
        <v>57</v>
      </c>
      <c r="B15" s="17">
        <v>1.4999999999999999E-2</v>
      </c>
      <c r="C15" s="17" t="s">
        <v>18</v>
      </c>
      <c r="D15" s="17">
        <v>64.64</v>
      </c>
      <c r="E15" s="26">
        <v>0.96960000000000002</v>
      </c>
      <c r="F15" s="17"/>
      <c r="G15" s="34"/>
    </row>
    <row r="16" spans="1:7">
      <c r="A16" s="27" t="s">
        <v>58</v>
      </c>
      <c r="B16" s="17">
        <v>0.04</v>
      </c>
      <c r="C16" s="17" t="s">
        <v>18</v>
      </c>
      <c r="D16" s="17">
        <v>59</v>
      </c>
      <c r="E16" s="26">
        <v>2.36</v>
      </c>
      <c r="F16" s="17"/>
      <c r="G16" s="34"/>
    </row>
    <row r="17" spans="1:7">
      <c r="A17" s="27" t="s">
        <v>59</v>
      </c>
      <c r="B17" s="17">
        <v>0.02</v>
      </c>
      <c r="C17" s="17" t="s">
        <v>18</v>
      </c>
      <c r="D17" s="17"/>
      <c r="E17" s="26">
        <v>0</v>
      </c>
      <c r="F17" s="17"/>
      <c r="G17" s="34"/>
    </row>
    <row r="18" spans="1:7">
      <c r="A18" s="27" t="s">
        <v>60</v>
      </c>
      <c r="B18" s="17">
        <v>0.01</v>
      </c>
      <c r="C18" s="17" t="s">
        <v>18</v>
      </c>
      <c r="D18" s="17">
        <v>45.69</v>
      </c>
      <c r="E18" s="26">
        <v>0.45689999999999997</v>
      </c>
      <c r="F18" s="17"/>
      <c r="G18" s="34"/>
    </row>
    <row r="19" spans="1:7">
      <c r="A19" s="27" t="s">
        <v>61</v>
      </c>
      <c r="B19" s="17">
        <v>5.0000000000000001E-3</v>
      </c>
      <c r="C19" s="17" t="s">
        <v>18</v>
      </c>
      <c r="D19" s="17">
        <v>15.4</v>
      </c>
      <c r="E19" s="26">
        <v>7.6999999999999999E-2</v>
      </c>
      <c r="F19" s="17"/>
      <c r="G19" s="34"/>
    </row>
    <row r="20" spans="1:7">
      <c r="A20" s="27"/>
      <c r="B20" s="17"/>
      <c r="C20" s="17"/>
      <c r="D20" s="17"/>
      <c r="E20" s="26"/>
      <c r="F20" s="17"/>
      <c r="G20" s="34"/>
    </row>
    <row r="21" spans="1:7">
      <c r="A21" s="27" t="s">
        <v>62</v>
      </c>
      <c r="B21" s="17">
        <v>2E-3</v>
      </c>
      <c r="C21" s="17" t="s">
        <v>18</v>
      </c>
      <c r="D21" s="17"/>
      <c r="E21" s="26">
        <v>0</v>
      </c>
      <c r="F21" s="17"/>
      <c r="G21" s="34"/>
    </row>
    <row r="22" spans="1:7">
      <c r="A22" s="17" t="s">
        <v>63</v>
      </c>
      <c r="B22" s="17">
        <v>1.4999999999999999E-2</v>
      </c>
      <c r="C22" s="17" t="s">
        <v>64</v>
      </c>
      <c r="D22" s="17"/>
      <c r="E22" s="26">
        <v>0</v>
      </c>
      <c r="F22" s="17"/>
      <c r="G22" s="34"/>
    </row>
    <row r="23" spans="1:7">
      <c r="A23" s="17" t="s">
        <v>65</v>
      </c>
      <c r="B23" s="17">
        <v>5.0000000000000001E-3</v>
      </c>
      <c r="C23" s="17" t="s">
        <v>64</v>
      </c>
      <c r="D23" s="17"/>
      <c r="E23" s="26">
        <v>0</v>
      </c>
      <c r="F23" s="17"/>
      <c r="G23" s="34"/>
    </row>
    <row r="24" spans="1:7">
      <c r="A24" s="17" t="s">
        <v>66</v>
      </c>
      <c r="B24" s="17">
        <v>2E-3</v>
      </c>
      <c r="C24" s="17" t="s">
        <v>18</v>
      </c>
      <c r="D24" s="17"/>
      <c r="E24" s="26">
        <v>0</v>
      </c>
      <c r="F24" s="17"/>
      <c r="G24" s="34"/>
    </row>
    <row r="25" spans="1:7">
      <c r="A25" s="17" t="s">
        <v>67</v>
      </c>
      <c r="B25" s="17">
        <v>4.0000000000000001E-3</v>
      </c>
      <c r="C25" s="17" t="s">
        <v>18</v>
      </c>
      <c r="D25" s="17"/>
      <c r="E25" s="26">
        <v>0</v>
      </c>
      <c r="F25" s="17"/>
      <c r="G25" s="34"/>
    </row>
    <row r="26" spans="1:7">
      <c r="A26" s="17" t="s">
        <v>68</v>
      </c>
      <c r="B26" s="17">
        <v>2E-3</v>
      </c>
      <c r="C26" s="17" t="s">
        <v>18</v>
      </c>
      <c r="D26" s="17"/>
      <c r="E26" s="26">
        <v>0</v>
      </c>
      <c r="F26" s="17"/>
      <c r="G26" s="34"/>
    </row>
    <row r="27" spans="1:7" ht="15.75" thickBot="1">
      <c r="A27" s="18"/>
      <c r="B27" s="18"/>
      <c r="C27" s="18"/>
      <c r="D27" s="18"/>
      <c r="E27" s="28">
        <v>0</v>
      </c>
      <c r="F27" s="18"/>
      <c r="G27" s="34"/>
    </row>
  </sheetData>
  <mergeCells count="1">
    <mergeCell ref="A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9"/>
  <sheetViews>
    <sheetView tabSelected="1" workbookViewId="0">
      <selection activeCell="E21" sqref="E21"/>
    </sheetView>
  </sheetViews>
  <sheetFormatPr baseColWidth="10" defaultRowHeight="15"/>
  <sheetData>
    <row r="1" spans="1:7" ht="45.75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</row>
    <row r="2" spans="1:7" ht="26.25">
      <c r="A2" s="9" t="s">
        <v>7</v>
      </c>
      <c r="B2" s="6" t="s">
        <v>8</v>
      </c>
      <c r="C2" s="2" t="s">
        <v>9</v>
      </c>
      <c r="D2" s="3">
        <v>40840</v>
      </c>
      <c r="E2" s="4">
        <v>60.62</v>
      </c>
      <c r="F2" s="5">
        <v>1.21</v>
      </c>
      <c r="G2" s="1">
        <f>E2*F2</f>
        <v>73.350200000000001</v>
      </c>
    </row>
    <row r="3" spans="1:7">
      <c r="A3" s="9" t="s">
        <v>7</v>
      </c>
      <c r="B3" s="6" t="s">
        <v>10</v>
      </c>
      <c r="C3" s="2" t="s">
        <v>11</v>
      </c>
      <c r="D3" s="56">
        <v>40840</v>
      </c>
      <c r="E3" s="4">
        <v>24.9</v>
      </c>
      <c r="F3" s="5">
        <v>1.21</v>
      </c>
      <c r="G3" s="1">
        <f>E3*F3</f>
        <v>30.128999999999998</v>
      </c>
    </row>
    <row r="4" spans="1:7">
      <c r="A4" s="57" t="s">
        <v>12</v>
      </c>
      <c r="B4" s="7" t="s">
        <v>13</v>
      </c>
      <c r="C4" s="58" t="s">
        <v>14</v>
      </c>
      <c r="D4" s="56">
        <v>40841</v>
      </c>
      <c r="E4" s="59">
        <v>4</v>
      </c>
      <c r="F4" s="58">
        <v>1.105</v>
      </c>
      <c r="G4" s="1">
        <f>E4*F4</f>
        <v>4.42</v>
      </c>
    </row>
    <row r="5" spans="1:7">
      <c r="A5" s="57" t="s">
        <v>12</v>
      </c>
      <c r="B5" s="7" t="s">
        <v>15</v>
      </c>
      <c r="C5" s="58" t="s">
        <v>16</v>
      </c>
      <c r="D5" s="56">
        <v>40841</v>
      </c>
      <c r="E5" s="59">
        <v>2.09</v>
      </c>
      <c r="F5" s="58">
        <v>1.105</v>
      </c>
      <c r="G5" s="1">
        <f>E5*F5</f>
        <v>2.30945</v>
      </c>
    </row>
    <row r="6" spans="1:7">
      <c r="A6" s="9" t="s">
        <v>7</v>
      </c>
      <c r="B6" s="6" t="s">
        <v>17</v>
      </c>
      <c r="C6" s="2" t="s">
        <v>18</v>
      </c>
      <c r="D6" s="56">
        <v>40827</v>
      </c>
      <c r="E6" s="4">
        <v>45.69</v>
      </c>
      <c r="F6" s="5">
        <v>1.21</v>
      </c>
      <c r="G6" s="1">
        <f>E6*F6</f>
        <v>55.284899999999993</v>
      </c>
    </row>
    <row r="7" spans="1:7">
      <c r="A7" s="57" t="s">
        <v>12</v>
      </c>
      <c r="B7" s="7" t="s">
        <v>19</v>
      </c>
      <c r="C7" s="58" t="s">
        <v>18</v>
      </c>
      <c r="D7" s="56">
        <v>40837</v>
      </c>
      <c r="E7" s="59">
        <v>9.1300000000000008</v>
      </c>
      <c r="F7" s="58">
        <v>1.105</v>
      </c>
      <c r="G7" s="1">
        <f>E7*F7</f>
        <v>10.088650000000001</v>
      </c>
    </row>
    <row r="8" spans="1:7">
      <c r="A8" s="57" t="s">
        <v>12</v>
      </c>
      <c r="B8" s="7" t="s">
        <v>20</v>
      </c>
      <c r="C8" s="58" t="s">
        <v>18</v>
      </c>
      <c r="D8" s="56">
        <v>40837</v>
      </c>
      <c r="E8" s="59">
        <v>6.05</v>
      </c>
      <c r="F8" s="58">
        <v>1.105</v>
      </c>
      <c r="G8" s="1">
        <f>E8*F8</f>
        <v>6.6852499999999999</v>
      </c>
    </row>
    <row r="9" spans="1:7">
      <c r="A9" s="57" t="s">
        <v>12</v>
      </c>
      <c r="B9" s="7" t="s">
        <v>21</v>
      </c>
      <c r="C9" s="58" t="s">
        <v>18</v>
      </c>
      <c r="D9" s="56">
        <v>40841</v>
      </c>
      <c r="E9" s="59">
        <v>4.3899999999999997</v>
      </c>
      <c r="F9" s="58">
        <v>1.105</v>
      </c>
      <c r="G9" s="1">
        <f>E9*F9</f>
        <v>4.8509499999999992</v>
      </c>
    </row>
    <row r="10" spans="1:7">
      <c r="A10" s="57" t="s">
        <v>12</v>
      </c>
      <c r="B10" s="7" t="s">
        <v>22</v>
      </c>
      <c r="C10" s="58" t="s">
        <v>18</v>
      </c>
      <c r="D10" s="56">
        <v>40841</v>
      </c>
      <c r="E10" s="59">
        <v>6.59</v>
      </c>
      <c r="F10" s="58">
        <v>1.105</v>
      </c>
      <c r="G10" s="1">
        <f>E10*F10</f>
        <v>7.2819500000000001</v>
      </c>
    </row>
    <row r="11" spans="1:7" ht="26.25">
      <c r="A11" s="60" t="s">
        <v>23</v>
      </c>
      <c r="B11" s="6" t="s">
        <v>24</v>
      </c>
      <c r="C11" s="2" t="s">
        <v>18</v>
      </c>
      <c r="D11" s="3">
        <v>40834</v>
      </c>
      <c r="E11" s="4">
        <v>60.5</v>
      </c>
      <c r="F11" s="5">
        <v>1.21</v>
      </c>
      <c r="G11" s="1">
        <f>E11*F11</f>
        <v>73.204999999999998</v>
      </c>
    </row>
    <row r="12" spans="1:7">
      <c r="A12" s="57" t="s">
        <v>12</v>
      </c>
      <c r="B12" s="7" t="s">
        <v>25</v>
      </c>
      <c r="C12" s="58" t="s">
        <v>18</v>
      </c>
      <c r="D12" s="56">
        <v>40834</v>
      </c>
      <c r="E12" s="59">
        <v>15.4</v>
      </c>
      <c r="F12" s="58">
        <v>1.105</v>
      </c>
      <c r="G12" s="1">
        <f>E12*F12</f>
        <v>17.016999999999999</v>
      </c>
    </row>
    <row r="13" spans="1:7">
      <c r="A13" s="57" t="s">
        <v>12</v>
      </c>
      <c r="B13" s="7" t="s">
        <v>26</v>
      </c>
      <c r="C13" s="58" t="s">
        <v>18</v>
      </c>
      <c r="D13" s="56">
        <v>40841</v>
      </c>
      <c r="E13" s="59">
        <v>6.16</v>
      </c>
      <c r="F13" s="58">
        <v>1.105</v>
      </c>
      <c r="G13" s="1">
        <f>E13*F13</f>
        <v>6.8068</v>
      </c>
    </row>
    <row r="14" spans="1:7">
      <c r="A14" s="8" t="s">
        <v>27</v>
      </c>
      <c r="B14" s="6" t="s">
        <v>28</v>
      </c>
      <c r="C14" s="2" t="s">
        <v>18</v>
      </c>
      <c r="D14" s="3">
        <v>40835</v>
      </c>
      <c r="E14" s="4">
        <v>46</v>
      </c>
      <c r="F14" s="5">
        <v>1.21</v>
      </c>
      <c r="G14" s="1">
        <f>E14*F14</f>
        <v>55.66</v>
      </c>
    </row>
    <row r="15" spans="1:7">
      <c r="A15" s="57" t="s">
        <v>12</v>
      </c>
      <c r="B15" s="7" t="s">
        <v>29</v>
      </c>
      <c r="C15" s="58" t="s">
        <v>18</v>
      </c>
      <c r="D15" s="56">
        <v>40841</v>
      </c>
      <c r="E15" s="59">
        <v>3.95</v>
      </c>
      <c r="F15" s="58">
        <v>1.105</v>
      </c>
      <c r="G15" s="1">
        <f>E15*F15</f>
        <v>4.3647499999999999</v>
      </c>
    </row>
    <row r="16" spans="1:7">
      <c r="A16" s="57" t="s">
        <v>12</v>
      </c>
      <c r="B16" s="7" t="s">
        <v>30</v>
      </c>
      <c r="C16" s="58" t="s">
        <v>18</v>
      </c>
      <c r="D16" s="56">
        <v>40841</v>
      </c>
      <c r="E16" s="59">
        <v>41.8</v>
      </c>
      <c r="F16" s="58">
        <v>1.105</v>
      </c>
      <c r="G16" s="1">
        <f>E16*F16</f>
        <v>46.188999999999993</v>
      </c>
    </row>
    <row r="17" spans="1:7">
      <c r="A17" s="57" t="s">
        <v>12</v>
      </c>
      <c r="B17" s="7" t="s">
        <v>31</v>
      </c>
      <c r="C17" s="58" t="s">
        <v>18</v>
      </c>
      <c r="D17" s="56">
        <v>40841</v>
      </c>
      <c r="E17" s="59">
        <v>15.29</v>
      </c>
      <c r="F17" s="58">
        <v>1.105</v>
      </c>
      <c r="G17" s="1">
        <f>E17*F17</f>
        <v>16.89545</v>
      </c>
    </row>
    <row r="18" spans="1:7">
      <c r="A18" s="57" t="s">
        <v>12</v>
      </c>
      <c r="B18" s="7" t="s">
        <v>32</v>
      </c>
      <c r="C18" s="58" t="s">
        <v>18</v>
      </c>
      <c r="D18" s="56">
        <v>40841</v>
      </c>
      <c r="E18" s="59">
        <v>4.95</v>
      </c>
      <c r="F18" s="58">
        <v>1.105</v>
      </c>
      <c r="G18" s="1">
        <f>E18*F18</f>
        <v>5.4697500000000003</v>
      </c>
    </row>
    <row r="19" spans="1:7">
      <c r="A19" s="9" t="s">
        <v>7</v>
      </c>
      <c r="B19" s="6" t="s">
        <v>33</v>
      </c>
      <c r="C19" s="2" t="s">
        <v>34</v>
      </c>
      <c r="D19" s="56">
        <v>40833</v>
      </c>
      <c r="E19" s="4">
        <v>113.75</v>
      </c>
      <c r="F19" s="5">
        <v>1.21</v>
      </c>
      <c r="G19" s="1">
        <f>E19*F19</f>
        <v>137.63749999999999</v>
      </c>
    </row>
    <row r="20" spans="1:7">
      <c r="A20" s="57" t="s">
        <v>12</v>
      </c>
      <c r="B20" s="7" t="s">
        <v>35</v>
      </c>
      <c r="C20" s="58" t="s">
        <v>16</v>
      </c>
      <c r="D20" s="56">
        <v>40841</v>
      </c>
      <c r="E20" s="59">
        <v>7.7</v>
      </c>
      <c r="F20" s="58">
        <v>1.105</v>
      </c>
      <c r="G20" s="1">
        <f>E20*F20</f>
        <v>8.5084999999999997</v>
      </c>
    </row>
    <row r="21" spans="1:7">
      <c r="A21" s="57" t="s">
        <v>12</v>
      </c>
      <c r="B21" s="7" t="s">
        <v>36</v>
      </c>
      <c r="C21" s="58" t="s">
        <v>16</v>
      </c>
      <c r="D21" s="56">
        <v>40841</v>
      </c>
      <c r="E21" s="59">
        <v>7.7</v>
      </c>
      <c r="F21" s="58">
        <v>1.105</v>
      </c>
      <c r="G21" s="1">
        <f>E21*F21</f>
        <v>8.5084999999999997</v>
      </c>
    </row>
    <row r="22" spans="1:7">
      <c r="A22" s="9" t="s">
        <v>7</v>
      </c>
      <c r="B22" s="6" t="s">
        <v>81</v>
      </c>
      <c r="C22" s="2" t="s">
        <v>82</v>
      </c>
      <c r="D22" s="56">
        <v>40827</v>
      </c>
      <c r="E22" s="4">
        <v>78.25</v>
      </c>
      <c r="F22" s="5">
        <v>1.21</v>
      </c>
      <c r="G22" s="1">
        <f>E22*F22</f>
        <v>94.68249999999999</v>
      </c>
    </row>
    <row r="23" spans="1:7">
      <c r="A23" s="60" t="s">
        <v>23</v>
      </c>
      <c r="B23" s="6" t="s">
        <v>83</v>
      </c>
      <c r="C23" s="2" t="s">
        <v>18</v>
      </c>
      <c r="D23" s="3">
        <v>40841</v>
      </c>
      <c r="E23" s="4">
        <v>34.5</v>
      </c>
      <c r="F23" s="5">
        <v>1.105</v>
      </c>
      <c r="G23" s="1">
        <f>E23*F23</f>
        <v>38.122500000000002</v>
      </c>
    </row>
    <row r="24" spans="1:7" ht="26.25">
      <c r="A24" s="60" t="s">
        <v>23</v>
      </c>
      <c r="B24" s="6" t="s">
        <v>84</v>
      </c>
      <c r="C24" s="2" t="s">
        <v>18</v>
      </c>
      <c r="D24" s="3">
        <v>40834</v>
      </c>
      <c r="E24" s="4">
        <v>28.5</v>
      </c>
      <c r="F24" s="5">
        <v>1.105</v>
      </c>
      <c r="G24" s="1">
        <f>E24*F24</f>
        <v>31.4925</v>
      </c>
    </row>
    <row r="25" spans="1:7">
      <c r="A25" s="9" t="s">
        <v>7</v>
      </c>
      <c r="B25" s="6" t="s">
        <v>85</v>
      </c>
      <c r="C25" s="2" t="s">
        <v>82</v>
      </c>
      <c r="D25" s="56">
        <v>40833</v>
      </c>
      <c r="E25" s="4">
        <v>149.72</v>
      </c>
      <c r="F25" s="5">
        <v>1.21</v>
      </c>
      <c r="G25" s="1">
        <f>E25*F25</f>
        <v>181.16119999999998</v>
      </c>
    </row>
    <row r="26" spans="1:7">
      <c r="A26" s="61" t="s">
        <v>86</v>
      </c>
      <c r="B26" s="6" t="s">
        <v>87</v>
      </c>
      <c r="C26" s="2" t="s">
        <v>88</v>
      </c>
      <c r="D26" s="3">
        <v>40841</v>
      </c>
      <c r="E26" s="4">
        <v>7.65</v>
      </c>
      <c r="F26" s="5">
        <v>1.21</v>
      </c>
      <c r="G26" s="1">
        <f>E26*F26</f>
        <v>9.2565000000000008</v>
      </c>
    </row>
    <row r="27" spans="1:7">
      <c r="A27" s="57" t="s">
        <v>12</v>
      </c>
      <c r="B27" s="7" t="s">
        <v>89</v>
      </c>
      <c r="C27" s="58" t="s">
        <v>16</v>
      </c>
      <c r="D27" s="56">
        <v>40822</v>
      </c>
      <c r="E27" s="59">
        <v>8.8000000000000007</v>
      </c>
      <c r="F27" s="58">
        <v>1.105</v>
      </c>
      <c r="G27" s="1">
        <f>E27*F27</f>
        <v>9.7240000000000002</v>
      </c>
    </row>
    <row r="28" spans="1:7">
      <c r="A28" s="57" t="s">
        <v>12</v>
      </c>
      <c r="B28" s="7" t="s">
        <v>90</v>
      </c>
      <c r="C28" s="58" t="s">
        <v>18</v>
      </c>
      <c r="D28" s="56">
        <v>40837</v>
      </c>
      <c r="E28" s="59">
        <v>6.54</v>
      </c>
      <c r="F28" s="58">
        <v>1.105</v>
      </c>
      <c r="G28" s="1">
        <f>E28*F28</f>
        <v>7.2267000000000001</v>
      </c>
    </row>
    <row r="29" spans="1:7">
      <c r="A29" s="57" t="s">
        <v>12</v>
      </c>
      <c r="B29" s="7" t="s">
        <v>91</v>
      </c>
      <c r="C29" s="58" t="s">
        <v>18</v>
      </c>
      <c r="D29" s="56">
        <v>40841</v>
      </c>
      <c r="E29" s="59">
        <v>11.55</v>
      </c>
      <c r="F29" s="58">
        <v>1.105</v>
      </c>
      <c r="G29" s="1">
        <f>E29*F29</f>
        <v>12.76275</v>
      </c>
    </row>
    <row r="30" spans="1:7">
      <c r="A30" s="9" t="s">
        <v>7</v>
      </c>
      <c r="B30" s="6" t="s">
        <v>92</v>
      </c>
      <c r="C30" s="2" t="s">
        <v>18</v>
      </c>
      <c r="D30" s="3">
        <v>40840</v>
      </c>
      <c r="E30" s="4">
        <v>43.77</v>
      </c>
      <c r="F30" s="5">
        <v>1.105</v>
      </c>
      <c r="G30" s="1">
        <f>E30*F30</f>
        <v>48.365850000000002</v>
      </c>
    </row>
    <row r="31" spans="1:7">
      <c r="A31" s="57" t="s">
        <v>12</v>
      </c>
      <c r="B31" s="7" t="s">
        <v>93</v>
      </c>
      <c r="C31" s="58" t="s">
        <v>18</v>
      </c>
      <c r="D31" s="56">
        <v>40841</v>
      </c>
      <c r="E31" s="59">
        <v>24.2</v>
      </c>
      <c r="F31" s="58">
        <v>1.105</v>
      </c>
      <c r="G31" s="1">
        <f>E31*F31</f>
        <v>26.741</v>
      </c>
    </row>
    <row r="32" spans="1:7">
      <c r="A32" s="9" t="s">
        <v>7</v>
      </c>
      <c r="B32" s="6" t="s">
        <v>94</v>
      </c>
      <c r="C32" s="2" t="s">
        <v>95</v>
      </c>
      <c r="D32" s="56">
        <v>40833</v>
      </c>
      <c r="E32" s="4">
        <v>22.29</v>
      </c>
      <c r="F32" s="5">
        <v>1.21</v>
      </c>
      <c r="G32" s="1">
        <f>E32*F32</f>
        <v>26.970899999999997</v>
      </c>
    </row>
    <row r="33" spans="1:7">
      <c r="A33" s="57" t="s">
        <v>12</v>
      </c>
      <c r="B33" s="7" t="s">
        <v>96</v>
      </c>
      <c r="C33" s="58" t="s">
        <v>18</v>
      </c>
      <c r="D33" s="56">
        <v>40837</v>
      </c>
      <c r="E33" s="59">
        <v>6.49</v>
      </c>
      <c r="F33" s="58">
        <v>1.105</v>
      </c>
      <c r="G33" s="1">
        <f>E33*F33</f>
        <v>7.1714500000000001</v>
      </c>
    </row>
    <row r="34" spans="1:7" ht="26.25">
      <c r="A34" s="60" t="s">
        <v>23</v>
      </c>
      <c r="B34" s="6" t="s">
        <v>97</v>
      </c>
      <c r="C34" s="2" t="s">
        <v>18</v>
      </c>
      <c r="D34" s="3">
        <v>40830</v>
      </c>
      <c r="E34" s="4">
        <v>28.3</v>
      </c>
      <c r="F34" s="5">
        <v>1.21</v>
      </c>
      <c r="G34" s="1">
        <f>E34*F34</f>
        <v>34.243000000000002</v>
      </c>
    </row>
    <row r="35" spans="1:7" ht="26.25">
      <c r="A35" s="60" t="s">
        <v>23</v>
      </c>
      <c r="B35" s="6" t="s">
        <v>98</v>
      </c>
      <c r="C35" s="2" t="s">
        <v>18</v>
      </c>
      <c r="D35" s="3">
        <v>40834</v>
      </c>
      <c r="E35" s="4">
        <v>65.5</v>
      </c>
      <c r="F35" s="5">
        <v>1.21</v>
      </c>
      <c r="G35" s="1">
        <f>E35*F35</f>
        <v>79.254999999999995</v>
      </c>
    </row>
    <row r="36" spans="1:7">
      <c r="A36" s="8" t="s">
        <v>27</v>
      </c>
      <c r="B36" s="6" t="s">
        <v>99</v>
      </c>
      <c r="C36" s="2" t="s">
        <v>100</v>
      </c>
      <c r="D36" s="3">
        <v>40835</v>
      </c>
      <c r="E36" s="4">
        <v>15</v>
      </c>
      <c r="F36" s="5">
        <v>1.21</v>
      </c>
      <c r="G36" s="1">
        <f>E36*F36</f>
        <v>18.149999999999999</v>
      </c>
    </row>
    <row r="37" spans="1:7">
      <c r="A37" s="57" t="s">
        <v>12</v>
      </c>
      <c r="B37" s="7" t="s">
        <v>101</v>
      </c>
      <c r="C37" s="58" t="s">
        <v>18</v>
      </c>
      <c r="D37" s="56">
        <v>40841</v>
      </c>
      <c r="E37" s="59">
        <v>12.98</v>
      </c>
      <c r="F37" s="58">
        <v>1.105</v>
      </c>
      <c r="G37" s="1">
        <f>E37*F37</f>
        <v>14.3429</v>
      </c>
    </row>
    <row r="38" spans="1:7">
      <c r="A38" s="8" t="s">
        <v>27</v>
      </c>
      <c r="B38" s="6" t="s">
        <v>102</v>
      </c>
      <c r="C38" s="2" t="s">
        <v>18</v>
      </c>
      <c r="D38" s="3">
        <v>40835</v>
      </c>
      <c r="E38" s="4">
        <v>50</v>
      </c>
      <c r="F38" s="5">
        <v>1.21</v>
      </c>
      <c r="G38" s="1">
        <f>E38*F38</f>
        <v>60.5</v>
      </c>
    </row>
    <row r="39" spans="1:7">
      <c r="A39" s="61" t="s">
        <v>86</v>
      </c>
      <c r="B39" s="6" t="s">
        <v>103</v>
      </c>
      <c r="C39" s="2" t="s">
        <v>104</v>
      </c>
      <c r="D39" s="3">
        <v>40824</v>
      </c>
      <c r="E39" s="4">
        <v>3.58</v>
      </c>
      <c r="F39" s="5">
        <v>1.21</v>
      </c>
      <c r="G39" s="1">
        <f>E39*F39</f>
        <v>4.3318000000000003</v>
      </c>
    </row>
    <row r="40" spans="1:7">
      <c r="A40" s="57" t="s">
        <v>12</v>
      </c>
      <c r="B40" s="7" t="s">
        <v>55</v>
      </c>
      <c r="C40" s="58" t="s">
        <v>18</v>
      </c>
      <c r="D40" s="56">
        <v>40837</v>
      </c>
      <c r="E40" s="59">
        <v>5.39</v>
      </c>
      <c r="F40" s="58">
        <v>1.105</v>
      </c>
      <c r="G40" s="1">
        <f>E40*F40</f>
        <v>5.9559499999999996</v>
      </c>
    </row>
    <row r="41" spans="1:7">
      <c r="A41" s="57" t="s">
        <v>12</v>
      </c>
      <c r="B41" s="7" t="s">
        <v>105</v>
      </c>
      <c r="C41" s="58" t="s">
        <v>18</v>
      </c>
      <c r="D41" s="56">
        <v>40837</v>
      </c>
      <c r="E41" s="59">
        <v>7.59</v>
      </c>
      <c r="F41" s="58">
        <v>1.105</v>
      </c>
      <c r="G41" s="1">
        <f>E41*F41</f>
        <v>8.3869500000000006</v>
      </c>
    </row>
    <row r="42" spans="1:7">
      <c r="A42" s="9" t="s">
        <v>7</v>
      </c>
      <c r="B42" s="6" t="s">
        <v>106</v>
      </c>
      <c r="C42" s="2" t="s">
        <v>107</v>
      </c>
      <c r="D42" s="3">
        <v>40840</v>
      </c>
      <c r="E42" s="4">
        <v>10.27</v>
      </c>
      <c r="F42" s="5">
        <v>1.105</v>
      </c>
      <c r="G42" s="1">
        <f>E42*F42</f>
        <v>11.34835</v>
      </c>
    </row>
    <row r="43" spans="1:7">
      <c r="A43" s="57" t="s">
        <v>12</v>
      </c>
      <c r="B43" s="7" t="s">
        <v>108</v>
      </c>
      <c r="C43" s="58" t="s">
        <v>18</v>
      </c>
      <c r="D43" s="56">
        <v>40837</v>
      </c>
      <c r="E43" s="59">
        <v>4.79</v>
      </c>
      <c r="F43" s="58">
        <v>1.105</v>
      </c>
      <c r="G43" s="1">
        <f>E43*F43</f>
        <v>5.2929500000000003</v>
      </c>
    </row>
    <row r="44" spans="1:7">
      <c r="A44" s="57" t="s">
        <v>12</v>
      </c>
      <c r="B44" s="7" t="s">
        <v>109</v>
      </c>
      <c r="C44" s="58" t="s">
        <v>18</v>
      </c>
      <c r="D44" s="56">
        <v>40837</v>
      </c>
      <c r="E44" s="59">
        <v>20.350000000000001</v>
      </c>
      <c r="F44" s="58">
        <v>1.105</v>
      </c>
      <c r="G44" s="1">
        <f>E44*F44</f>
        <v>22.486750000000001</v>
      </c>
    </row>
    <row r="45" spans="1:7">
      <c r="A45" s="60" t="s">
        <v>23</v>
      </c>
      <c r="B45" s="6" t="s">
        <v>110</v>
      </c>
      <c r="C45" s="2" t="s">
        <v>18</v>
      </c>
      <c r="D45" s="3">
        <v>40841</v>
      </c>
      <c r="E45" s="4">
        <v>54</v>
      </c>
      <c r="F45" s="5">
        <v>1.105</v>
      </c>
      <c r="G45" s="1">
        <f>E45*F45</f>
        <v>59.67</v>
      </c>
    </row>
    <row r="46" spans="1:7" ht="26.25">
      <c r="A46" s="60" t="s">
        <v>23</v>
      </c>
      <c r="B46" s="6" t="s">
        <v>111</v>
      </c>
      <c r="C46" s="2" t="s">
        <v>18</v>
      </c>
      <c r="D46" s="3">
        <v>40841</v>
      </c>
      <c r="E46" s="4">
        <v>40</v>
      </c>
      <c r="F46" s="5">
        <v>1.21</v>
      </c>
      <c r="G46" s="1">
        <f>E46*F46</f>
        <v>48.4</v>
      </c>
    </row>
    <row r="47" spans="1:7">
      <c r="A47" s="57" t="s">
        <v>12</v>
      </c>
      <c r="B47" s="7" t="s">
        <v>112</v>
      </c>
      <c r="C47" s="58" t="s">
        <v>18</v>
      </c>
      <c r="D47" s="56">
        <v>40830</v>
      </c>
      <c r="E47" s="59">
        <v>3.14</v>
      </c>
      <c r="F47" s="58">
        <v>1.105</v>
      </c>
      <c r="G47" s="1">
        <f>E47*F47</f>
        <v>3.4697</v>
      </c>
    </row>
    <row r="48" spans="1:7">
      <c r="A48" s="61" t="s">
        <v>86</v>
      </c>
      <c r="B48" s="6" t="s">
        <v>79</v>
      </c>
      <c r="C48" s="2" t="s">
        <v>113</v>
      </c>
      <c r="D48" s="3">
        <v>40841</v>
      </c>
      <c r="E48" s="4">
        <v>12.28</v>
      </c>
      <c r="F48" s="5">
        <v>1.21</v>
      </c>
      <c r="G48" s="1">
        <f>E48*F48</f>
        <v>14.858799999999999</v>
      </c>
    </row>
    <row r="49" spans="1:7">
      <c r="A49" s="57" t="s">
        <v>12</v>
      </c>
      <c r="B49" s="7" t="s">
        <v>114</v>
      </c>
      <c r="C49" s="58" t="s">
        <v>18</v>
      </c>
      <c r="D49" s="56">
        <v>40841</v>
      </c>
      <c r="E49" s="59">
        <v>8.2799999999999994</v>
      </c>
      <c r="F49" s="58">
        <v>1.105</v>
      </c>
      <c r="G49" s="1">
        <f>E49*F49</f>
        <v>9.1494</v>
      </c>
    </row>
    <row r="50" spans="1:7">
      <c r="A50" s="57" t="s">
        <v>12</v>
      </c>
      <c r="B50" s="7" t="s">
        <v>115</v>
      </c>
      <c r="C50" s="58" t="s">
        <v>18</v>
      </c>
      <c r="D50" s="56">
        <v>40841</v>
      </c>
      <c r="E50" s="59">
        <v>30.8</v>
      </c>
      <c r="F50" s="58">
        <v>1.105</v>
      </c>
      <c r="G50" s="1">
        <f>E50*F50</f>
        <v>34.033999999999999</v>
      </c>
    </row>
    <row r="51" spans="1:7">
      <c r="A51" s="57" t="s">
        <v>12</v>
      </c>
      <c r="B51" s="7" t="s">
        <v>116</v>
      </c>
      <c r="C51" s="58" t="s">
        <v>18</v>
      </c>
      <c r="D51" s="56">
        <v>40830</v>
      </c>
      <c r="E51" s="59">
        <v>14.19</v>
      </c>
      <c r="F51" s="58">
        <v>1.105</v>
      </c>
      <c r="G51" s="1">
        <f>E51*F51</f>
        <v>15.67995</v>
      </c>
    </row>
    <row r="52" spans="1:7" ht="26.25">
      <c r="A52" s="61" t="s">
        <v>86</v>
      </c>
      <c r="B52" s="6" t="s">
        <v>117</v>
      </c>
      <c r="C52" s="2" t="s">
        <v>118</v>
      </c>
      <c r="D52" s="3">
        <v>40824</v>
      </c>
      <c r="E52" s="4">
        <v>15.74</v>
      </c>
      <c r="F52" s="5">
        <v>1.21</v>
      </c>
      <c r="G52" s="1">
        <f>E52*F52</f>
        <v>19.045400000000001</v>
      </c>
    </row>
    <row r="53" spans="1:7">
      <c r="A53" s="57" t="s">
        <v>12</v>
      </c>
      <c r="B53" s="7" t="s">
        <v>119</v>
      </c>
      <c r="C53" s="58" t="s">
        <v>16</v>
      </c>
      <c r="D53" s="56">
        <v>40841</v>
      </c>
      <c r="E53" s="59">
        <v>7.7</v>
      </c>
      <c r="F53" s="58">
        <v>1.105</v>
      </c>
      <c r="G53" s="1">
        <f>E53*F53</f>
        <v>8.5084999999999997</v>
      </c>
    </row>
    <row r="54" spans="1:7">
      <c r="A54" s="60" t="s">
        <v>23</v>
      </c>
      <c r="B54" s="6" t="s">
        <v>120</v>
      </c>
      <c r="C54" s="2" t="s">
        <v>18</v>
      </c>
      <c r="D54" s="3">
        <v>40827</v>
      </c>
      <c r="E54" s="4">
        <v>48</v>
      </c>
      <c r="F54" s="5">
        <v>1.105</v>
      </c>
      <c r="G54" s="1">
        <f>E54*F54</f>
        <v>53.04</v>
      </c>
    </row>
    <row r="55" spans="1:7" ht="26.25">
      <c r="A55" s="9" t="s">
        <v>7</v>
      </c>
      <c r="B55" s="6" t="s">
        <v>121</v>
      </c>
      <c r="C55" s="2" t="s">
        <v>82</v>
      </c>
      <c r="D55" s="56">
        <v>40822</v>
      </c>
      <c r="E55" s="4">
        <v>135.51</v>
      </c>
      <c r="F55" s="5">
        <v>1.21</v>
      </c>
      <c r="G55" s="1">
        <f>E55*F55</f>
        <v>163.96709999999999</v>
      </c>
    </row>
    <row r="56" spans="1:7">
      <c r="A56" s="57" t="s">
        <v>12</v>
      </c>
      <c r="B56" s="7" t="s">
        <v>122</v>
      </c>
      <c r="C56" s="58" t="s">
        <v>18</v>
      </c>
      <c r="D56" s="56">
        <v>40841</v>
      </c>
      <c r="E56" s="59">
        <v>2.48</v>
      </c>
      <c r="F56" s="58">
        <v>1.105</v>
      </c>
      <c r="G56" s="1">
        <f>E56*F56</f>
        <v>2.7403999999999997</v>
      </c>
    </row>
    <row r="57" spans="1:7">
      <c r="A57" s="60" t="s">
        <v>23</v>
      </c>
      <c r="B57" s="6" t="s">
        <v>123</v>
      </c>
      <c r="C57" s="2" t="s">
        <v>18</v>
      </c>
      <c r="D57" s="3">
        <v>40834</v>
      </c>
      <c r="E57" s="4">
        <v>39</v>
      </c>
      <c r="F57" s="5">
        <v>1.105</v>
      </c>
      <c r="G57" s="1">
        <f>E57*F57</f>
        <v>43.094999999999999</v>
      </c>
    </row>
    <row r="58" spans="1:7">
      <c r="A58" s="9" t="s">
        <v>7</v>
      </c>
      <c r="B58" s="6" t="s">
        <v>124</v>
      </c>
      <c r="C58" s="2" t="s">
        <v>125</v>
      </c>
      <c r="D58" s="3">
        <v>40840</v>
      </c>
      <c r="E58" s="4">
        <v>19.21</v>
      </c>
      <c r="F58" s="5">
        <v>1.21</v>
      </c>
      <c r="G58" s="1">
        <f>E58*F58</f>
        <v>23.2441</v>
      </c>
    </row>
    <row r="59" spans="1:7">
      <c r="A59" s="57" t="s">
        <v>12</v>
      </c>
      <c r="B59" s="7" t="s">
        <v>126</v>
      </c>
      <c r="C59" s="58" t="s">
        <v>16</v>
      </c>
      <c r="D59" s="56">
        <v>40841</v>
      </c>
      <c r="E59" s="59">
        <v>7.7</v>
      </c>
      <c r="F59" s="58">
        <v>1.105</v>
      </c>
      <c r="G59" s="1">
        <f>E59*F59</f>
        <v>8.5084999999999997</v>
      </c>
    </row>
    <row r="60" spans="1:7">
      <c r="A60" s="8" t="s">
        <v>27</v>
      </c>
      <c r="B60" s="6" t="s">
        <v>127</v>
      </c>
      <c r="C60" s="2" t="s">
        <v>18</v>
      </c>
      <c r="D60" s="3">
        <v>40835</v>
      </c>
      <c r="E60" s="4">
        <v>49</v>
      </c>
      <c r="F60" s="5">
        <v>1.21</v>
      </c>
      <c r="G60" s="1">
        <f>E60*F60</f>
        <v>59.29</v>
      </c>
    </row>
    <row r="61" spans="1:7" ht="26.25">
      <c r="A61" s="60" t="s">
        <v>23</v>
      </c>
      <c r="B61" s="6" t="s">
        <v>128</v>
      </c>
      <c r="C61" s="2" t="s">
        <v>18</v>
      </c>
      <c r="D61" s="3">
        <v>40834</v>
      </c>
      <c r="E61" s="4">
        <v>29</v>
      </c>
      <c r="F61" s="5">
        <v>1.105</v>
      </c>
      <c r="G61" s="1">
        <f>E61*F61</f>
        <v>32.045000000000002</v>
      </c>
    </row>
    <row r="62" spans="1:7">
      <c r="A62" s="57" t="s">
        <v>12</v>
      </c>
      <c r="B62" s="7" t="s">
        <v>129</v>
      </c>
      <c r="C62" s="58" t="s">
        <v>18</v>
      </c>
      <c r="D62" s="56">
        <v>40834</v>
      </c>
      <c r="E62" s="59">
        <v>16.39</v>
      </c>
      <c r="F62" s="58">
        <v>1.105</v>
      </c>
      <c r="G62" s="1">
        <f>E62*F62</f>
        <v>18.110949999999999</v>
      </c>
    </row>
    <row r="63" spans="1:7" ht="26.25">
      <c r="A63" s="60" t="s">
        <v>23</v>
      </c>
      <c r="B63" s="6" t="s">
        <v>130</v>
      </c>
      <c r="C63" s="2" t="s">
        <v>18</v>
      </c>
      <c r="D63" s="3">
        <v>40834</v>
      </c>
      <c r="E63" s="4">
        <v>40</v>
      </c>
      <c r="F63" s="5">
        <v>1.21</v>
      </c>
      <c r="G63" s="1">
        <f>E63*F63</f>
        <v>48.4</v>
      </c>
    </row>
    <row r="64" spans="1:7">
      <c r="A64" s="57" t="s">
        <v>12</v>
      </c>
      <c r="B64" s="7" t="s">
        <v>131</v>
      </c>
      <c r="C64" s="58" t="s">
        <v>18</v>
      </c>
      <c r="D64" s="56">
        <v>40841</v>
      </c>
      <c r="E64" s="59">
        <v>2.85</v>
      </c>
      <c r="F64" s="58">
        <v>1.105</v>
      </c>
      <c r="G64" s="1">
        <f>E64*F64</f>
        <v>3.1492499999999999</v>
      </c>
    </row>
    <row r="65" spans="1:7">
      <c r="A65" s="60" t="s">
        <v>23</v>
      </c>
      <c r="B65" s="6" t="s">
        <v>132</v>
      </c>
      <c r="C65" s="2" t="s">
        <v>18</v>
      </c>
      <c r="D65" s="3">
        <v>40841</v>
      </c>
      <c r="E65" s="4">
        <v>28.8</v>
      </c>
      <c r="F65" s="5">
        <v>1.105</v>
      </c>
      <c r="G65" s="1">
        <f>E65*F65</f>
        <v>31.824000000000002</v>
      </c>
    </row>
    <row r="66" spans="1:7">
      <c r="A66" s="9" t="s">
        <v>7</v>
      </c>
      <c r="B66" s="6" t="s">
        <v>133</v>
      </c>
      <c r="C66" s="2" t="s">
        <v>134</v>
      </c>
      <c r="D66" s="56">
        <v>40833</v>
      </c>
      <c r="E66" s="4">
        <v>45.67</v>
      </c>
      <c r="F66" s="5">
        <v>1.21</v>
      </c>
      <c r="G66" s="1">
        <f>E66*F66</f>
        <v>55.2607</v>
      </c>
    </row>
    <row r="67" spans="1:7">
      <c r="A67" s="57" t="s">
        <v>12</v>
      </c>
      <c r="B67" s="7" t="s">
        <v>135</v>
      </c>
      <c r="C67" s="58" t="s">
        <v>18</v>
      </c>
      <c r="D67" s="56">
        <v>40841</v>
      </c>
      <c r="E67" s="59">
        <v>8.25</v>
      </c>
      <c r="F67" s="58">
        <v>1.105</v>
      </c>
      <c r="G67" s="1">
        <f>E67*F67</f>
        <v>9.1162499999999991</v>
      </c>
    </row>
    <row r="68" spans="1:7">
      <c r="A68" s="57" t="s">
        <v>12</v>
      </c>
      <c r="B68" s="7" t="s">
        <v>136</v>
      </c>
      <c r="C68" s="58" t="s">
        <v>18</v>
      </c>
      <c r="D68" s="56">
        <v>40841</v>
      </c>
      <c r="E68" s="59">
        <v>4.4000000000000004</v>
      </c>
      <c r="F68" s="58">
        <v>1.105</v>
      </c>
      <c r="G68" s="1">
        <f>E68*F68</f>
        <v>4.8620000000000001</v>
      </c>
    </row>
    <row r="69" spans="1:7">
      <c r="A69" s="57" t="s">
        <v>12</v>
      </c>
      <c r="B69" s="7" t="s">
        <v>137</v>
      </c>
      <c r="C69" s="58" t="s">
        <v>18</v>
      </c>
      <c r="D69" s="56">
        <v>40837</v>
      </c>
      <c r="E69" s="59">
        <v>10.84</v>
      </c>
      <c r="F69" s="58">
        <v>1.105</v>
      </c>
      <c r="G69" s="1">
        <f>E69*F69</f>
        <v>11.978199999999999</v>
      </c>
    </row>
    <row r="70" spans="1:7">
      <c r="A70" s="57" t="s">
        <v>12</v>
      </c>
      <c r="B70" s="7" t="s">
        <v>138</v>
      </c>
      <c r="C70" s="58" t="s">
        <v>18</v>
      </c>
      <c r="D70" s="56">
        <v>40837</v>
      </c>
      <c r="E70" s="59">
        <v>9.44</v>
      </c>
      <c r="F70" s="58">
        <v>1.105</v>
      </c>
      <c r="G70" s="1">
        <f>E70*F70</f>
        <v>10.431199999999999</v>
      </c>
    </row>
    <row r="71" spans="1:7">
      <c r="A71" s="60" t="s">
        <v>23</v>
      </c>
      <c r="B71" s="6" t="s">
        <v>139</v>
      </c>
      <c r="C71" s="2" t="s">
        <v>18</v>
      </c>
      <c r="D71" s="3">
        <v>40841</v>
      </c>
      <c r="E71" s="4">
        <v>12</v>
      </c>
      <c r="F71" s="5">
        <v>1.105</v>
      </c>
      <c r="G71" s="1">
        <f>E71*F71</f>
        <v>13.26</v>
      </c>
    </row>
    <row r="72" spans="1:7" ht="26.25">
      <c r="A72" s="9" t="s">
        <v>7</v>
      </c>
      <c r="B72" s="6" t="s">
        <v>140</v>
      </c>
      <c r="C72" s="2" t="s">
        <v>18</v>
      </c>
      <c r="D72" s="56">
        <v>40827</v>
      </c>
      <c r="E72" s="4">
        <v>21.59</v>
      </c>
      <c r="F72" s="5">
        <v>1.105</v>
      </c>
      <c r="G72" s="1">
        <f>E72*F72</f>
        <v>23.856950000000001</v>
      </c>
    </row>
    <row r="73" spans="1:7">
      <c r="A73" s="57" t="s">
        <v>12</v>
      </c>
      <c r="B73" s="7" t="s">
        <v>141</v>
      </c>
      <c r="C73" s="58" t="s">
        <v>18</v>
      </c>
      <c r="D73" s="56">
        <v>40834</v>
      </c>
      <c r="E73" s="59">
        <v>4.95</v>
      </c>
      <c r="F73" s="58">
        <v>1.105</v>
      </c>
      <c r="G73" s="1">
        <f>E73*F73</f>
        <v>5.4697500000000003</v>
      </c>
    </row>
    <row r="74" spans="1:7">
      <c r="A74" s="61" t="s">
        <v>86</v>
      </c>
      <c r="B74" s="6" t="s">
        <v>142</v>
      </c>
      <c r="C74" s="2" t="s">
        <v>18</v>
      </c>
      <c r="D74" s="3">
        <v>40823</v>
      </c>
      <c r="E74" s="4">
        <v>35.81</v>
      </c>
      <c r="F74" s="5">
        <v>1.21</v>
      </c>
      <c r="G74" s="1">
        <f>E74*F74</f>
        <v>43.330100000000002</v>
      </c>
    </row>
    <row r="75" spans="1:7" ht="26.25">
      <c r="A75" s="61" t="s">
        <v>86</v>
      </c>
      <c r="B75" s="6" t="s">
        <v>143</v>
      </c>
      <c r="C75" s="2" t="s">
        <v>18</v>
      </c>
      <c r="D75" s="3">
        <v>40834</v>
      </c>
      <c r="E75" s="4">
        <v>26.65</v>
      </c>
      <c r="F75" s="5">
        <v>1.21</v>
      </c>
      <c r="G75" s="1">
        <f>E75*F75</f>
        <v>32.246499999999997</v>
      </c>
    </row>
    <row r="76" spans="1:7">
      <c r="A76" s="61" t="s">
        <v>86</v>
      </c>
      <c r="B76" s="6" t="s">
        <v>144</v>
      </c>
      <c r="C76" s="2" t="s">
        <v>18</v>
      </c>
      <c r="D76" s="3">
        <v>40828</v>
      </c>
      <c r="E76" s="4">
        <v>54.12</v>
      </c>
      <c r="F76" s="5">
        <v>1.21</v>
      </c>
      <c r="G76" s="1">
        <f>E76*F76</f>
        <v>65.485199999999992</v>
      </c>
    </row>
    <row r="77" spans="1:7" ht="26.25">
      <c r="A77" s="61" t="s">
        <v>86</v>
      </c>
      <c r="B77" s="6" t="s">
        <v>145</v>
      </c>
      <c r="C77" s="2" t="s">
        <v>18</v>
      </c>
      <c r="D77" s="3">
        <v>40823</v>
      </c>
      <c r="E77" s="4">
        <v>41.68</v>
      </c>
      <c r="F77" s="5">
        <v>1.21</v>
      </c>
      <c r="G77" s="1">
        <f>E77*F77</f>
        <v>50.4328</v>
      </c>
    </row>
    <row r="78" spans="1:7">
      <c r="A78" s="57" t="s">
        <v>12</v>
      </c>
      <c r="B78" s="7" t="s">
        <v>53</v>
      </c>
      <c r="C78" s="58" t="s">
        <v>146</v>
      </c>
      <c r="D78" s="56">
        <v>40841</v>
      </c>
      <c r="E78" s="59">
        <v>2.19</v>
      </c>
      <c r="F78" s="58">
        <v>1.105</v>
      </c>
      <c r="G78" s="1">
        <f>E78*F78</f>
        <v>2.41995</v>
      </c>
    </row>
    <row r="79" spans="1:7">
      <c r="A79" s="60" t="s">
        <v>23</v>
      </c>
      <c r="B79" s="6" t="s">
        <v>147</v>
      </c>
      <c r="C79" s="2" t="s">
        <v>18</v>
      </c>
      <c r="D79" s="3">
        <v>40834</v>
      </c>
      <c r="E79" s="4">
        <v>53.1</v>
      </c>
      <c r="F79" s="5">
        <v>1.21</v>
      </c>
      <c r="G79" s="1">
        <f>E79*F79</f>
        <v>64.251000000000005</v>
      </c>
    </row>
    <row r="80" spans="1:7" ht="26.25">
      <c r="A80" s="8" t="s">
        <v>27</v>
      </c>
      <c r="B80" s="6" t="s">
        <v>148</v>
      </c>
      <c r="C80" s="2" t="s">
        <v>149</v>
      </c>
      <c r="D80" s="3">
        <v>40841</v>
      </c>
      <c r="E80" s="4">
        <v>53</v>
      </c>
      <c r="F80" s="5">
        <v>1.21</v>
      </c>
      <c r="G80" s="1">
        <f>E80*F80</f>
        <v>64.13</v>
      </c>
    </row>
    <row r="81" spans="1:7" ht="26.25">
      <c r="A81" s="9" t="s">
        <v>7</v>
      </c>
      <c r="B81" s="6" t="s">
        <v>150</v>
      </c>
      <c r="C81" s="2" t="s">
        <v>18</v>
      </c>
      <c r="D81" s="56">
        <v>40827</v>
      </c>
      <c r="E81" s="4">
        <v>3.68</v>
      </c>
      <c r="F81" s="5">
        <v>1.105</v>
      </c>
      <c r="G81" s="1">
        <f>E81*F81</f>
        <v>4.0663999999999998</v>
      </c>
    </row>
    <row r="82" spans="1:7" ht="26.25">
      <c r="A82" s="60" t="s">
        <v>23</v>
      </c>
      <c r="B82" s="6" t="s">
        <v>151</v>
      </c>
      <c r="C82" s="2" t="s">
        <v>18</v>
      </c>
      <c r="D82" s="3">
        <v>40842</v>
      </c>
      <c r="E82" s="4">
        <v>28</v>
      </c>
      <c r="F82" s="5">
        <v>1.21</v>
      </c>
      <c r="G82" s="1">
        <f>E82*F82</f>
        <v>33.879999999999995</v>
      </c>
    </row>
    <row r="83" spans="1:7">
      <c r="A83" s="57" t="s">
        <v>12</v>
      </c>
      <c r="B83" s="7" t="s">
        <v>152</v>
      </c>
      <c r="C83" s="58" t="s">
        <v>18</v>
      </c>
      <c r="D83" s="56">
        <v>40841</v>
      </c>
      <c r="E83" s="59">
        <v>6.44</v>
      </c>
      <c r="F83" s="58">
        <v>1.105</v>
      </c>
      <c r="G83" s="1">
        <f>E83*F83</f>
        <v>7.1162000000000001</v>
      </c>
    </row>
    <row r="84" spans="1:7" ht="26.25">
      <c r="A84" s="9" t="s">
        <v>7</v>
      </c>
      <c r="B84" s="6" t="s">
        <v>153</v>
      </c>
      <c r="C84" s="2" t="s">
        <v>18</v>
      </c>
      <c r="D84" s="56">
        <v>40827</v>
      </c>
      <c r="E84" s="4">
        <v>64.64</v>
      </c>
      <c r="F84" s="58">
        <v>1.21</v>
      </c>
      <c r="G84" s="1">
        <f>E84*F84</f>
        <v>78.214399999999998</v>
      </c>
    </row>
    <row r="85" spans="1:7">
      <c r="A85" s="57" t="s">
        <v>12</v>
      </c>
      <c r="B85" s="7" t="s">
        <v>154</v>
      </c>
      <c r="C85" s="58" t="s">
        <v>155</v>
      </c>
      <c r="D85" s="56">
        <v>40841</v>
      </c>
      <c r="E85" s="59">
        <v>7.7</v>
      </c>
      <c r="F85" s="58">
        <v>1.105</v>
      </c>
      <c r="G85" s="1">
        <f>E85*F85</f>
        <v>8.5084999999999997</v>
      </c>
    </row>
    <row r="86" spans="1:7" ht="26.25">
      <c r="A86" s="9" t="s">
        <v>7</v>
      </c>
      <c r="B86" s="6" t="s">
        <v>156</v>
      </c>
      <c r="C86" s="2" t="s">
        <v>157</v>
      </c>
      <c r="D86" s="56">
        <v>40827</v>
      </c>
      <c r="E86" s="4">
        <v>3.03</v>
      </c>
      <c r="F86" s="5">
        <v>1.21</v>
      </c>
      <c r="G86" s="1">
        <f>E86*F86</f>
        <v>3.6662999999999997</v>
      </c>
    </row>
    <row r="87" spans="1:7">
      <c r="A87" s="57" t="s">
        <v>12</v>
      </c>
      <c r="B87" s="7" t="s">
        <v>158</v>
      </c>
      <c r="C87" s="58" t="s">
        <v>18</v>
      </c>
      <c r="D87" s="56">
        <v>40837</v>
      </c>
      <c r="E87" s="59">
        <v>3.08</v>
      </c>
      <c r="F87" s="58">
        <v>1.105</v>
      </c>
      <c r="G87" s="1">
        <f>E87*F87</f>
        <v>3.4034</v>
      </c>
    </row>
    <row r="88" spans="1:7">
      <c r="A88" s="57" t="s">
        <v>12</v>
      </c>
      <c r="B88" s="7" t="s">
        <v>159</v>
      </c>
      <c r="C88" s="58" t="s">
        <v>18</v>
      </c>
      <c r="D88" s="56">
        <v>40841</v>
      </c>
      <c r="E88" s="59">
        <v>7.69</v>
      </c>
      <c r="F88" s="58">
        <v>1.105</v>
      </c>
      <c r="G88" s="1">
        <f>E88*F88</f>
        <v>8.4974500000000006</v>
      </c>
    </row>
    <row r="89" spans="1:7">
      <c r="A89" s="62"/>
      <c r="B89" s="6"/>
      <c r="C89" s="2"/>
      <c r="D89" s="3"/>
      <c r="E89" s="4"/>
      <c r="F89" s="5"/>
      <c r="G89" s="1">
        <f>E89*F89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 1</vt:lpstr>
      <vt:lpstr>Recette 2</vt:lpstr>
      <vt:lpstr>Base Ingrédients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EEyglunent</dc:creator>
  <cp:lastModifiedBy>EEyglunent</cp:lastModifiedBy>
  <dcterms:created xsi:type="dcterms:W3CDTF">2011-11-09T21:48:17Z</dcterms:created>
  <dcterms:modified xsi:type="dcterms:W3CDTF">2011-11-09T22:21:29Z</dcterms:modified>
</cp:coreProperties>
</file>