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1315" windowHeight="10035"/>
  </bookViews>
  <sheets>
    <sheet name="BDD" sheetId="1" r:id="rId1"/>
  </sheets>
  <definedNames>
    <definedName name="_xlnm.Print_Titles" localSheetId="0">BDD!$A:$A</definedName>
    <definedName name="_xlnm.Print_Area" localSheetId="0">Tableau1[#All]</definedName>
  </definedNames>
  <calcPr calcId="145621"/>
</workbook>
</file>

<file path=xl/calcChain.xml><?xml version="1.0" encoding="utf-8"?>
<calcChain xmlns="http://schemas.openxmlformats.org/spreadsheetml/2006/main">
  <c r="J2" i="1" l="1"/>
  <c r="V2" i="1" l="1"/>
  <c r="U2" i="1"/>
  <c r="I2" i="1" l="1"/>
</calcChain>
</file>

<file path=xl/sharedStrings.xml><?xml version="1.0" encoding="utf-8"?>
<sst xmlns="http://schemas.openxmlformats.org/spreadsheetml/2006/main" count="32" uniqueCount="24">
  <si>
    <t>NOM et Prénom</t>
  </si>
  <si>
    <t>Fonction</t>
  </si>
  <si>
    <t>Adresse</t>
  </si>
  <si>
    <t>Ville</t>
  </si>
  <si>
    <t>Téléphone</t>
  </si>
  <si>
    <t>Fax</t>
  </si>
  <si>
    <t>Email</t>
  </si>
  <si>
    <t>Montant</t>
  </si>
  <si>
    <t>Libellé convention</t>
  </si>
  <si>
    <t>Libellé convention2</t>
  </si>
  <si>
    <t>Organisme collecteur</t>
  </si>
  <si>
    <t>Nom et fonction
du signataire</t>
  </si>
  <si>
    <t>Fondamentaux
19 mars 2012</t>
  </si>
  <si>
    <t>Fondamentaux
20 mars 2012</t>
  </si>
  <si>
    <t>Sources
 21 mars 2012</t>
  </si>
  <si>
    <t>Tourisme 
22 mars 2012</t>
  </si>
  <si>
    <t>Traitement stat
26 mars 2011</t>
  </si>
  <si>
    <t>Méthodologie
27 mars 2012</t>
  </si>
  <si>
    <t>Conjoncture
28 mars 2012</t>
  </si>
  <si>
    <t>Nbre de jours
de formation</t>
  </si>
  <si>
    <t>Avancement
dossier</t>
  </si>
  <si>
    <t>Organisme</t>
  </si>
  <si>
    <t>*****</t>
  </si>
  <si>
    <t>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</si>
</sst>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</fills>
  <borders count="13">
    <border>
      <left/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/>
      <top/>
      <bottom style="medium">
        <color theme="0"/>
      </bottom>
      <diagonal/>
    </border>
    <border>
      <left style="mediumDashDot">
        <color theme="0"/>
      </left>
      <right style="medium">
        <color theme="0"/>
      </right>
      <top style="mediumDashDot">
        <color theme="0"/>
      </top>
      <bottom style="medium">
        <color theme="0"/>
      </bottom>
      <diagonal/>
    </border>
    <border>
      <left style="medium">
        <color theme="0"/>
      </left>
      <right style="mediumDashDot">
        <color theme="0"/>
      </right>
      <top style="mediumDashDot">
        <color theme="0"/>
      </top>
      <bottom style="medium">
        <color theme="0"/>
      </bottom>
      <diagonal/>
    </border>
    <border>
      <left style="mediumDashDot">
        <color theme="0"/>
      </left>
      <right style="medium">
        <color theme="0"/>
      </right>
      <top style="medium">
        <color theme="0"/>
      </top>
      <bottom style="mediumDashDot">
        <color theme="0"/>
      </bottom>
      <diagonal/>
    </border>
    <border>
      <left style="medium">
        <color theme="0"/>
      </left>
      <right style="mediumDashDot">
        <color theme="0"/>
      </right>
      <top style="medium">
        <color theme="0"/>
      </top>
      <bottom style="mediumDashDot">
        <color theme="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7" fontId="2" fillId="3" borderId="2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5" fillId="0" borderId="7" xfId="0" applyFont="1" applyBorder="1" applyAlignment="1">
      <alignment horizontal="left" vertical="center" wrapText="1"/>
    </xf>
    <xf numFmtId="0" fontId="5" fillId="0" borderId="11" xfId="0" applyFont="1" applyBorder="1" applyAlignment="1">
      <alignment horizontal="center" vertical="center" textRotation="255"/>
    </xf>
    <xf numFmtId="0" fontId="5" fillId="0" borderId="12" xfId="0" applyFont="1" applyBorder="1" applyAlignment="1">
      <alignment horizontal="center" vertical="center" textRotation="255"/>
    </xf>
    <xf numFmtId="0" fontId="5" fillId="0" borderId="4" xfId="0" applyFont="1" applyBorder="1" applyAlignment="1">
      <alignment horizontal="center" vertical="center" textRotation="255"/>
    </xf>
    <xf numFmtId="0" fontId="5" fillId="0" borderId="5" xfId="0" applyFont="1" applyBorder="1" applyAlignment="1">
      <alignment horizontal="center" vertical="center" textRotation="255"/>
    </xf>
    <xf numFmtId="0" fontId="6" fillId="0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7" fillId="0" borderId="5" xfId="2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textRotation="90" wrapText="1"/>
    </xf>
    <xf numFmtId="7" fontId="5" fillId="0" borderId="0" xfId="1" applyNumberFormat="1" applyFont="1" applyAlignment="1">
      <alignment wrapText="1"/>
    </xf>
    <xf numFmtId="164" fontId="5" fillId="0" borderId="0" xfId="0" applyNumberFormat="1" applyFont="1" applyAlignment="1">
      <alignment wrapText="1"/>
    </xf>
    <xf numFmtId="0" fontId="5" fillId="0" borderId="6" xfId="0" applyFont="1" applyBorder="1" applyAlignment="1">
      <alignment horizontal="center" vertical="center"/>
    </xf>
    <xf numFmtId="37" fontId="5" fillId="0" borderId="6" xfId="0" applyNumberFormat="1" applyFont="1" applyBorder="1" applyAlignment="1">
      <alignment horizontal="center" vertical="center"/>
    </xf>
    <xf numFmtId="44" fontId="6" fillId="0" borderId="5" xfId="1" applyFont="1" applyFill="1" applyBorder="1" applyAlignment="1">
      <alignment horizontal="center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25"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 style="medium">
          <color theme="0"/>
        </left>
        <right style="mediumDashDot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255" wrapText="0" indent="0" justifyLastLine="0" shrinkToFit="0" readingOrder="0"/>
      <border diagonalUp="0" diagonalDown="0" outline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border>
        <top style="medium">
          <color theme="0"/>
        </top>
      </border>
    </dxf>
    <dxf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vertAlign val="baseline"/>
        <sz val="9"/>
        <name val="Calibri"/>
        <scheme val="minor"/>
      </font>
      <alignment horizontal="center" vertical="center" textRotation="0" wrapText="1" indent="0" justifyLastLine="0" shrinkToFit="0" readingOrder="0"/>
    </dxf>
    <dxf>
      <border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T2" totalsRowShown="0" headerRowDxfId="24" dataDxfId="22" headerRowBorderDxfId="23" tableBorderDxfId="21" totalsRowBorderDxfId="20">
  <autoFilter ref="A1:T2"/>
  <tableColumns count="20">
    <tableColumn id="1" name="NOM et Prénom" dataDxfId="19"/>
    <tableColumn id="2" name="Fondamentaux_x000a_19 mars 2012" dataDxfId="18"/>
    <tableColumn id="3" name="Fondamentaux_x000a_20 mars 2012" dataDxfId="17"/>
    <tableColumn id="4" name="Sources_x000a_ 21 mars 2012" dataDxfId="16"/>
    <tableColumn id="5" name="Tourisme _x000a_22 mars 2012" dataDxfId="15"/>
    <tableColumn id="6" name="Traitement stat_x000a_26 mars 2011" dataDxfId="14"/>
    <tableColumn id="7" name="Méthodologie_x000a_27 mars 2012" dataDxfId="13"/>
    <tableColumn id="8" name="Conjoncture_x000a_28 mars 2012" dataDxfId="12"/>
    <tableColumn id="10" name="Nbre de jours_x000a_de formation" dataDxfId="11">
      <calculatedColumnFormula>COUNT(B2:H2)</calculatedColumnFormula>
    </tableColumn>
    <tableColumn id="11" name="Montant" dataDxfId="10" dataCellStyle="Monétaire">
      <calculatedColumnFormula>IF(AND(B2&lt;&gt;"",C2&lt;&gt;""),SUM(IF(I2=3,750,"")&amp;IF(I2=4,1400,"")&amp;IF(I2=5,2000,"")&amp;IF(I2&gt;5,"","")+1400),IF(I2=1,"750","")&amp;IF(I2=2,"1400","")&amp;IF(I2=3,"2000","")&amp;IF(I2&gt;3,"Tarif à négocier !",""))</calculatedColumnFormula>
    </tableColumn>
    <tableColumn id="12" name="Avancement_x000a_dossier" dataDxfId="9"/>
    <tableColumn id="13" name="Fonction" dataDxfId="8"/>
    <tableColumn id="14" name="Organisme" dataDxfId="7"/>
    <tableColumn id="15" name="Adresse" dataDxfId="6"/>
    <tableColumn id="17" name="Ville" dataDxfId="5"/>
    <tableColumn id="18" name="Téléphone" dataDxfId="4"/>
    <tableColumn id="19" name="Fax" dataDxfId="3"/>
    <tableColumn id="20" name="Email" dataDxfId="2" dataCellStyle="Lien hypertexte"/>
    <tableColumn id="21" name="Nom et fonction_x000a_du signataire" dataDxfId="1"/>
    <tableColumn id="24" name="Organisme collecteur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garnoux@escem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"/>
  <sheetViews>
    <sheetView tabSelected="1" zoomScale="175" zoomScaleNormal="175" workbookViewId="0">
      <selection activeCell="C4" sqref="C4"/>
    </sheetView>
  </sheetViews>
  <sheetFormatPr baseColWidth="10" defaultRowHeight="12" x14ac:dyDescent="0.2"/>
  <cols>
    <col min="1" max="1" width="16.28515625" style="11" customWidth="1"/>
    <col min="2" max="2" width="11.28515625" style="22" customWidth="1"/>
    <col min="3" max="3" width="11.42578125" style="22" customWidth="1"/>
    <col min="4" max="4" width="11" style="22" customWidth="1"/>
    <col min="5" max="5" width="10.42578125" style="22" customWidth="1"/>
    <col min="6" max="6" width="11.85546875" style="22" customWidth="1"/>
    <col min="7" max="7" width="10.5703125" style="22" customWidth="1"/>
    <col min="8" max="8" width="10.42578125" style="22" customWidth="1"/>
    <col min="9" max="9" width="11.85546875" style="11" customWidth="1"/>
    <col min="10" max="10" width="11.5703125" style="23" bestFit="1" customWidth="1"/>
    <col min="11" max="11" width="15" style="11" customWidth="1"/>
    <col min="12" max="12" width="12.28515625" style="11" customWidth="1"/>
    <col min="13" max="13" width="9.85546875" style="11" customWidth="1"/>
    <col min="14" max="14" width="16.28515625" style="11" bestFit="1" customWidth="1"/>
    <col min="15" max="15" width="8.7109375" style="11" bestFit="1" customWidth="1"/>
    <col min="16" max="16" width="12.85546875" style="11" bestFit="1" customWidth="1"/>
    <col min="17" max="17" width="12.7109375" style="24" bestFit="1" customWidth="1"/>
    <col min="18" max="18" width="17.85546875" style="11" bestFit="1" customWidth="1"/>
    <col min="19" max="19" width="17" style="11" bestFit="1" customWidth="1"/>
    <col min="20" max="20" width="20.85546875" style="11" bestFit="1" customWidth="1"/>
    <col min="21" max="21" width="12.7109375" style="11" hidden="1" customWidth="1"/>
    <col min="22" max="22" width="16.42578125" style="11" hidden="1" customWidth="1"/>
    <col min="23" max="23" width="25.5703125" style="11" bestFit="1" customWidth="1"/>
    <col min="24" max="24" width="13.7109375" style="11" bestFit="1" customWidth="1"/>
    <col min="25" max="16384" width="11.42578125" style="11"/>
  </cols>
  <sheetData>
    <row r="1" spans="1:22" ht="48.75" thickBot="1" x14ac:dyDescent="0.25">
      <c r="A1" s="8" t="s">
        <v>0</v>
      </c>
      <c r="B1" s="6" t="s">
        <v>12</v>
      </c>
      <c r="C1" s="7" t="s">
        <v>13</v>
      </c>
      <c r="D1" s="5" t="s">
        <v>14</v>
      </c>
      <c r="E1" s="1" t="s">
        <v>15</v>
      </c>
      <c r="F1" s="1" t="s">
        <v>16</v>
      </c>
      <c r="G1" s="1" t="s">
        <v>17</v>
      </c>
      <c r="H1" s="2" t="s">
        <v>18</v>
      </c>
      <c r="I1" s="3" t="s">
        <v>19</v>
      </c>
      <c r="J1" s="10" t="s">
        <v>7</v>
      </c>
      <c r="K1" s="2" t="s">
        <v>20</v>
      </c>
      <c r="L1" s="2" t="s">
        <v>1</v>
      </c>
      <c r="M1" s="2" t="s">
        <v>21</v>
      </c>
      <c r="N1" s="2" t="s">
        <v>2</v>
      </c>
      <c r="O1" s="2" t="s">
        <v>3</v>
      </c>
      <c r="P1" s="9" t="s">
        <v>4</v>
      </c>
      <c r="Q1" s="9" t="s">
        <v>5</v>
      </c>
      <c r="R1" s="2" t="s">
        <v>6</v>
      </c>
      <c r="S1" s="2" t="s">
        <v>11</v>
      </c>
      <c r="T1" s="2" t="s">
        <v>10</v>
      </c>
      <c r="U1" s="4" t="s">
        <v>8</v>
      </c>
      <c r="V1" s="4" t="s">
        <v>9</v>
      </c>
    </row>
    <row r="2" spans="1:22" s="21" customFormat="1" ht="12.75" thickBot="1" x14ac:dyDescent="0.3">
      <c r="A2" s="12" t="s">
        <v>22</v>
      </c>
      <c r="B2" s="13">
        <v>1</v>
      </c>
      <c r="C2" s="14">
        <v>1</v>
      </c>
      <c r="D2" s="15"/>
      <c r="E2" s="16"/>
      <c r="F2" s="16"/>
      <c r="G2" s="16"/>
      <c r="H2" s="16"/>
      <c r="I2" s="17">
        <f>COUNT(B2:H2)</f>
        <v>2</v>
      </c>
      <c r="J2" s="27" t="e">
        <f>IF(AND(B2&lt;&gt;"",C2&lt;&gt;""),SUM(IF(I2=3,750,"")&amp;IF(I2=4,1400,"")&amp;IF(I2=5,2000,"")&amp;IF(I2&gt;5,"","")+1400),IF(I2=1,"750","")&amp;IF(I2=2,"1400","")&amp;IF(I2=3,"2000","")&amp;IF(I2&gt;3,"Tarif à négocier !",""))</f>
        <v>#VALUE!</v>
      </c>
      <c r="K2" s="18"/>
      <c r="L2" s="18" t="s">
        <v>23</v>
      </c>
      <c r="M2" s="18" t="s">
        <v>23</v>
      </c>
      <c r="N2" s="18" t="s">
        <v>23</v>
      </c>
      <c r="O2" s="18" t="s">
        <v>23</v>
      </c>
      <c r="P2" s="19" t="s">
        <v>23</v>
      </c>
      <c r="Q2" s="19" t="s">
        <v>23</v>
      </c>
      <c r="R2" s="20" t="s">
        <v>23</v>
      </c>
      <c r="S2" s="18" t="s">
        <v>23</v>
      </c>
      <c r="T2" s="18" t="s">
        <v>23</v>
      </c>
      <c r="U2" s="25" t="str">
        <f>IF(RIGHT(B2, 12)&lt;&gt;"",RIGHT(B1, 12),"")&amp;IF(RIGHT(C2, 12)&lt;&gt;"",", "&amp;RIGHT(C1, 12),"")&amp;IF(RIGHT(D2, 12)&lt;&gt;"",", "&amp;RIGHT(D1, 12),"")&amp;IF(RIGHT(E2, 12)&lt;&gt;"",", "&amp;RIGHT(E1, 12),"")&amp;IF(RIGHT(F2, 12)&lt;&gt;"",", "&amp;RIGHT(F1, 12),"")&amp;IF(RIGHT(G2, 12)&lt;&gt;"",", "&amp;RIGHT(G1, 12),"")&amp;IF(RIGHT(H2, 12)&lt;&gt;"",", "&amp;RIGHT(H1, 12),"")</f>
        <v>19 mars 2012, 20 mars 2012</v>
      </c>
      <c r="V2" s="26" t="str">
        <f>IF(ISBLANK(B2),"",TEXT(B1,"Standard"))&amp;IF(ISBLANK(C2),"",", "&amp;TEXT(C1,"Standard"))&amp;IF(ISBLANK(D2),"",", "&amp;TEXT(D1,"Standard"))&amp;IF(ISBLANK(E2),"",", "&amp;TEXT(E1,"Standard"))&amp;IF(ISBLANK(F2),"",", "&amp;TEXT(F1,"Standard"))&amp;IF(ISBLANK(G2),"",", "&amp;TEXT(G1,"Standard"))&amp;IF(ISBLANK(H2),"",", "&amp;TEXT(H1,"Standard"))</f>
        <v>Fondamentaux
19 mars 2012, Fondamentaux
20 mars 2012</v>
      </c>
    </row>
  </sheetData>
  <hyperlinks>
    <hyperlink ref="R2" r:id="rId1" display="garnoux@escem.fr"/>
  </hyperlinks>
  <pageMargins left="0" right="0" top="0.74803149606299213" bottom="0.74803149606299213" header="0.31496062992125984" footer="0.31496062992125984"/>
  <pageSetup paperSize="9" orientation="landscape"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E7A5ABE7-118F-4488-8BDC-3BD64BF6795E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>
                <xm:f>1</xm:f>
              </x14:cfvo>
              <x14:cfIcon iconSet="3Symbols2" iconId="0"/>
              <x14:cfIcon iconSet="3Symbols2" iconId="2"/>
              <x14:cfIcon iconSet="3Symbols2" iconId="2"/>
            </x14:iconSet>
          </x14:cfRule>
          <xm:sqref>B2:H2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BDD</vt:lpstr>
      <vt:lpstr>BDD!Impression_des_titres</vt:lpstr>
      <vt:lpstr>BDD!Zone_d_impression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ARNOUX Guillaume</dc:creator>
  <cp:lastModifiedBy>ARNOUX Guillaume</cp:lastModifiedBy>
  <cp:lastPrinted>2011-11-23T09:48:17Z</cp:lastPrinted>
  <dcterms:created xsi:type="dcterms:W3CDTF">2011-11-10T13:11:08Z</dcterms:created>
  <dcterms:modified xsi:type="dcterms:W3CDTF">2011-11-24T07:58:00Z</dcterms:modified>
</cp:coreProperties>
</file>