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24"/>
  <workbookPr showInkAnnotation="0" autoCompressPictures="0"/>
  <bookViews>
    <workbookView xWindow="0" yWindow="0" windowWidth="26820" windowHeight="16060" tabRatio="500"/>
  </bookViews>
  <sheets>
    <sheet name="Feuil1" sheetId="1" r:id="rId1"/>
  </sheets>
  <calcPr calcId="140000" calcOnSave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33" i="1" l="1"/>
  <c r="W33" i="1"/>
  <c r="V33" i="1"/>
  <c r="W32" i="1"/>
  <c r="V32" i="1"/>
  <c r="X9" i="1"/>
  <c r="W9" i="1"/>
  <c r="V9" i="1"/>
  <c r="W8" i="1"/>
  <c r="V8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M60" i="1"/>
  <c r="S60" i="1"/>
  <c r="V60" i="1"/>
  <c r="T60" i="1"/>
  <c r="S59" i="1"/>
  <c r="V59" i="1"/>
  <c r="T59" i="1"/>
  <c r="M59" i="1"/>
  <c r="S58" i="1"/>
  <c r="V58" i="1"/>
  <c r="T58" i="1"/>
  <c r="M58" i="1"/>
  <c r="S57" i="1"/>
  <c r="V57" i="1"/>
  <c r="T57" i="1"/>
  <c r="M57" i="1"/>
  <c r="S56" i="1"/>
  <c r="V56" i="1"/>
  <c r="T56" i="1"/>
  <c r="M56" i="1"/>
  <c r="S55" i="1"/>
  <c r="V55" i="1"/>
  <c r="T55" i="1"/>
  <c r="M55" i="1"/>
  <c r="S54" i="1"/>
  <c r="V54" i="1"/>
  <c r="T54" i="1"/>
  <c r="M54" i="1"/>
  <c r="S53" i="1"/>
  <c r="V53" i="1"/>
  <c r="T53" i="1"/>
  <c r="M53" i="1"/>
  <c r="S52" i="1"/>
  <c r="V52" i="1"/>
  <c r="T52" i="1"/>
  <c r="M52" i="1"/>
  <c r="S51" i="1"/>
  <c r="V51" i="1"/>
  <c r="T51" i="1"/>
  <c r="M51" i="1"/>
  <c r="S50" i="1"/>
  <c r="V50" i="1"/>
  <c r="T50" i="1"/>
  <c r="M50" i="1"/>
  <c r="S49" i="1"/>
  <c r="V49" i="1"/>
  <c r="T49" i="1"/>
  <c r="M49" i="1"/>
  <c r="S48" i="1"/>
  <c r="V48" i="1"/>
  <c r="T48" i="1"/>
  <c r="M48" i="1"/>
  <c r="S47" i="1"/>
  <c r="V47" i="1"/>
  <c r="T47" i="1"/>
  <c r="M47" i="1"/>
  <c r="S46" i="1"/>
  <c r="V46" i="1"/>
  <c r="T46" i="1"/>
  <c r="M46" i="1"/>
  <c r="S45" i="1"/>
  <c r="V45" i="1"/>
  <c r="T45" i="1"/>
  <c r="M45" i="1"/>
  <c r="S44" i="1"/>
  <c r="V44" i="1"/>
  <c r="T44" i="1"/>
  <c r="M44" i="1"/>
  <c r="S43" i="1"/>
  <c r="V43" i="1"/>
  <c r="T43" i="1"/>
  <c r="M43" i="1"/>
  <c r="S42" i="1"/>
  <c r="V42" i="1"/>
  <c r="T42" i="1"/>
  <c r="M42" i="1"/>
  <c r="S41" i="1"/>
  <c r="V41" i="1"/>
  <c r="T41" i="1"/>
  <c r="M41" i="1"/>
  <c r="S40" i="1"/>
  <c r="V40" i="1"/>
  <c r="T40" i="1"/>
  <c r="M40" i="1"/>
  <c r="S39" i="1"/>
  <c r="V39" i="1"/>
  <c r="T39" i="1"/>
  <c r="M39" i="1"/>
  <c r="S38" i="1"/>
  <c r="V38" i="1"/>
  <c r="T38" i="1"/>
  <c r="M38" i="1"/>
  <c r="S37" i="1"/>
  <c r="V37" i="1"/>
  <c r="T37" i="1"/>
  <c r="M37" i="1"/>
  <c r="S36" i="1"/>
  <c r="V36" i="1"/>
  <c r="T36" i="1"/>
  <c r="M36" i="1"/>
  <c r="S35" i="1"/>
  <c r="V35" i="1"/>
  <c r="T35" i="1"/>
  <c r="M35" i="1"/>
  <c r="M11" i="1"/>
  <c r="M12" i="1"/>
  <c r="N12" i="1"/>
  <c r="N13" i="1"/>
  <c r="M13" i="1"/>
  <c r="M14" i="1"/>
  <c r="N14" i="1"/>
  <c r="N15" i="1"/>
  <c r="M15" i="1"/>
  <c r="N16" i="1"/>
  <c r="M16" i="1"/>
  <c r="M17" i="1"/>
  <c r="N17" i="1"/>
  <c r="N18" i="1"/>
  <c r="M18" i="1"/>
  <c r="M19" i="1"/>
  <c r="N19" i="1"/>
  <c r="N20" i="1"/>
  <c r="M20" i="1"/>
  <c r="M21" i="1"/>
  <c r="N21" i="1"/>
  <c r="M22" i="1"/>
  <c r="N22" i="1"/>
  <c r="N23" i="1"/>
  <c r="M23" i="1"/>
  <c r="N24" i="1"/>
  <c r="M24" i="1"/>
  <c r="M25" i="1"/>
  <c r="N25" i="1"/>
  <c r="N26" i="1"/>
  <c r="M26" i="1"/>
  <c r="M27" i="1"/>
  <c r="N27" i="1"/>
  <c r="N28" i="1"/>
  <c r="M28" i="1"/>
  <c r="N29" i="1"/>
  <c r="M29" i="1"/>
  <c r="M30" i="1"/>
  <c r="N30" i="1"/>
  <c r="S21" i="1"/>
  <c r="T21" i="1"/>
  <c r="V21" i="1"/>
  <c r="S22" i="1"/>
  <c r="T22" i="1"/>
  <c r="V22" i="1"/>
  <c r="S23" i="1"/>
  <c r="T23" i="1"/>
  <c r="V23" i="1"/>
  <c r="S24" i="1"/>
  <c r="T24" i="1"/>
  <c r="V24" i="1"/>
  <c r="S25" i="1"/>
  <c r="T25" i="1"/>
  <c r="V25" i="1"/>
  <c r="S26" i="1"/>
  <c r="T26" i="1"/>
  <c r="V26" i="1"/>
  <c r="S27" i="1"/>
  <c r="T27" i="1"/>
  <c r="V27" i="1"/>
  <c r="S28" i="1"/>
  <c r="T28" i="1"/>
  <c r="V28" i="1"/>
  <c r="S29" i="1"/>
  <c r="T29" i="1"/>
  <c r="V29" i="1"/>
  <c r="S30" i="1"/>
  <c r="T30" i="1"/>
  <c r="V30" i="1"/>
  <c r="S20" i="1"/>
  <c r="V20" i="1"/>
  <c r="T20" i="1"/>
  <c r="S11" i="1"/>
  <c r="S12" i="1"/>
  <c r="S13" i="1"/>
  <c r="S14" i="1"/>
  <c r="S15" i="1"/>
  <c r="S16" i="1"/>
  <c r="S17" i="1"/>
  <c r="S18" i="1"/>
  <c r="S19" i="1"/>
  <c r="V19" i="1"/>
  <c r="T19" i="1"/>
  <c r="V18" i="1"/>
  <c r="T18" i="1"/>
  <c r="V17" i="1"/>
  <c r="T17" i="1"/>
  <c r="V16" i="1"/>
  <c r="T16" i="1"/>
  <c r="V15" i="1"/>
  <c r="T15" i="1"/>
  <c r="V14" i="1"/>
  <c r="T14" i="1"/>
  <c r="V13" i="1"/>
  <c r="T13" i="1"/>
  <c r="V12" i="1"/>
  <c r="T12" i="1"/>
  <c r="V11" i="1"/>
  <c r="T11" i="1"/>
</calcChain>
</file>

<file path=xl/sharedStrings.xml><?xml version="1.0" encoding="utf-8"?>
<sst xmlns="http://schemas.openxmlformats.org/spreadsheetml/2006/main" count="264" uniqueCount="101">
  <si>
    <t>Séries Messieurs</t>
  </si>
  <si>
    <t>Séries Dames</t>
  </si>
  <si>
    <t>1è Série Messieurs</t>
  </si>
  <si>
    <t>2è Série Messieurs</t>
  </si>
  <si>
    <t>3è Série Messieurs</t>
  </si>
  <si>
    <t>4è Série Messieurs</t>
  </si>
  <si>
    <t>1è Série Dames</t>
  </si>
  <si>
    <t>2è Série Dames</t>
  </si>
  <si>
    <t>3è Série Dames</t>
  </si>
  <si>
    <t>4è Série Dames</t>
  </si>
  <si>
    <t>Repères</t>
  </si>
  <si>
    <t>Slope</t>
  </si>
  <si>
    <t>SSS</t>
  </si>
  <si>
    <t>PAR</t>
  </si>
  <si>
    <t>1SH</t>
  </si>
  <si>
    <t>2SH</t>
  </si>
  <si>
    <t>3SH</t>
  </si>
  <si>
    <t>4SH</t>
  </si>
  <si>
    <t>1SD</t>
  </si>
  <si>
    <t>2SD</t>
  </si>
  <si>
    <t>3SD</t>
  </si>
  <si>
    <t>4SD</t>
  </si>
  <si>
    <t>Nb Inscrits</t>
  </si>
  <si>
    <t>Tot Seniors</t>
  </si>
  <si>
    <t>Membres ASGM</t>
  </si>
  <si>
    <t>Blancs</t>
  </si>
  <si>
    <t>Coordonnées des Seniors</t>
  </si>
  <si>
    <t>moins</t>
  </si>
  <si>
    <t>Jaunes</t>
  </si>
  <si>
    <t>et</t>
  </si>
  <si>
    <t>à</t>
  </si>
  <si>
    <t>Bleus</t>
  </si>
  <si>
    <t>Rouges</t>
  </si>
  <si>
    <t>DATE DE NAISSANCE</t>
  </si>
  <si>
    <t>GSM</t>
  </si>
  <si>
    <t>Adresse Email</t>
  </si>
  <si>
    <t>N° Ordre d'Inscription</t>
  </si>
  <si>
    <t>Noms et Prénoms</t>
  </si>
  <si>
    <t>Club</t>
  </si>
  <si>
    <t>Série</t>
  </si>
  <si>
    <t>CR</t>
  </si>
  <si>
    <t>H/D</t>
  </si>
  <si>
    <t>Repères Départs</t>
  </si>
  <si>
    <t>N° Licence</t>
  </si>
  <si>
    <t>Année</t>
  </si>
  <si>
    <t>JJ/MM</t>
  </si>
  <si>
    <t>AAAA</t>
  </si>
  <si>
    <t>RGAM</t>
  </si>
  <si>
    <t>H</t>
  </si>
  <si>
    <t>RGDS</t>
  </si>
  <si>
    <t>RGMR</t>
  </si>
  <si>
    <t>Obs</t>
  </si>
  <si>
    <t>N° Joueur</t>
  </si>
  <si>
    <t>A</t>
  </si>
  <si>
    <t>B</t>
  </si>
  <si>
    <t>C</t>
  </si>
  <si>
    <t>D</t>
  </si>
  <si>
    <t>E</t>
  </si>
  <si>
    <t>F</t>
  </si>
  <si>
    <t>G</t>
  </si>
  <si>
    <t>I</t>
  </si>
  <si>
    <t>J</t>
  </si>
  <si>
    <t>N J</t>
  </si>
  <si>
    <t>Ordre des Départs selon index</t>
  </si>
  <si>
    <t>Année Réf</t>
  </si>
  <si>
    <t>Index</t>
  </si>
  <si>
    <t>Merci pour votre aide</t>
  </si>
  <si>
    <t>19 et 20 septembre 2015</t>
  </si>
  <si>
    <t>Idx</t>
  </si>
  <si>
    <t>RGBS</t>
  </si>
  <si>
    <t>RGFS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</si>
  <si>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</si>
  <si>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</si>
  <si>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</si>
  <si>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</si>
  <si>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</si>
  <si>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</si>
  <si>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</si>
  <si>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</si>
  <si>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</si>
  <si>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</si>
  <si>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</si>
  <si>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</si>
  <si>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</si>
  <si>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</si>
  <si>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</si>
  <si>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</si>
  <si>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</si>
  <si>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</si>
  <si>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</si>
  <si>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</si>
  <si>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</si>
  <si>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</si>
  <si>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</si>
  <si>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</si>
  <si>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</si>
  <si>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</si>
  <si>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N.J</t>
  </si>
  <si>
    <t>J'ai un tableau de base de données de joueurs classés par ordre alphabétique avec 4 séries Hommes et 4 séries Dames composées chacune de 30 à 50 joueurs.</t>
  </si>
  <si>
    <t>Dans la colonne L, j'enregistre les inscriptions dans un ordre chronologique en fonction des appels téléphoniques, ce qui me donne dans la colonne M les n°de Joueurs inscrits.</t>
  </si>
  <si>
    <t xml:space="preserve">Je souhaiterais retrouver dans mon tableau "Ordre des Départs selon index" (colonnes AC:AG) les joueurs de la colonne L classés dans un ordre croissant  selon leur index (niveau de jeu)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</si>
</sst>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2"/>
      <color theme="1"/>
      <name val="Calibri"/>
      <family val="2"/>
      <scheme val="minor"/>
    </font>
    <font>
      <sz val="10"/>
      <name val="Arial Black"/>
      <family val="2"/>
    </font>
    <font>
      <b/>
      <sz val="10"/>
      <name val="Arial"/>
      <family val="2"/>
    </font>
    <font>
      <sz val="20"/>
      <name val="Arial Black"/>
      <charset val="161"/>
    </font>
    <font>
      <sz val="8"/>
      <name val="Arial Black"/>
      <family val="2"/>
    </font>
    <font>
      <sz val="8"/>
      <name val="Arial"/>
      <family val="2"/>
    </font>
    <font>
      <b/>
      <sz val="14"/>
      <name val="Arial Black"/>
      <charset val="161"/>
    </font>
    <font>
      <sz val="12"/>
      <name val="Comic Sans MS"/>
      <family val="4"/>
    </font>
    <font>
      <b/>
      <i/>
      <sz val="12"/>
      <name val="Arial Black"/>
      <charset val="161"/>
    </font>
    <font>
      <b/>
      <i/>
      <sz val="10"/>
      <name val="Arial Black"/>
      <charset val="161"/>
    </font>
    <font>
      <b/>
      <i/>
      <sz val="10"/>
      <name val="Arial"/>
      <family val="2"/>
    </font>
    <font>
      <b/>
      <sz val="16"/>
      <name val="Arial Black"/>
      <family val="2"/>
    </font>
    <font>
      <b/>
      <sz val="12"/>
      <color theme="0"/>
      <name val="Arial Black"/>
      <family val="2"/>
    </font>
    <font>
      <b/>
      <sz val="10"/>
      <color theme="0"/>
      <name val="Arial"/>
      <family val="2"/>
    </font>
    <font>
      <b/>
      <sz val="12"/>
      <name val="Arial Black"/>
      <family val="2"/>
    </font>
    <font>
      <b/>
      <sz val="10"/>
      <name val="Arial Black"/>
      <family val="2"/>
    </font>
    <font>
      <sz val="12"/>
      <name val="Calibri"/>
      <family val="2"/>
      <scheme val="minor"/>
    </font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 Black"/>
    </font>
    <font>
      <b/>
      <sz val="12"/>
      <color theme="1"/>
      <name val="Calibri"/>
      <family val="2"/>
      <scheme val="minor"/>
    </font>
    <font>
      <sz val="12"/>
      <name val="Calibri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rgb="FF000000"/>
      </patternFill>
    </fill>
  </fills>
  <borders count="4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53">
    <xf numFmtId="0" fontId="0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221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textRotation="90" wrapText="1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9" fillId="0" borderId="5" xfId="0" applyFont="1" applyFill="1" applyBorder="1" applyAlignment="1" applyProtection="1">
      <alignment horizontal="center" vertical="center"/>
      <protection locked="0"/>
    </xf>
    <xf numFmtId="164" fontId="9" fillId="0" borderId="5" xfId="0" applyNumberFormat="1" applyFont="1" applyFill="1" applyBorder="1" applyAlignment="1" applyProtection="1">
      <alignment horizontal="center" vertical="center"/>
      <protection locked="0"/>
    </xf>
    <xf numFmtId="49" fontId="9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vertical="center"/>
      <protection locked="0"/>
    </xf>
    <xf numFmtId="49" fontId="1" fillId="2" borderId="4" xfId="0" applyNumberFormat="1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1" fontId="0" fillId="0" borderId="5" xfId="0" applyNumberFormat="1" applyFill="1" applyBorder="1" applyAlignment="1" applyProtection="1">
      <alignment horizontal="center" vertical="center"/>
      <protection locked="0"/>
    </xf>
    <xf numFmtId="164" fontId="0" fillId="0" borderId="5" xfId="0" applyNumberFormat="1" applyFill="1" applyBorder="1" applyAlignment="1" applyProtection="1">
      <alignment vertical="center"/>
      <protection locked="0"/>
    </xf>
    <xf numFmtId="49" fontId="0" fillId="0" borderId="5" xfId="0" applyNumberFormat="1" applyFill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164" fontId="0" fillId="2" borderId="5" xfId="0" applyNumberFormat="1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164" fontId="0" fillId="3" borderId="5" xfId="0" applyNumberFormat="1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1" fontId="0" fillId="4" borderId="5" xfId="0" applyNumberFormat="1" applyFill="1" applyBorder="1" applyAlignment="1" applyProtection="1">
      <alignment horizontal="center" vertical="center"/>
      <protection locked="0"/>
    </xf>
    <xf numFmtId="164" fontId="0" fillId="4" borderId="5" xfId="0" applyNumberFormat="1" applyFill="1" applyBorder="1" applyAlignment="1" applyProtection="1">
      <alignment vertical="center"/>
      <protection locked="0"/>
    </xf>
    <xf numFmtId="49" fontId="0" fillId="4" borderId="5" xfId="0" applyNumberFormat="1" applyFill="1" applyBorder="1" applyAlignment="1" applyProtection="1">
      <alignment horizontal="center" vertical="center"/>
      <protection locked="0"/>
    </xf>
    <xf numFmtId="0" fontId="11" fillId="0" borderId="7" xfId="0" applyFont="1" applyFill="1" applyBorder="1" applyAlignment="1" applyProtection="1">
      <alignment vertical="center" wrapText="1"/>
      <protection locked="0"/>
    </xf>
    <xf numFmtId="0" fontId="11" fillId="0" borderId="0" xfId="0" applyFont="1" applyFill="1" applyBorder="1" applyAlignment="1" applyProtection="1">
      <alignment vertical="center" wrapText="1"/>
      <protection locked="0"/>
    </xf>
    <xf numFmtId="1" fontId="2" fillId="0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1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0" fillId="5" borderId="5" xfId="0" applyNumberFormat="1" applyFill="1" applyBorder="1" applyAlignment="1" applyProtection="1">
      <alignment horizontal="center" vertical="center"/>
      <protection locked="0"/>
    </xf>
    <xf numFmtId="164" fontId="0" fillId="5" borderId="5" xfId="0" applyNumberFormat="1" applyFill="1" applyBorder="1" applyAlignment="1" applyProtection="1">
      <alignment vertical="center"/>
      <protection locked="0"/>
    </xf>
    <xf numFmtId="49" fontId="0" fillId="5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4" fontId="12" fillId="6" borderId="5" xfId="0" applyNumberFormat="1" applyFont="1" applyFill="1" applyBorder="1" applyAlignment="1" applyProtection="1">
      <alignment horizontal="center" vertical="center"/>
    </xf>
    <xf numFmtId="1" fontId="0" fillId="0" borderId="5" xfId="0" applyNumberFormat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 applyProtection="1">
      <alignment horizontal="center" vertical="center"/>
      <protection locked="0"/>
    </xf>
    <xf numFmtId="1" fontId="0" fillId="7" borderId="5" xfId="0" applyNumberFormat="1" applyFill="1" applyBorder="1" applyAlignment="1" applyProtection="1">
      <alignment horizontal="center" vertical="center"/>
      <protection locked="0"/>
    </xf>
    <xf numFmtId="164" fontId="0" fillId="7" borderId="5" xfId="0" applyNumberFormat="1" applyFill="1" applyBorder="1" applyAlignment="1" applyProtection="1">
      <alignment vertical="center"/>
      <protection locked="0"/>
    </xf>
    <xf numFmtId="49" fontId="0" fillId="7" borderId="5" xfId="0" applyNumberFormat="1" applyFont="1" applyFill="1" applyBorder="1" applyAlignment="1" applyProtection="1">
      <alignment horizontal="center" vertical="center"/>
      <protection locked="0"/>
    </xf>
    <xf numFmtId="1" fontId="13" fillId="6" borderId="5" xfId="0" applyNumberFormat="1" applyFont="1" applyFill="1" applyBorder="1" applyAlignment="1" applyProtection="1">
      <alignment horizontal="center" vertical="center"/>
      <protection locked="0"/>
    </xf>
    <xf numFmtId="0" fontId="12" fillId="6" borderId="5" xfId="0" applyFont="1" applyFill="1" applyBorder="1" applyAlignment="1" applyProtection="1">
      <alignment horizontal="center" vertical="center"/>
      <protection locked="0"/>
    </xf>
    <xf numFmtId="1" fontId="2" fillId="0" borderId="15" xfId="0" applyNumberFormat="1" applyFont="1" applyFill="1" applyBorder="1" applyAlignment="1" applyProtection="1">
      <alignment horizontal="center" vertical="center" wrapText="1"/>
    </xf>
    <xf numFmtId="1" fontId="2" fillId="0" borderId="16" xfId="0" applyNumberFormat="1" applyFont="1" applyFill="1" applyBorder="1" applyAlignment="1" applyProtection="1">
      <alignment horizontal="center" vertical="center" wrapText="1"/>
    </xf>
    <xf numFmtId="1" fontId="2" fillId="0" borderId="17" xfId="0" applyNumberFormat="1" applyFont="1" applyFill="1" applyBorder="1" applyAlignment="1" applyProtection="1">
      <alignment horizontal="center" vertical="center" wrapText="1"/>
    </xf>
    <xf numFmtId="1" fontId="2" fillId="9" borderId="16" xfId="0" applyNumberFormat="1" applyFont="1" applyFill="1" applyBorder="1" applyAlignment="1" applyProtection="1">
      <alignment horizontal="center" vertical="center" wrapText="1"/>
      <protection locked="0"/>
    </xf>
    <xf numFmtId="164" fontId="2" fillId="9" borderId="21" xfId="0" applyNumberFormat="1" applyFont="1" applyFill="1" applyBorder="1" applyAlignment="1" applyProtection="1">
      <alignment horizontal="center" vertical="center" wrapText="1"/>
      <protection locked="0"/>
    </xf>
    <xf numFmtId="164" fontId="2" fillId="9" borderId="12" xfId="0" applyNumberFormat="1" applyFont="1" applyFill="1" applyBorder="1" applyAlignment="1" applyProtection="1">
      <alignment horizontal="center" vertical="center" wrapText="1"/>
      <protection locked="0"/>
    </xf>
    <xf numFmtId="164" fontId="2" fillId="9" borderId="12" xfId="0" applyNumberFormat="1" applyFont="1" applyFill="1" applyBorder="1" applyAlignment="1" applyProtection="1">
      <alignment horizontal="center" vertical="center" wrapText="1"/>
    </xf>
    <xf numFmtId="1" fontId="2" fillId="9" borderId="12" xfId="0" applyNumberFormat="1" applyFont="1" applyFill="1" applyBorder="1" applyAlignment="1" applyProtection="1">
      <alignment horizontal="center" vertical="center" wrapText="1"/>
      <protection locked="0"/>
    </xf>
    <xf numFmtId="164" fontId="2" fillId="9" borderId="12" xfId="0" applyNumberFormat="1" applyFont="1" applyFill="1" applyBorder="1" applyAlignment="1" applyProtection="1">
      <alignment horizontal="right" vertical="center" wrapText="1"/>
      <protection locked="0"/>
    </xf>
    <xf numFmtId="1" fontId="16" fillId="0" borderId="5" xfId="0" applyNumberFormat="1" applyFont="1" applyFill="1" applyBorder="1" applyAlignment="1" applyProtection="1">
      <alignment horizontal="center" vertical="center"/>
    </xf>
    <xf numFmtId="0" fontId="17" fillId="0" borderId="22" xfId="0" applyFont="1" applyFill="1" applyBorder="1" applyAlignment="1" applyProtection="1">
      <alignment horizontal="center" vertical="center"/>
    </xf>
    <xf numFmtId="0" fontId="0" fillId="0" borderId="22" xfId="0" applyFont="1" applyFill="1" applyBorder="1" applyAlignment="1" applyProtection="1">
      <alignment horizontal="center" vertical="center"/>
    </xf>
    <xf numFmtId="0" fontId="1" fillId="0" borderId="22" xfId="0" applyFont="1" applyFill="1" applyBorder="1" applyAlignment="1" applyProtection="1">
      <alignment horizontal="center" vertical="center"/>
      <protection locked="0"/>
    </xf>
    <xf numFmtId="0" fontId="1" fillId="0" borderId="22" xfId="0" applyFont="1" applyFill="1" applyBorder="1" applyAlignment="1" applyProtection="1">
      <alignment horizontal="center" vertical="center"/>
    </xf>
    <xf numFmtId="0" fontId="17" fillId="0" borderId="22" xfId="0" applyFont="1" applyFill="1" applyBorder="1" applyAlignment="1" applyProtection="1">
      <alignment horizontal="center" vertical="center"/>
      <protection locked="0"/>
    </xf>
    <xf numFmtId="0" fontId="0" fillId="0" borderId="22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left" vertical="center"/>
      <protection locked="0"/>
    </xf>
    <xf numFmtId="164" fontId="0" fillId="0" borderId="22" xfId="0" applyNumberFormat="1" applyFont="1" applyFill="1" applyBorder="1" applyAlignment="1" applyProtection="1">
      <alignment horizontal="center" vertical="center"/>
      <protection locked="0"/>
    </xf>
    <xf numFmtId="1" fontId="17" fillId="0" borderId="22" xfId="0" applyNumberFormat="1" applyFont="1" applyFill="1" applyBorder="1" applyAlignment="1" applyProtection="1">
      <alignment horizontal="center" vertical="center"/>
    </xf>
    <xf numFmtId="1" fontId="0" fillId="0" borderId="22" xfId="0" applyNumberFormat="1" applyFont="1" applyFill="1" applyBorder="1" applyAlignment="1" applyProtection="1">
      <alignment horizontal="center" vertical="center"/>
      <protection locked="0"/>
    </xf>
    <xf numFmtId="1" fontId="18" fillId="0" borderId="22" xfId="0" applyNumberFormat="1" applyFont="1" applyFill="1" applyBorder="1" applyAlignment="1" applyProtection="1">
      <alignment horizontal="center" vertical="center"/>
    </xf>
    <xf numFmtId="1" fontId="0" fillId="0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Fill="1" applyBorder="1" applyAlignment="1" applyProtection="1">
      <alignment vertical="center"/>
      <protection locked="0"/>
    </xf>
    <xf numFmtId="49" fontId="0" fillId="0" borderId="22" xfId="0" applyNumberFormat="1" applyFont="1" applyFill="1" applyBorder="1" applyAlignment="1" applyProtection="1">
      <alignment horizontal="right" vertical="center"/>
      <protection locked="0"/>
    </xf>
    <xf numFmtId="164" fontId="0" fillId="0" borderId="22" xfId="0" applyNumberFormat="1" applyFont="1" applyFill="1" applyBorder="1" applyAlignment="1" applyProtection="1">
      <alignment horizontal="right" vertical="center"/>
      <protection locked="0"/>
    </xf>
    <xf numFmtId="0" fontId="16" fillId="0" borderId="14" xfId="0" applyFont="1" applyFill="1" applyBorder="1" applyAlignment="1" applyProtection="1">
      <alignment vertical="center"/>
      <protection locked="0"/>
    </xf>
    <xf numFmtId="0" fontId="19" fillId="0" borderId="5" xfId="0" applyFont="1" applyFill="1" applyBorder="1" applyAlignment="1" applyProtection="1">
      <alignment vertical="center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7" fillId="0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left" vertical="center"/>
      <protection locked="0"/>
    </xf>
    <xf numFmtId="164" fontId="0" fillId="0" borderId="5" xfId="0" applyNumberFormat="1" applyFont="1" applyFill="1" applyBorder="1" applyAlignment="1" applyProtection="1">
      <alignment horizontal="center" vertical="center"/>
      <protection locked="0"/>
    </xf>
    <xf numFmtId="1" fontId="17" fillId="0" borderId="5" xfId="0" applyNumberFormat="1" applyFont="1" applyFill="1" applyBorder="1" applyAlignment="1" applyProtection="1">
      <alignment horizontal="center" vertical="center"/>
    </xf>
    <xf numFmtId="1" fontId="18" fillId="0" borderId="5" xfId="0" applyNumberFormat="1" applyFont="1" applyFill="1" applyBorder="1" applyAlignment="1" applyProtection="1">
      <alignment horizontal="center" vertical="center"/>
    </xf>
    <xf numFmtId="1" fontId="0" fillId="0" borderId="5" xfId="0" applyNumberFormat="1" applyFont="1" applyFill="1" applyBorder="1" applyAlignment="1" applyProtection="1">
      <alignment vertical="center"/>
      <protection locked="0"/>
    </xf>
    <xf numFmtId="0" fontId="0" fillId="0" borderId="5" xfId="0" applyFont="1" applyFill="1" applyBorder="1" applyAlignment="1" applyProtection="1">
      <alignment vertical="center"/>
      <protection locked="0"/>
    </xf>
    <xf numFmtId="49" fontId="0" fillId="0" borderId="5" xfId="0" applyNumberFormat="1" applyFont="1" applyFill="1" applyBorder="1" applyAlignment="1" applyProtection="1">
      <alignment horizontal="right" vertical="center"/>
      <protection locked="0"/>
    </xf>
    <xf numFmtId="1" fontId="0" fillId="0" borderId="5" xfId="0" applyNumberFormat="1" applyFont="1" applyFill="1" applyBorder="1" applyAlignment="1" applyProtection="1">
      <alignment horizontal="center" vertical="center"/>
      <protection locked="0"/>
    </xf>
    <xf numFmtId="0" fontId="17" fillId="0" borderId="5" xfId="0" applyFont="1" applyFill="1" applyBorder="1" applyAlignment="1" applyProtection="1">
      <alignment horizontal="right" vertical="center"/>
      <protection locked="0"/>
    </xf>
    <xf numFmtId="0" fontId="16" fillId="0" borderId="8" xfId="0" applyFont="1" applyFill="1" applyBorder="1" applyAlignment="1" applyProtection="1">
      <alignment vertical="center"/>
      <protection locked="0"/>
    </xf>
    <xf numFmtId="0" fontId="16" fillId="0" borderId="9" xfId="0" applyFont="1" applyFill="1" applyBorder="1" applyAlignment="1" applyProtection="1">
      <alignment vertical="center"/>
      <protection locked="0"/>
    </xf>
    <xf numFmtId="49" fontId="0" fillId="0" borderId="0" xfId="0" applyNumberFormat="1" applyFont="1" applyFill="1" applyAlignment="1" applyProtection="1">
      <alignment horizontal="right"/>
      <protection locked="0"/>
    </xf>
    <xf numFmtId="0" fontId="0" fillId="0" borderId="5" xfId="0" applyFont="1" applyFill="1" applyBorder="1" applyAlignment="1" applyProtection="1">
      <alignment horizontal="right" vertical="center"/>
      <protection locked="0"/>
    </xf>
    <xf numFmtId="0" fontId="0" fillId="0" borderId="5" xfId="0" applyFont="1" applyFill="1" applyBorder="1" applyAlignment="1" applyProtection="1">
      <alignment horizontal="center" vertical="center"/>
      <protection locked="0"/>
    </xf>
    <xf numFmtId="0" fontId="17" fillId="0" borderId="4" xfId="0" applyFont="1" applyFill="1" applyBorder="1" applyAlignment="1" applyProtection="1">
      <alignment horizontal="center" vertical="center"/>
      <protection locked="0"/>
    </xf>
    <xf numFmtId="164" fontId="0" fillId="0" borderId="6" xfId="0" applyNumberFormat="1" applyFont="1" applyFill="1" applyBorder="1" applyAlignment="1" applyProtection="1">
      <alignment horizontal="center" vertical="center"/>
      <protection locked="0"/>
    </xf>
    <xf numFmtId="0" fontId="17" fillId="0" borderId="11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left" vertical="center"/>
      <protection locked="0"/>
    </xf>
    <xf numFmtId="164" fontId="0" fillId="0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8" fillId="0" borderId="5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 wrapText="1"/>
      <protection locked="0"/>
    </xf>
    <xf numFmtId="1" fontId="2" fillId="0" borderId="27" xfId="0" applyNumberFormat="1" applyFont="1" applyFill="1" applyBorder="1" applyAlignment="1" applyProtection="1">
      <alignment horizontal="center" vertical="center" wrapText="1"/>
    </xf>
    <xf numFmtId="1" fontId="2" fillId="0" borderId="21" xfId="0" applyNumberFormat="1" applyFont="1" applyFill="1" applyBorder="1" applyAlignment="1" applyProtection="1">
      <alignment horizontal="center" vertical="center" wrapText="1"/>
    </xf>
    <xf numFmtId="0" fontId="0" fillId="0" borderId="20" xfId="0" applyFill="1" applyBorder="1" applyAlignment="1" applyProtection="1">
      <alignment vertical="center"/>
      <protection locked="0"/>
    </xf>
    <xf numFmtId="0" fontId="0" fillId="0" borderId="28" xfId="0" applyFill="1" applyBorder="1" applyAlignment="1" applyProtection="1">
      <alignment vertical="center"/>
      <protection locked="0"/>
    </xf>
    <xf numFmtId="0" fontId="0" fillId="0" borderId="29" xfId="0" applyFill="1" applyBorder="1" applyAlignment="1" applyProtection="1">
      <alignment horizontal="center" vertical="center" wrapText="1"/>
    </xf>
    <xf numFmtId="0" fontId="10" fillId="0" borderId="10" xfId="0" applyFont="1" applyFill="1" applyBorder="1" applyAlignment="1" applyProtection="1">
      <alignment horizontal="center" vertical="center"/>
      <protection locked="0"/>
    </xf>
    <xf numFmtId="0" fontId="10" fillId="4" borderId="10" xfId="0" applyFont="1" applyFill="1" applyBorder="1" applyAlignment="1" applyProtection="1">
      <alignment horizontal="center" vertical="center"/>
      <protection locked="0"/>
    </xf>
    <xf numFmtId="0" fontId="10" fillId="5" borderId="10" xfId="0" applyFont="1" applyFill="1" applyBorder="1" applyAlignment="1" applyProtection="1">
      <alignment horizontal="center" vertical="center"/>
      <protection locked="0"/>
    </xf>
    <xf numFmtId="0" fontId="10" fillId="7" borderId="10" xfId="0" applyFont="1" applyFill="1" applyBorder="1" applyAlignment="1" applyProtection="1">
      <alignment horizontal="center" vertical="center"/>
      <protection locked="0"/>
    </xf>
    <xf numFmtId="0" fontId="2" fillId="9" borderId="28" xfId="0" applyFont="1" applyFill="1" applyBorder="1" applyAlignment="1" applyProtection="1">
      <alignment horizontal="center" vertical="center"/>
      <protection locked="0"/>
    </xf>
    <xf numFmtId="0" fontId="15" fillId="0" borderId="15" xfId="0" applyFont="1" applyFill="1" applyBorder="1" applyAlignment="1" applyProtection="1">
      <alignment horizontal="center" vertical="center"/>
    </xf>
    <xf numFmtId="0" fontId="15" fillId="0" borderId="17" xfId="0" applyFont="1" applyFill="1" applyBorder="1" applyAlignment="1" applyProtection="1">
      <alignment horizontal="center" vertical="center"/>
    </xf>
    <xf numFmtId="1" fontId="14" fillId="0" borderId="11" xfId="0" applyNumberFormat="1" applyFont="1" applyFill="1" applyBorder="1" applyAlignment="1" applyProtection="1">
      <alignment horizontal="center" vertical="center"/>
    </xf>
    <xf numFmtId="1" fontId="14" fillId="0" borderId="12" xfId="0" applyNumberFormat="1" applyFont="1" applyFill="1" applyBorder="1" applyAlignment="1" applyProtection="1">
      <alignment horizontal="center" vertical="center"/>
    </xf>
    <xf numFmtId="1" fontId="14" fillId="0" borderId="13" xfId="0" applyNumberFormat="1" applyFont="1" applyFill="1" applyBorder="1" applyAlignment="1" applyProtection="1">
      <alignment horizontal="center" vertical="center"/>
    </xf>
    <xf numFmtId="164" fontId="2" fillId="9" borderId="12" xfId="0" applyNumberFormat="1" applyFont="1" applyFill="1" applyBorder="1" applyAlignment="1" applyProtection="1">
      <alignment horizontal="center" vertical="center" wrapText="1"/>
      <protection locked="0"/>
    </xf>
    <xf numFmtId="164" fontId="2" fillId="9" borderId="1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vertical="center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49" fontId="0" fillId="0" borderId="33" xfId="0" applyNumberFormat="1" applyFont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center" vertical="center"/>
    </xf>
    <xf numFmtId="0" fontId="11" fillId="0" borderId="36" xfId="0" applyFont="1" applyFill="1" applyBorder="1" applyAlignment="1" applyProtection="1">
      <alignment vertical="center"/>
      <protection locked="0"/>
    </xf>
    <xf numFmtId="49" fontId="0" fillId="0" borderId="37" xfId="0" applyNumberFormat="1" applyFont="1" applyBorder="1" applyAlignment="1" applyProtection="1">
      <alignment horizontal="right" vertical="center"/>
      <protection locked="0"/>
    </xf>
    <xf numFmtId="1" fontId="0" fillId="0" borderId="38" xfId="0" applyNumberFormat="1" applyBorder="1" applyAlignment="1" applyProtection="1">
      <alignment horizontal="center" vertical="center"/>
      <protection locked="0"/>
    </xf>
    <xf numFmtId="0" fontId="2" fillId="9" borderId="27" xfId="0" applyFont="1" applyFill="1" applyBorder="1" applyAlignment="1" applyProtection="1">
      <alignment horizontal="center" vertical="center"/>
      <protection locked="0"/>
    </xf>
    <xf numFmtId="164" fontId="2" fillId="9" borderId="23" xfId="0" applyNumberFormat="1" applyFont="1" applyFill="1" applyBorder="1" applyAlignment="1" applyProtection="1">
      <alignment horizontal="center" vertical="center" wrapText="1"/>
    </xf>
    <xf numFmtId="1" fontId="2" fillId="9" borderId="23" xfId="0" applyNumberFormat="1" applyFont="1" applyFill="1" applyBorder="1" applyAlignment="1" applyProtection="1">
      <alignment horizontal="center" vertical="center" wrapText="1"/>
      <protection locked="0"/>
    </xf>
    <xf numFmtId="49" fontId="2" fillId="9" borderId="15" xfId="0" applyNumberFormat="1" applyFont="1" applyFill="1" applyBorder="1" applyAlignment="1" applyProtection="1">
      <alignment horizontal="right" vertical="center" wrapText="1"/>
      <protection locked="0"/>
    </xf>
    <xf numFmtId="1" fontId="2" fillId="9" borderId="2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right" vertical="center"/>
      <protection locked="0"/>
    </xf>
    <xf numFmtId="0" fontId="24" fillId="0" borderId="8" xfId="0" applyFont="1" applyFill="1" applyBorder="1" applyAlignment="1" applyProtection="1">
      <alignment vertical="center"/>
      <protection locked="0"/>
    </xf>
    <xf numFmtId="0" fontId="2" fillId="0" borderId="21" xfId="0" applyFont="1" applyFill="1" applyBorder="1" applyAlignment="1" applyProtection="1">
      <alignment horizontal="left" vertical="center"/>
      <protection locked="0"/>
    </xf>
    <xf numFmtId="0" fontId="17" fillId="0" borderId="12" xfId="0" applyFont="1" applyFill="1" applyBorder="1" applyAlignment="1" applyProtection="1">
      <alignment horizontal="center" vertical="center"/>
      <protection locked="0"/>
    </xf>
    <xf numFmtId="0" fontId="18" fillId="0" borderId="16" xfId="0" applyFont="1" applyFill="1" applyBorder="1" applyAlignment="1" applyProtection="1">
      <alignment vertical="center" textRotation="90" wrapText="1"/>
      <protection locked="0"/>
    </xf>
    <xf numFmtId="0" fontId="2" fillId="0" borderId="37" xfId="0" applyFont="1" applyFill="1" applyBorder="1" applyAlignment="1" applyProtection="1">
      <alignment vertical="center"/>
      <protection locked="0"/>
    </xf>
    <xf numFmtId="0" fontId="18" fillId="0" borderId="38" xfId="0" applyFont="1" applyFill="1" applyBorder="1" applyAlignment="1" applyProtection="1">
      <alignment vertical="center" textRotation="90" wrapText="1"/>
      <protection locked="0"/>
    </xf>
    <xf numFmtId="0" fontId="10" fillId="0" borderId="38" xfId="0" applyFont="1" applyFill="1" applyBorder="1" applyAlignment="1" applyProtection="1">
      <alignment horizontal="center" vertical="center"/>
      <protection locked="0"/>
    </xf>
    <xf numFmtId="1" fontId="0" fillId="0" borderId="38" xfId="0" applyNumberFormat="1" applyFill="1" applyBorder="1" applyAlignment="1" applyProtection="1">
      <alignment horizontal="center" vertical="center"/>
      <protection locked="0"/>
    </xf>
    <xf numFmtId="164" fontId="0" fillId="0" borderId="38" xfId="0" applyNumberFormat="1" applyFill="1" applyBorder="1" applyAlignment="1" applyProtection="1">
      <alignment vertical="center"/>
      <protection locked="0"/>
    </xf>
    <xf numFmtId="49" fontId="0" fillId="0" borderId="38" xfId="0" applyNumberFormat="1" applyFont="1" applyFill="1" applyBorder="1" applyAlignment="1" applyProtection="1">
      <alignment horizontal="center" vertical="center"/>
      <protection locked="0"/>
    </xf>
    <xf numFmtId="0" fontId="0" fillId="0" borderId="33" xfId="0" applyBorder="1" applyProtection="1">
      <protection locked="0"/>
    </xf>
    <xf numFmtId="0" fontId="18" fillId="0" borderId="34" xfId="0" applyFont="1" applyFill="1" applyBorder="1" applyAlignment="1" applyProtection="1">
      <alignment vertical="center" textRotation="90" wrapText="1"/>
      <protection locked="0"/>
    </xf>
    <xf numFmtId="0" fontId="10" fillId="0" borderId="34" xfId="0" applyFont="1" applyFill="1" applyBorder="1" applyAlignment="1" applyProtection="1">
      <alignment horizontal="center" vertical="center"/>
      <protection locked="0"/>
    </xf>
    <xf numFmtId="1" fontId="0" fillId="0" borderId="34" xfId="0" applyNumberFormat="1" applyFill="1" applyBorder="1" applyAlignment="1" applyProtection="1">
      <alignment horizontal="center" vertical="center"/>
      <protection locked="0"/>
    </xf>
    <xf numFmtId="164" fontId="0" fillId="0" borderId="34" xfId="0" applyNumberFormat="1" applyFill="1" applyBorder="1" applyAlignment="1" applyProtection="1">
      <alignment vertical="center"/>
      <protection locked="0"/>
    </xf>
    <xf numFmtId="49" fontId="0" fillId="0" borderId="34" xfId="0" applyNumberFormat="1" applyFont="1" applyFill="1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</xf>
    <xf numFmtId="0" fontId="0" fillId="0" borderId="34" xfId="0" applyBorder="1" applyAlignment="1" applyProtection="1">
      <alignment horizontal="center" vertical="center"/>
      <protection locked="0"/>
    </xf>
    <xf numFmtId="164" fontId="12" fillId="6" borderId="31" xfId="0" applyNumberFormat="1" applyFont="1" applyFill="1" applyBorder="1" applyAlignment="1" applyProtection="1">
      <alignment horizontal="center" vertical="center"/>
    </xf>
    <xf numFmtId="1" fontId="0" fillId="0" borderId="34" xfId="0" applyNumberFormat="1" applyBorder="1" applyAlignment="1" applyProtection="1">
      <alignment horizontal="center" vertical="center"/>
      <protection locked="0"/>
    </xf>
    <xf numFmtId="0" fontId="11" fillId="0" borderId="35" xfId="0" applyFont="1" applyFill="1" applyBorder="1" applyAlignment="1" applyProtection="1">
      <alignment vertical="center"/>
      <protection locked="0"/>
    </xf>
    <xf numFmtId="0" fontId="0" fillId="0" borderId="5" xfId="0" applyFill="1" applyBorder="1" applyAlignment="1" applyProtection="1">
      <alignment vertical="center"/>
    </xf>
    <xf numFmtId="0" fontId="1" fillId="0" borderId="5" xfId="0" applyFont="1" applyFill="1" applyBorder="1" applyAlignment="1" applyProtection="1">
      <alignment horizontal="center" vertical="center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0" fontId="23" fillId="0" borderId="22" xfId="0" applyFont="1" applyFill="1" applyBorder="1" applyAlignment="1" applyProtection="1">
      <alignment horizontal="center" vertical="center"/>
      <protection locked="0"/>
    </xf>
    <xf numFmtId="164" fontId="23" fillId="0" borderId="25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3" fillId="0" borderId="5" xfId="0" applyFont="1" applyFill="1" applyBorder="1" applyAlignment="1" applyProtection="1">
      <alignment horizontal="center" vertical="center"/>
      <protection locked="0"/>
    </xf>
    <xf numFmtId="164" fontId="23" fillId="0" borderId="6" xfId="0" applyNumberFormat="1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3" fillId="0" borderId="30" xfId="0" applyFont="1" applyBorder="1"/>
    <xf numFmtId="0" fontId="23" fillId="0" borderId="31" xfId="0" applyFont="1" applyBorder="1"/>
    <xf numFmtId="164" fontId="23" fillId="0" borderId="32" xfId="0" applyNumberFormat="1" applyFont="1" applyBorder="1"/>
    <xf numFmtId="0" fontId="23" fillId="0" borderId="4" xfId="0" applyFont="1" applyBorder="1"/>
    <xf numFmtId="0" fontId="23" fillId="0" borderId="5" xfId="0" applyFont="1" applyBorder="1"/>
    <xf numFmtId="164" fontId="23" fillId="0" borderId="6" xfId="0" applyNumberFormat="1" applyFont="1" applyBorder="1"/>
    <xf numFmtId="1" fontId="13" fillId="6" borderId="39" xfId="0" applyNumberFormat="1" applyFont="1" applyFill="1" applyBorder="1" applyAlignment="1" applyProtection="1">
      <alignment horizontal="center" vertical="center"/>
      <protection locked="0"/>
    </xf>
    <xf numFmtId="1" fontId="13" fillId="6" borderId="40" xfId="0" applyNumberFormat="1" applyFont="1" applyFill="1" applyBorder="1" applyAlignment="1" applyProtection="1">
      <alignment horizontal="center" vertical="center"/>
      <protection locked="0"/>
    </xf>
    <xf numFmtId="0" fontId="22" fillId="0" borderId="19" xfId="0" applyFont="1" applyBorder="1" applyAlignment="1" applyProtection="1">
      <alignment horizontal="center" vertical="center"/>
      <protection locked="0"/>
    </xf>
    <xf numFmtId="0" fontId="22" fillId="0" borderId="18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164" fontId="2" fillId="9" borderId="22" xfId="0" applyNumberFormat="1" applyFont="1" applyFill="1" applyBorder="1" applyAlignment="1" applyProtection="1">
      <alignment horizontal="center" vertical="center" wrapText="1"/>
      <protection locked="0"/>
    </xf>
    <xf numFmtId="164" fontId="2" fillId="9" borderId="12" xfId="0" applyNumberFormat="1" applyFont="1" applyFill="1" applyBorder="1" applyAlignment="1" applyProtection="1">
      <alignment horizontal="center" vertical="center" wrapText="1"/>
      <protection locked="0"/>
    </xf>
    <xf numFmtId="164" fontId="2" fillId="9" borderId="25" xfId="0" applyNumberFormat="1" applyFont="1" applyFill="1" applyBorder="1" applyAlignment="1" applyProtection="1">
      <alignment horizontal="center" vertical="center" wrapText="1"/>
      <protection locked="0"/>
    </xf>
    <xf numFmtId="164" fontId="2" fillId="9" borderId="1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49" fontId="2" fillId="8" borderId="8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0" xfId="0" applyNumberFormat="1" applyFont="1" applyFill="1" applyBorder="1" applyAlignment="1" applyProtection="1">
      <alignment horizontal="center" vertical="center" wrapText="1"/>
      <protection locked="0"/>
    </xf>
    <xf numFmtId="164" fontId="2" fillId="9" borderId="5" xfId="0" applyNumberFormat="1" applyFont="1" applyFill="1" applyBorder="1" applyAlignment="1" applyProtection="1">
      <alignment horizontal="center" vertical="center" wrapText="1"/>
      <protection locked="0"/>
    </xf>
    <xf numFmtId="164" fontId="2" fillId="9" borderId="8" xfId="0" applyNumberFormat="1" applyFont="1" applyFill="1" applyBorder="1" applyAlignment="1" applyProtection="1">
      <alignment horizontal="center" vertical="center" wrapText="1"/>
      <protection locked="0"/>
    </xf>
    <xf numFmtId="164" fontId="2" fillId="9" borderId="23" xfId="0" applyNumberFormat="1" applyFont="1" applyFill="1" applyBorder="1" applyAlignment="1" applyProtection="1">
      <alignment horizontal="center" vertical="center" wrapText="1"/>
      <protection locked="0"/>
    </xf>
    <xf numFmtId="164" fontId="2" fillId="9" borderId="24" xfId="0" applyNumberFormat="1" applyFont="1" applyFill="1" applyBorder="1" applyAlignment="1" applyProtection="1">
      <alignment horizontal="center" vertical="center" wrapText="1"/>
      <protection locked="0"/>
    </xf>
    <xf numFmtId="164" fontId="2" fillId="9" borderId="11" xfId="0" applyNumberFormat="1" applyFont="1" applyFill="1" applyBorder="1" applyAlignment="1" applyProtection="1">
      <alignment horizontal="center" vertical="center" wrapText="1"/>
      <protection locked="0"/>
    </xf>
    <xf numFmtId="1" fontId="13" fillId="6" borderId="8" xfId="0" applyNumberFormat="1" applyFont="1" applyFill="1" applyBorder="1" applyAlignment="1" applyProtection="1">
      <alignment horizontal="center" vertical="center"/>
      <protection locked="0"/>
    </xf>
    <xf numFmtId="1" fontId="13" fillId="6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30" xfId="0" applyFont="1" applyBorder="1" applyAlignment="1" applyProtection="1">
      <alignment horizontal="center" vertical="center" textRotation="90" wrapText="1"/>
      <protection locked="0"/>
    </xf>
    <xf numFmtId="0" fontId="2" fillId="0" borderId="4" xfId="0" applyFont="1" applyBorder="1" applyAlignment="1" applyProtection="1">
      <alignment horizontal="center" vertical="center" textRotation="90" wrapText="1"/>
      <protection locked="0"/>
    </xf>
    <xf numFmtId="0" fontId="2" fillId="0" borderId="31" xfId="0" applyFont="1" applyBorder="1" applyAlignment="1" applyProtection="1">
      <alignment horizontal="center" vertical="center" textRotation="90" wrapText="1"/>
      <protection locked="0"/>
    </xf>
    <xf numFmtId="0" fontId="2" fillId="0" borderId="5" xfId="0" applyFont="1" applyBorder="1" applyAlignment="1" applyProtection="1">
      <alignment horizontal="center" vertical="center" textRotation="90" wrapText="1"/>
      <protection locked="0"/>
    </xf>
    <xf numFmtId="0" fontId="2" fillId="0" borderId="32" xfId="0" applyFont="1" applyBorder="1" applyAlignment="1" applyProtection="1">
      <alignment horizontal="center" vertical="center" textRotation="90" wrapText="1"/>
      <protection locked="0"/>
    </xf>
    <xf numFmtId="0" fontId="2" fillId="0" borderId="6" xfId="0" applyFont="1" applyBorder="1" applyAlignment="1" applyProtection="1">
      <alignment horizontal="center" vertical="center" textRotation="90" wrapText="1"/>
      <protection locked="0"/>
    </xf>
    <xf numFmtId="0" fontId="11" fillId="0" borderId="7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164" fontId="1" fillId="3" borderId="1" xfId="0" applyNumberFormat="1" applyFont="1" applyFill="1" applyBorder="1" applyAlignment="1" applyProtection="1">
      <alignment horizontal="center" vertical="center"/>
    </xf>
    <xf numFmtId="164" fontId="1" fillId="3" borderId="2" xfId="0" applyNumberFormat="1" applyFont="1" applyFill="1" applyBorder="1" applyAlignment="1" applyProtection="1">
      <alignment horizontal="center" vertical="center"/>
    </xf>
    <xf numFmtId="164" fontId="1" fillId="3" borderId="3" xfId="0" applyNumberFormat="1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 textRotation="90" wrapText="1"/>
    </xf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textRotation="90" wrapText="1"/>
    </xf>
    <xf numFmtId="0" fontId="2" fillId="3" borderId="4" xfId="0" applyFont="1" applyFill="1" applyBorder="1" applyAlignment="1" applyProtection="1">
      <alignment horizontal="center" vertical="center" textRotation="90" wrapText="1"/>
    </xf>
    <xf numFmtId="0" fontId="2" fillId="3" borderId="5" xfId="0" applyFont="1" applyFill="1" applyBorder="1" applyAlignment="1" applyProtection="1">
      <alignment horizontal="center" vertical="center" textRotation="90" wrapText="1"/>
    </xf>
    <xf numFmtId="0" fontId="2" fillId="3" borderId="6" xfId="0" applyFont="1" applyFill="1" applyBorder="1" applyAlignment="1" applyProtection="1">
      <alignment horizontal="center" vertical="center" textRotation="90" wrapText="1"/>
    </xf>
  </cellXfs>
  <cellStyles count="5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Normal" xfId="0" builtinId="0"/>
  </cellStyles>
  <dxfs count="52"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2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topLeftCell="A31" workbookViewId="0">
      <selection activeCell="U52" sqref="U52"/>
    </sheetView>
  </sheetViews>
  <sheetFormatPr baseColWidth="10" defaultRowHeight="15" x14ac:dyDescent="0"/>
  <cols>
    <col min="1" max="1" width="6.1640625" customWidth="1"/>
    <col min="2" max="9" width="5.6640625" customWidth="1"/>
    <col min="10" max="11" width="4.33203125" customWidth="1"/>
    <col min="12" max="12" width="11.83203125" customWidth="1"/>
    <col min="13" max="13" width="4.6640625" customWidth="1"/>
    <col min="14" max="14" width="7.83203125" customWidth="1"/>
    <col min="15" max="15" width="5.33203125" customWidth="1"/>
    <col min="16" max="16" width="15.5" bestFit="1" customWidth="1"/>
    <col min="17" max="17" width="6.83203125" bestFit="1" customWidth="1"/>
    <col min="18" max="18" width="5.5" customWidth="1"/>
    <col min="19" max="19" width="5.33203125" bestFit="1" customWidth="1"/>
    <col min="20" max="20" width="3.6640625" bestFit="1" customWidth="1"/>
    <col min="21" max="21" width="4.1640625" bestFit="1" customWidth="1"/>
    <col min="22" max="22" width="7.83203125" bestFit="1" customWidth="1"/>
    <col min="23" max="23" width="11.33203125" customWidth="1"/>
    <col min="24" max="24" width="7.83203125" bestFit="1" customWidth="1"/>
    <col min="25" max="25" width="6.33203125" bestFit="1" customWidth="1"/>
    <col min="26" max="26" width="6" bestFit="1" customWidth="1"/>
    <col min="27" max="27" width="5.1640625" bestFit="1" customWidth="1"/>
    <col min="28" max="28" width="12.83203125" bestFit="1" customWidth="1"/>
    <col min="29" max="29" width="4.6640625" customWidth="1"/>
    <col min="31" max="31" width="16.33203125" customWidth="1"/>
    <col min="32" max="32" width="6.33203125" bestFit="1" customWidth="1"/>
    <col min="33" max="33" width="5.33203125" customWidth="1"/>
  </cols>
  <sheetData>
    <row r="1" spans="1:33" ht="16" thickBot="1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3"/>
      <c r="M1" s="1"/>
      <c r="N1" s="3"/>
      <c r="O1" s="1"/>
      <c r="P1" s="3"/>
      <c r="Q1" s="1"/>
      <c r="R1" s="3"/>
      <c r="S1" s="1"/>
      <c r="T1" s="3"/>
      <c r="U1" s="1"/>
      <c r="V1" s="1"/>
      <c r="W1" s="3"/>
      <c r="X1" s="1"/>
      <c r="Y1" s="3"/>
      <c r="Z1" s="1"/>
      <c r="AA1" s="4"/>
      <c r="AB1" s="4"/>
      <c r="AC1" s="1"/>
      <c r="AD1" s="1"/>
    </row>
    <row r="2" spans="1:33" ht="29">
      <c r="A2" s="1"/>
      <c r="B2" s="209" t="s">
        <v>0</v>
      </c>
      <c r="C2" s="210"/>
      <c r="D2" s="210"/>
      <c r="E2" s="211"/>
      <c r="F2" s="212" t="s">
        <v>1</v>
      </c>
      <c r="G2" s="213"/>
      <c r="H2" s="213"/>
      <c r="I2" s="214"/>
      <c r="J2" s="2"/>
      <c r="K2" s="2"/>
      <c r="L2" s="5"/>
      <c r="M2" s="5"/>
      <c r="N2" s="5"/>
      <c r="O2" s="5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</row>
    <row r="3" spans="1:33" ht="21" customHeight="1">
      <c r="A3" s="2"/>
      <c r="B3" s="215" t="s">
        <v>2</v>
      </c>
      <c r="C3" s="216" t="s">
        <v>3</v>
      </c>
      <c r="D3" s="216" t="s">
        <v>4</v>
      </c>
      <c r="E3" s="217" t="s">
        <v>5</v>
      </c>
      <c r="F3" s="218" t="s">
        <v>6</v>
      </c>
      <c r="G3" s="219" t="s">
        <v>7</v>
      </c>
      <c r="H3" s="219" t="s">
        <v>8</v>
      </c>
      <c r="I3" s="220" t="s">
        <v>9</v>
      </c>
      <c r="J3" s="2"/>
      <c r="K3" s="2"/>
      <c r="L3" s="6"/>
      <c r="M3" s="7"/>
      <c r="N3" s="7"/>
      <c r="O3" s="7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</row>
    <row r="4" spans="1:33" ht="21" customHeight="1">
      <c r="A4" s="1"/>
      <c r="B4" s="215"/>
      <c r="C4" s="216"/>
      <c r="D4" s="216"/>
      <c r="E4" s="217"/>
      <c r="F4" s="218"/>
      <c r="G4" s="219"/>
      <c r="H4" s="219"/>
      <c r="I4" s="220"/>
      <c r="J4" s="2"/>
      <c r="K4" s="2"/>
      <c r="L4" s="8"/>
      <c r="M4" s="9"/>
      <c r="N4" s="9"/>
      <c r="O4" s="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</row>
    <row r="5" spans="1:33" ht="21" customHeight="1" thickBot="1">
      <c r="A5" s="1"/>
      <c r="B5" s="215"/>
      <c r="C5" s="216"/>
      <c r="D5" s="216"/>
      <c r="E5" s="217"/>
      <c r="F5" s="218"/>
      <c r="G5" s="219"/>
      <c r="H5" s="219"/>
      <c r="I5" s="220"/>
      <c r="J5" s="10"/>
      <c r="K5" s="2"/>
      <c r="L5" s="8"/>
      <c r="M5" s="9"/>
      <c r="N5" s="9"/>
      <c r="O5" s="9"/>
      <c r="P5" s="110" t="s">
        <v>10</v>
      </c>
      <c r="Q5" s="11" t="s">
        <v>11</v>
      </c>
      <c r="R5" s="12" t="s">
        <v>12</v>
      </c>
      <c r="S5" s="13" t="s">
        <v>13</v>
      </c>
      <c r="T5" s="199" t="s">
        <v>67</v>
      </c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109"/>
    </row>
    <row r="6" spans="1:33" ht="24">
      <c r="A6" s="14"/>
      <c r="B6" s="15" t="s">
        <v>14</v>
      </c>
      <c r="C6" s="16" t="s">
        <v>15</v>
      </c>
      <c r="D6" s="16" t="s">
        <v>16</v>
      </c>
      <c r="E6" s="17" t="s">
        <v>17</v>
      </c>
      <c r="F6" s="18" t="s">
        <v>18</v>
      </c>
      <c r="G6" s="19" t="s">
        <v>19</v>
      </c>
      <c r="H6" s="19" t="s">
        <v>20</v>
      </c>
      <c r="I6" s="20" t="s">
        <v>21</v>
      </c>
      <c r="J6" s="2"/>
      <c r="K6" s="2"/>
      <c r="L6" s="8"/>
      <c r="M6" s="201" t="s">
        <v>22</v>
      </c>
      <c r="N6" s="203" t="s">
        <v>23</v>
      </c>
      <c r="O6" s="205" t="s">
        <v>24</v>
      </c>
      <c r="P6" s="117" t="s">
        <v>25</v>
      </c>
      <c r="Q6" s="21">
        <v>144</v>
      </c>
      <c r="R6" s="22">
        <v>71.3</v>
      </c>
      <c r="S6" s="23">
        <v>72</v>
      </c>
      <c r="T6" s="207" t="s">
        <v>26</v>
      </c>
      <c r="U6" s="208"/>
      <c r="V6" s="208"/>
      <c r="W6" s="208"/>
      <c r="X6" s="208"/>
      <c r="Y6" s="208"/>
      <c r="Z6" s="208"/>
      <c r="AA6" s="208"/>
      <c r="AB6" s="208"/>
      <c r="AC6" s="208"/>
      <c r="AD6" s="208"/>
      <c r="AE6" s="109"/>
    </row>
    <row r="7" spans="1:33" ht="25" thickBot="1">
      <c r="A7" s="24"/>
      <c r="B7" s="25" t="s">
        <v>27</v>
      </c>
      <c r="C7" s="26">
        <v>12.5</v>
      </c>
      <c r="D7" s="27">
        <v>18.5</v>
      </c>
      <c r="E7" s="28">
        <v>24.5</v>
      </c>
      <c r="F7" s="29" t="s">
        <v>27</v>
      </c>
      <c r="G7" s="30">
        <v>12.5</v>
      </c>
      <c r="H7" s="31">
        <v>18.5</v>
      </c>
      <c r="I7" s="32">
        <v>24.5</v>
      </c>
      <c r="J7" s="1"/>
      <c r="K7" s="1"/>
      <c r="L7" s="8"/>
      <c r="M7" s="202"/>
      <c r="N7" s="204"/>
      <c r="O7" s="206"/>
      <c r="P7" s="118" t="s">
        <v>28</v>
      </c>
      <c r="Q7" s="33">
        <v>140</v>
      </c>
      <c r="R7" s="34">
        <v>69.900000000000006</v>
      </c>
      <c r="S7" s="35">
        <v>72</v>
      </c>
      <c r="T7" s="36"/>
      <c r="U7" s="37"/>
      <c r="V7" s="37"/>
      <c r="W7" s="38"/>
      <c r="X7" s="39"/>
      <c r="Y7" s="40"/>
      <c r="Z7" s="41"/>
      <c r="AA7" s="37"/>
      <c r="AB7" s="37"/>
      <c r="AC7" s="37"/>
      <c r="AD7" s="37"/>
      <c r="AE7" s="109"/>
    </row>
    <row r="8" spans="1:33" ht="25" thickBot="1">
      <c r="A8" s="1"/>
      <c r="B8" s="25" t="s">
        <v>29</v>
      </c>
      <c r="C8" s="26" t="s">
        <v>30</v>
      </c>
      <c r="D8" s="27" t="s">
        <v>30</v>
      </c>
      <c r="E8" s="28" t="s">
        <v>29</v>
      </c>
      <c r="F8" s="29" t="s">
        <v>29</v>
      </c>
      <c r="G8" s="30" t="s">
        <v>30</v>
      </c>
      <c r="H8" s="31" t="s">
        <v>30</v>
      </c>
      <c r="I8" s="32" t="s">
        <v>29</v>
      </c>
      <c r="J8" s="1"/>
      <c r="K8" s="1"/>
      <c r="L8" s="8"/>
      <c r="M8" s="202"/>
      <c r="N8" s="204"/>
      <c r="O8" s="206"/>
      <c r="P8" s="119" t="s">
        <v>31</v>
      </c>
      <c r="Q8" s="42">
        <v>136</v>
      </c>
      <c r="R8" s="43">
        <v>67.5</v>
      </c>
      <c r="S8" s="44">
        <v>72</v>
      </c>
      <c r="T8" s="45"/>
      <c r="U8" s="45"/>
      <c r="V8" s="46" t="str">
        <f>B6</f>
        <v>1SH</v>
      </c>
      <c r="W8" s="197" t="str">
        <f>B3</f>
        <v>1è Série Messieurs</v>
      </c>
      <c r="X8" s="198"/>
      <c r="Y8" s="111" t="s">
        <v>64</v>
      </c>
      <c r="Z8" s="47">
        <v>1959</v>
      </c>
      <c r="AA8" s="45"/>
      <c r="AB8" s="48"/>
      <c r="AC8" s="182" t="s">
        <v>63</v>
      </c>
      <c r="AD8" s="183"/>
      <c r="AE8" s="183"/>
      <c r="AF8" s="183"/>
      <c r="AG8" s="184"/>
    </row>
    <row r="9" spans="1:33" ht="25" customHeight="1" thickBot="1">
      <c r="A9" s="24"/>
      <c r="B9" s="49">
        <v>12.4</v>
      </c>
      <c r="C9" s="50">
        <v>18.399999999999999</v>
      </c>
      <c r="D9" s="50">
        <v>24.4</v>
      </c>
      <c r="E9" s="51">
        <v>36</v>
      </c>
      <c r="F9" s="52">
        <v>12.4</v>
      </c>
      <c r="G9" s="53">
        <v>18.399999999999999</v>
      </c>
      <c r="H9" s="53">
        <v>24.4</v>
      </c>
      <c r="I9" s="54">
        <v>36</v>
      </c>
      <c r="J9" s="114"/>
      <c r="K9" s="115"/>
      <c r="L9" s="3"/>
      <c r="M9" s="124"/>
      <c r="N9" s="125"/>
      <c r="O9" s="126"/>
      <c r="P9" s="120" t="s">
        <v>32</v>
      </c>
      <c r="Q9" s="55">
        <v>133</v>
      </c>
      <c r="R9" s="56">
        <v>66.2</v>
      </c>
      <c r="S9" s="57">
        <v>72</v>
      </c>
      <c r="T9" s="45"/>
      <c r="U9" s="45"/>
      <c r="V9" s="46">
        <f>B9</f>
        <v>12.4</v>
      </c>
      <c r="W9" s="58" t="str">
        <f>B8</f>
        <v>et</v>
      </c>
      <c r="X9" s="59" t="str">
        <f>B7</f>
        <v>moins</v>
      </c>
      <c r="Y9" s="190" t="s">
        <v>33</v>
      </c>
      <c r="Z9" s="191"/>
      <c r="AA9" s="192" t="s">
        <v>34</v>
      </c>
      <c r="AB9" s="193" t="s">
        <v>35</v>
      </c>
      <c r="AC9" s="195" t="s">
        <v>62</v>
      </c>
      <c r="AD9" s="185"/>
      <c r="AE9" s="185" t="s">
        <v>37</v>
      </c>
      <c r="AF9" s="185" t="s">
        <v>38</v>
      </c>
      <c r="AG9" s="187" t="s">
        <v>65</v>
      </c>
    </row>
    <row r="10" spans="1:33" ht="31" thickBot="1">
      <c r="A10" s="1"/>
      <c r="B10" s="60"/>
      <c r="C10" s="61"/>
      <c r="D10" s="61"/>
      <c r="E10" s="62"/>
      <c r="F10" s="60"/>
      <c r="G10" s="61"/>
      <c r="H10" s="61"/>
      <c r="I10" s="62"/>
      <c r="J10" s="113" t="s">
        <v>51</v>
      </c>
      <c r="K10" s="112"/>
      <c r="L10" s="116" t="s">
        <v>36</v>
      </c>
      <c r="M10" s="122"/>
      <c r="N10" s="61" t="s">
        <v>52</v>
      </c>
      <c r="O10" s="123"/>
      <c r="P10" s="121" t="s">
        <v>37</v>
      </c>
      <c r="Q10" s="63" t="s">
        <v>38</v>
      </c>
      <c r="R10" s="64" t="s">
        <v>65</v>
      </c>
      <c r="S10" s="64" t="s">
        <v>39</v>
      </c>
      <c r="T10" s="65" t="s">
        <v>40</v>
      </c>
      <c r="U10" s="65" t="s">
        <v>41</v>
      </c>
      <c r="V10" s="66" t="s">
        <v>42</v>
      </c>
      <c r="W10" s="67" t="s">
        <v>43</v>
      </c>
      <c r="X10" s="65" t="s">
        <v>44</v>
      </c>
      <c r="Y10" s="68" t="s">
        <v>45</v>
      </c>
      <c r="Z10" s="67" t="s">
        <v>46</v>
      </c>
      <c r="AA10" s="186"/>
      <c r="AB10" s="194"/>
      <c r="AC10" s="196"/>
      <c r="AD10" s="186"/>
      <c r="AE10" s="186"/>
      <c r="AF10" s="186"/>
      <c r="AG10" s="188"/>
    </row>
    <row r="11" spans="1:33">
      <c r="A11" s="1"/>
      <c r="B11" s="69"/>
      <c r="C11" s="69"/>
      <c r="D11" s="69"/>
      <c r="E11" s="69"/>
      <c r="F11" s="69"/>
      <c r="G11" s="69"/>
      <c r="H11" s="69"/>
      <c r="I11" s="69"/>
      <c r="J11" s="70"/>
      <c r="K11" s="71"/>
      <c r="L11" s="72"/>
      <c r="M11" s="73" t="str">
        <f t="shared" ref="M11:M20" si="0">IF(L11="","",N11)</f>
        <v/>
      </c>
      <c r="N11" s="74">
        <v>10</v>
      </c>
      <c r="O11" s="75"/>
      <c r="P11" s="76" t="s">
        <v>53</v>
      </c>
      <c r="Q11" s="76" t="s">
        <v>47</v>
      </c>
      <c r="R11" s="77">
        <v>4.0999999999999996</v>
      </c>
      <c r="S11" s="77" t="str">
        <f t="shared" ref="S11:S30" si="1">IF(OR($R11="",$U11&lt;&gt;"H"),"",IF($U11="H",IF($R11&lt;=$B$9,$B$6,IF(AND($R11&gt;=$C$7,$R11&lt;=$C$9),$C$6,IF(AND($R11&gt;=$D$7,$R11&lt;=$D$9),$D$6,IF(AND($R11&gt;=$E$7,$R11&lt;=$E$9),$E$6,""))))))</f>
        <v>1SH</v>
      </c>
      <c r="T11" s="78" t="str">
        <f>IF(L11="","",IF(S11="1SH",ROUND($R11*$Q$6/113+$R$6-$S$6,0),IF(ROUND($R11*$Q$6/113+$R$6-$S$6,0)&gt;=36,36,ROUND($R11*$Q$7/113+$R$7-$S$7,0))))</f>
        <v/>
      </c>
      <c r="U11" s="79" t="s">
        <v>48</v>
      </c>
      <c r="V11" s="80" t="str">
        <f t="shared" ref="V11:V20" si="2">IF(S11="","",IF(U11="H",IF(S11="1SH",$P$6,$P$7),IF(U11="D",IF(S11="1SD",$P$8,$P$9))))</f>
        <v>Blancs</v>
      </c>
      <c r="W11" s="81"/>
      <c r="X11" s="82"/>
      <c r="Y11" s="83"/>
      <c r="Z11" s="79"/>
      <c r="AA11" s="84"/>
      <c r="AB11" s="85"/>
      <c r="AC11" s="167">
        <v>27</v>
      </c>
      <c r="AD11" s="168"/>
      <c r="AE11" s="76" t="s">
        <v>61</v>
      </c>
      <c r="AF11" s="76" t="s">
        <v>47</v>
      </c>
      <c r="AG11" s="169">
        <v>1.5</v>
      </c>
    </row>
    <row r="12" spans="1:33">
      <c r="A12" s="1"/>
      <c r="B12" s="69"/>
      <c r="C12" s="69"/>
      <c r="D12" s="69"/>
      <c r="E12" s="69"/>
      <c r="F12" s="69"/>
      <c r="G12" s="69"/>
      <c r="H12" s="69"/>
      <c r="I12" s="69"/>
      <c r="J12" s="86"/>
      <c r="K12" s="71"/>
      <c r="L12" s="87"/>
      <c r="M12" s="73" t="str">
        <f t="shared" si="0"/>
        <v/>
      </c>
      <c r="N12" s="88">
        <f t="shared" ref="N12:N20" si="3">IF(P12="","",N11+1)</f>
        <v>11</v>
      </c>
      <c r="O12" s="88"/>
      <c r="P12" s="89" t="s">
        <v>54</v>
      </c>
      <c r="Q12" s="89" t="s">
        <v>49</v>
      </c>
      <c r="R12" s="90">
        <v>3.9</v>
      </c>
      <c r="S12" s="90" t="str">
        <f t="shared" si="1"/>
        <v>1SH</v>
      </c>
      <c r="T12" s="91" t="str">
        <f t="shared" ref="T12:T20" si="4">IF(L12="","",IF(S12="1SH",ROUND($R12*$Q$6/113+$R$6-$S$6,0),IF(ROUND($R12*$Q$6/113+$R$6-$S$6,0)&gt;=36,36,ROUND($R12*$Q$7/113+$R$7-$S$7,0))))</f>
        <v/>
      </c>
      <c r="U12" s="79" t="s">
        <v>48</v>
      </c>
      <c r="V12" s="92" t="str">
        <f t="shared" si="2"/>
        <v>Blancs</v>
      </c>
      <c r="W12" s="93"/>
      <c r="X12" s="94"/>
      <c r="Y12" s="95"/>
      <c r="Z12" s="96"/>
      <c r="AA12" s="97"/>
      <c r="AB12" s="98"/>
      <c r="AC12" s="170">
        <v>25</v>
      </c>
      <c r="AD12" s="171"/>
      <c r="AE12" s="89" t="s">
        <v>61</v>
      </c>
      <c r="AF12" s="89" t="s">
        <v>47</v>
      </c>
      <c r="AG12" s="172">
        <v>2.5</v>
      </c>
    </row>
    <row r="13" spans="1:33">
      <c r="A13" s="1"/>
      <c r="B13" s="69"/>
      <c r="C13" s="69"/>
      <c r="D13" s="69"/>
      <c r="E13" s="69"/>
      <c r="F13" s="69"/>
      <c r="G13" s="69"/>
      <c r="H13" s="69"/>
      <c r="I13" s="69"/>
      <c r="J13" s="86"/>
      <c r="K13" s="71"/>
      <c r="L13" s="72">
        <v>2</v>
      </c>
      <c r="M13" s="73">
        <f t="shared" si="0"/>
        <v>12</v>
      </c>
      <c r="N13" s="88">
        <f t="shared" si="3"/>
        <v>12</v>
      </c>
      <c r="O13" s="88"/>
      <c r="P13" s="89" t="s">
        <v>55</v>
      </c>
      <c r="Q13" s="89" t="s">
        <v>49</v>
      </c>
      <c r="R13" s="90">
        <v>8.6999999999999993</v>
      </c>
      <c r="S13" s="90" t="str">
        <f t="shared" si="1"/>
        <v>1SH</v>
      </c>
      <c r="T13" s="91">
        <f t="shared" si="4"/>
        <v>10</v>
      </c>
      <c r="U13" s="79" t="s">
        <v>48</v>
      </c>
      <c r="V13" s="92" t="str">
        <f t="shared" si="2"/>
        <v>Blancs</v>
      </c>
      <c r="W13" s="93"/>
      <c r="X13" s="94"/>
      <c r="Y13" s="95"/>
      <c r="Z13" s="96"/>
      <c r="AA13" s="97"/>
      <c r="AB13" s="99"/>
      <c r="AC13" s="170">
        <v>23</v>
      </c>
      <c r="AD13" s="171"/>
      <c r="AE13" s="89" t="s">
        <v>61</v>
      </c>
      <c r="AF13" s="89" t="s">
        <v>47</v>
      </c>
      <c r="AG13" s="172">
        <v>6</v>
      </c>
    </row>
    <row r="14" spans="1:33">
      <c r="A14" s="1"/>
      <c r="B14" s="69"/>
      <c r="C14" s="69"/>
      <c r="D14" s="69"/>
      <c r="E14" s="69"/>
      <c r="F14" s="69"/>
      <c r="G14" s="69"/>
      <c r="H14" s="69"/>
      <c r="I14" s="69"/>
      <c r="J14" s="86"/>
      <c r="K14" s="71"/>
      <c r="L14" s="87"/>
      <c r="M14" s="73" t="str">
        <f t="shared" si="0"/>
        <v/>
      </c>
      <c r="N14" s="88">
        <f t="shared" si="3"/>
        <v>13</v>
      </c>
      <c r="O14" s="88"/>
      <c r="P14" s="89" t="s">
        <v>56</v>
      </c>
      <c r="Q14" s="89" t="s">
        <v>49</v>
      </c>
      <c r="R14" s="90">
        <v>9.9</v>
      </c>
      <c r="S14" s="90" t="str">
        <f t="shared" si="1"/>
        <v>1SH</v>
      </c>
      <c r="T14" s="91" t="str">
        <f t="shared" si="4"/>
        <v/>
      </c>
      <c r="U14" s="79" t="s">
        <v>48</v>
      </c>
      <c r="V14" s="92" t="str">
        <f t="shared" si="2"/>
        <v>Blancs</v>
      </c>
      <c r="W14" s="93"/>
      <c r="X14" s="94"/>
      <c r="Y14" s="95"/>
      <c r="Z14" s="96"/>
      <c r="AA14" s="97"/>
      <c r="AB14" s="98"/>
      <c r="AC14" s="170">
        <v>14</v>
      </c>
      <c r="AD14" s="173"/>
      <c r="AE14" s="89" t="s">
        <v>57</v>
      </c>
      <c r="AF14" s="89" t="s">
        <v>49</v>
      </c>
      <c r="AG14" s="172">
        <v>8.1</v>
      </c>
    </row>
    <row r="15" spans="1:33">
      <c r="A15" s="1"/>
      <c r="B15" s="69"/>
      <c r="C15" s="69"/>
      <c r="D15" s="69"/>
      <c r="E15" s="69"/>
      <c r="F15" s="69"/>
      <c r="G15" s="69"/>
      <c r="H15" s="69"/>
      <c r="I15" s="69"/>
      <c r="J15" s="86"/>
      <c r="K15" s="71"/>
      <c r="L15" s="72">
        <v>3</v>
      </c>
      <c r="M15" s="73">
        <f t="shared" si="0"/>
        <v>14</v>
      </c>
      <c r="N15" s="88">
        <f t="shared" si="3"/>
        <v>14</v>
      </c>
      <c r="O15" s="88"/>
      <c r="P15" s="89" t="s">
        <v>57</v>
      </c>
      <c r="Q15" s="89" t="s">
        <v>49</v>
      </c>
      <c r="R15" s="90">
        <v>8.1</v>
      </c>
      <c r="S15" s="90" t="str">
        <f t="shared" si="1"/>
        <v>1SH</v>
      </c>
      <c r="T15" s="91">
        <f t="shared" si="4"/>
        <v>10</v>
      </c>
      <c r="U15" s="79" t="s">
        <v>48</v>
      </c>
      <c r="V15" s="92" t="str">
        <f t="shared" si="2"/>
        <v>Blancs</v>
      </c>
      <c r="W15" s="93"/>
      <c r="X15" s="94"/>
      <c r="Y15" s="100"/>
      <c r="Z15" s="96"/>
      <c r="AA15" s="97"/>
      <c r="AB15" s="98"/>
      <c r="AC15" s="170">
        <v>12</v>
      </c>
      <c r="AD15" s="173"/>
      <c r="AE15" s="89" t="s">
        <v>55</v>
      </c>
      <c r="AF15" s="89" t="s">
        <v>49</v>
      </c>
      <c r="AG15" s="172">
        <v>8.6999999999999993</v>
      </c>
    </row>
    <row r="16" spans="1:33">
      <c r="A16" s="1"/>
      <c r="B16" s="69"/>
      <c r="C16" s="69"/>
      <c r="D16" s="69"/>
      <c r="E16" s="69"/>
      <c r="F16" s="69"/>
      <c r="G16" s="69"/>
      <c r="H16" s="69"/>
      <c r="I16" s="69"/>
      <c r="J16" s="86"/>
      <c r="K16" s="71"/>
      <c r="L16" s="87">
        <v>6</v>
      </c>
      <c r="M16" s="73">
        <f t="shared" si="0"/>
        <v>15</v>
      </c>
      <c r="N16" s="88">
        <f t="shared" si="3"/>
        <v>15</v>
      </c>
      <c r="O16" s="88"/>
      <c r="P16" s="89" t="s">
        <v>58</v>
      </c>
      <c r="Q16" s="89" t="s">
        <v>50</v>
      </c>
      <c r="R16" s="90">
        <v>9</v>
      </c>
      <c r="S16" s="90" t="str">
        <f t="shared" si="1"/>
        <v>1SH</v>
      </c>
      <c r="T16" s="91">
        <f t="shared" si="4"/>
        <v>11</v>
      </c>
      <c r="U16" s="79" t="s">
        <v>48</v>
      </c>
      <c r="V16" s="92" t="str">
        <f t="shared" si="2"/>
        <v>Blancs</v>
      </c>
      <c r="W16" s="93"/>
      <c r="X16" s="94"/>
      <c r="Y16" s="95"/>
      <c r="Z16" s="96"/>
      <c r="AA16" s="101"/>
      <c r="AB16" s="98"/>
      <c r="AC16" s="170">
        <v>15</v>
      </c>
      <c r="AD16" s="173"/>
      <c r="AE16" s="89" t="s">
        <v>58</v>
      </c>
      <c r="AF16" s="89" t="s">
        <v>50</v>
      </c>
      <c r="AG16" s="172">
        <v>9</v>
      </c>
    </row>
    <row r="17" spans="1:33">
      <c r="A17" s="1"/>
      <c r="B17" s="69"/>
      <c r="C17" s="69"/>
      <c r="D17" s="69"/>
      <c r="E17" s="69"/>
      <c r="F17" s="69"/>
      <c r="G17" s="69"/>
      <c r="H17" s="69"/>
      <c r="I17" s="69"/>
      <c r="J17" s="86"/>
      <c r="K17" s="71"/>
      <c r="L17" s="72"/>
      <c r="M17" s="73" t="str">
        <f t="shared" si="0"/>
        <v/>
      </c>
      <c r="N17" s="88">
        <f t="shared" si="3"/>
        <v>16</v>
      </c>
      <c r="O17" s="88"/>
      <c r="P17" s="89" t="s">
        <v>59</v>
      </c>
      <c r="Q17" s="89" t="s">
        <v>49</v>
      </c>
      <c r="R17" s="90">
        <v>11.8</v>
      </c>
      <c r="S17" s="90" t="str">
        <f t="shared" si="1"/>
        <v>1SH</v>
      </c>
      <c r="T17" s="91" t="str">
        <f t="shared" si="4"/>
        <v/>
      </c>
      <c r="U17" s="79" t="s">
        <v>48</v>
      </c>
      <c r="V17" s="92" t="str">
        <f t="shared" si="2"/>
        <v>Blancs</v>
      </c>
      <c r="W17" s="93"/>
      <c r="X17" s="94"/>
      <c r="Y17" s="95"/>
      <c r="Z17" s="96"/>
      <c r="AA17" s="97"/>
      <c r="AB17" s="98"/>
      <c r="AC17" s="170">
        <v>17</v>
      </c>
      <c r="AD17" s="173"/>
      <c r="AE17" s="89" t="s">
        <v>48</v>
      </c>
      <c r="AF17" s="89" t="s">
        <v>49</v>
      </c>
      <c r="AG17" s="172">
        <v>10</v>
      </c>
    </row>
    <row r="18" spans="1:33">
      <c r="A18" s="1"/>
      <c r="B18" s="69"/>
      <c r="C18" s="69"/>
      <c r="D18" s="69"/>
      <c r="E18" s="69"/>
      <c r="F18" s="69"/>
      <c r="G18" s="69"/>
      <c r="H18" s="69"/>
      <c r="I18" s="69"/>
      <c r="J18" s="86"/>
      <c r="K18" s="71"/>
      <c r="L18" s="87">
        <v>10</v>
      </c>
      <c r="M18" s="73">
        <f t="shared" si="0"/>
        <v>17</v>
      </c>
      <c r="N18" s="88">
        <f t="shared" si="3"/>
        <v>17</v>
      </c>
      <c r="O18" s="88"/>
      <c r="P18" s="89" t="s">
        <v>48</v>
      </c>
      <c r="Q18" s="89" t="s">
        <v>49</v>
      </c>
      <c r="R18" s="90">
        <v>10</v>
      </c>
      <c r="S18" s="90" t="str">
        <f t="shared" si="1"/>
        <v>1SH</v>
      </c>
      <c r="T18" s="91">
        <f t="shared" si="4"/>
        <v>12</v>
      </c>
      <c r="U18" s="79" t="s">
        <v>48</v>
      </c>
      <c r="V18" s="92" t="str">
        <f t="shared" si="2"/>
        <v>Blancs</v>
      </c>
      <c r="W18" s="93"/>
      <c r="X18" s="94"/>
      <c r="Y18" s="95"/>
      <c r="Z18" s="96"/>
      <c r="AA18" s="101"/>
      <c r="AB18" s="98"/>
      <c r="AC18" s="170">
        <v>22</v>
      </c>
      <c r="AD18" s="171"/>
      <c r="AE18" s="89" t="s">
        <v>60</v>
      </c>
      <c r="AF18" s="89" t="s">
        <v>47</v>
      </c>
      <c r="AG18" s="172">
        <v>11</v>
      </c>
    </row>
    <row r="19" spans="1:33">
      <c r="A19" s="1"/>
      <c r="B19" s="69"/>
      <c r="C19" s="69"/>
      <c r="D19" s="69"/>
      <c r="E19" s="69"/>
      <c r="F19" s="69"/>
      <c r="G19" s="69"/>
      <c r="H19" s="69"/>
      <c r="I19" s="69"/>
      <c r="J19" s="86"/>
      <c r="K19" s="71"/>
      <c r="L19" s="72"/>
      <c r="M19" s="73" t="str">
        <f t="shared" si="0"/>
        <v/>
      </c>
      <c r="N19" s="88">
        <f t="shared" si="3"/>
        <v>18</v>
      </c>
      <c r="O19" s="102"/>
      <c r="P19" s="89" t="s">
        <v>60</v>
      </c>
      <c r="Q19" s="89" t="s">
        <v>47</v>
      </c>
      <c r="R19" s="90">
        <v>9.6</v>
      </c>
      <c r="S19" s="90" t="str">
        <f t="shared" si="1"/>
        <v>1SH</v>
      </c>
      <c r="T19" s="91" t="str">
        <f t="shared" si="4"/>
        <v/>
      </c>
      <c r="U19" s="79" t="s">
        <v>48</v>
      </c>
      <c r="V19" s="92" t="str">
        <f t="shared" si="2"/>
        <v>Blancs</v>
      </c>
      <c r="W19" s="93"/>
      <c r="X19" s="94"/>
      <c r="Y19" s="95"/>
      <c r="Z19" s="96"/>
      <c r="AA19" s="97"/>
      <c r="AB19" s="98"/>
      <c r="AC19" s="170">
        <v>19</v>
      </c>
      <c r="AD19" s="171"/>
      <c r="AE19" s="89" t="s">
        <v>61</v>
      </c>
      <c r="AF19" s="89" t="s">
        <v>47</v>
      </c>
      <c r="AG19" s="172">
        <v>11.7</v>
      </c>
    </row>
    <row r="20" spans="1:33">
      <c r="A20" s="1"/>
      <c r="B20" s="69"/>
      <c r="C20" s="69"/>
      <c r="D20" s="69"/>
      <c r="E20" s="69"/>
      <c r="F20" s="69"/>
      <c r="G20" s="69"/>
      <c r="H20" s="69"/>
      <c r="I20" s="69"/>
      <c r="J20" s="86"/>
      <c r="K20" s="71"/>
      <c r="L20" s="87">
        <v>7</v>
      </c>
      <c r="M20" s="73">
        <f t="shared" si="0"/>
        <v>19</v>
      </c>
      <c r="N20" s="88">
        <f t="shared" si="3"/>
        <v>19</v>
      </c>
      <c r="O20" s="102"/>
      <c r="P20" s="89" t="s">
        <v>61</v>
      </c>
      <c r="Q20" s="89" t="s">
        <v>47</v>
      </c>
      <c r="R20" s="90">
        <v>11.7</v>
      </c>
      <c r="S20" s="90" t="str">
        <f t="shared" si="1"/>
        <v>1SH</v>
      </c>
      <c r="T20" s="91">
        <f t="shared" si="4"/>
        <v>14</v>
      </c>
      <c r="U20" s="79" t="s">
        <v>48</v>
      </c>
      <c r="V20" s="92" t="str">
        <f t="shared" si="2"/>
        <v>Blancs</v>
      </c>
      <c r="W20" s="93"/>
      <c r="X20" s="94"/>
      <c r="Y20" s="95"/>
      <c r="Z20" s="96"/>
      <c r="AA20" s="97"/>
      <c r="AB20" s="98"/>
      <c r="AC20" s="170">
        <v>28</v>
      </c>
      <c r="AD20" s="171"/>
      <c r="AE20" s="89" t="s">
        <v>60</v>
      </c>
      <c r="AF20" s="89" t="s">
        <v>47</v>
      </c>
      <c r="AG20" s="172">
        <v>12.4</v>
      </c>
    </row>
    <row r="21" spans="1:33">
      <c r="B21" s="69"/>
      <c r="C21" s="69"/>
      <c r="D21" s="69"/>
      <c r="E21" s="69"/>
      <c r="F21" s="69"/>
      <c r="G21" s="69"/>
      <c r="H21" s="69"/>
      <c r="I21" s="69"/>
      <c r="J21" s="86"/>
      <c r="K21" s="71"/>
      <c r="L21" s="72"/>
      <c r="M21" s="73" t="str">
        <f t="shared" ref="M21:M30" si="5">IF(L21="","",N21)</f>
        <v/>
      </c>
      <c r="N21" s="88">
        <f t="shared" ref="N21:N30" si="6">IF(P21="","",N20+1)</f>
        <v>20</v>
      </c>
      <c r="O21" s="102"/>
      <c r="P21" s="89" t="s">
        <v>60</v>
      </c>
      <c r="Q21" s="89" t="s">
        <v>47</v>
      </c>
      <c r="R21" s="90">
        <v>3.2</v>
      </c>
      <c r="S21" s="90" t="str">
        <f t="shared" si="1"/>
        <v>1SH</v>
      </c>
      <c r="T21" s="91" t="str">
        <f t="shared" ref="T21:T30" si="7">IF(L21="","",IF(S21="1SH",ROUND($R21*$Q$6/113+$R$6-$S$6,0),IF(ROUND($R21*$Q$6/113+$R$6-$S$6,0)&gt;=36,36,ROUND($R21*$Q$7/113+$R$7-$S$7,0))))</f>
        <v/>
      </c>
      <c r="U21" s="79" t="s">
        <v>48</v>
      </c>
      <c r="V21" s="92" t="str">
        <f t="shared" ref="V21:V30" si="8">IF(S21="","",IF(U21="H",IF(S21="1SH",$P$6,$P$7),IF(U21="D",IF(S21="1SD",$P$8,$P$9))))</f>
        <v>Blancs</v>
      </c>
      <c r="W21" s="93"/>
      <c r="X21" s="94"/>
      <c r="Y21" s="95"/>
      <c r="Z21" s="96"/>
      <c r="AA21" s="97"/>
      <c r="AB21" s="98"/>
      <c r="AC21" s="170"/>
      <c r="AD21" s="173"/>
      <c r="AE21" s="89"/>
      <c r="AF21" s="89"/>
      <c r="AG21" s="172"/>
    </row>
    <row r="22" spans="1:33">
      <c r="B22" s="69"/>
      <c r="C22" s="69"/>
      <c r="D22" s="69"/>
      <c r="E22" s="69"/>
      <c r="F22" s="69"/>
      <c r="G22" s="69"/>
      <c r="H22" s="69"/>
      <c r="I22" s="69"/>
      <c r="J22" s="86"/>
      <c r="K22" s="71"/>
      <c r="L22" s="87"/>
      <c r="M22" s="73" t="str">
        <f t="shared" si="5"/>
        <v/>
      </c>
      <c r="N22" s="88">
        <f t="shared" si="6"/>
        <v>21</v>
      </c>
      <c r="O22" s="102"/>
      <c r="P22" s="89" t="s">
        <v>61</v>
      </c>
      <c r="Q22" s="89" t="s">
        <v>47</v>
      </c>
      <c r="R22" s="90">
        <v>6.2</v>
      </c>
      <c r="S22" s="90" t="str">
        <f t="shared" si="1"/>
        <v>1SH</v>
      </c>
      <c r="T22" s="91" t="str">
        <f t="shared" si="7"/>
        <v/>
      </c>
      <c r="U22" s="79" t="s">
        <v>48</v>
      </c>
      <c r="V22" s="92" t="str">
        <f t="shared" si="8"/>
        <v>Blancs</v>
      </c>
      <c r="W22" s="93"/>
      <c r="X22" s="94"/>
      <c r="Y22" s="95"/>
      <c r="Z22" s="96"/>
      <c r="AA22" s="97"/>
      <c r="AB22" s="98"/>
      <c r="AC22" s="103"/>
      <c r="AD22" s="88"/>
      <c r="AE22" s="89"/>
      <c r="AF22" s="89"/>
      <c r="AG22" s="104"/>
    </row>
    <row r="23" spans="1:33">
      <c r="B23" s="69"/>
      <c r="C23" s="69"/>
      <c r="D23" s="69"/>
      <c r="E23" s="69"/>
      <c r="F23" s="69"/>
      <c r="G23" s="69"/>
      <c r="H23" s="69"/>
      <c r="I23" s="69"/>
      <c r="J23" s="86"/>
      <c r="K23" s="71"/>
      <c r="L23" s="72">
        <v>9</v>
      </c>
      <c r="M23" s="73">
        <f t="shared" si="5"/>
        <v>22</v>
      </c>
      <c r="N23" s="88">
        <f t="shared" si="6"/>
        <v>22</v>
      </c>
      <c r="O23" s="102"/>
      <c r="P23" s="89" t="s">
        <v>60</v>
      </c>
      <c r="Q23" s="89" t="s">
        <v>47</v>
      </c>
      <c r="R23" s="90">
        <v>11</v>
      </c>
      <c r="S23" s="90" t="str">
        <f t="shared" si="1"/>
        <v>1SH</v>
      </c>
      <c r="T23" s="91">
        <f t="shared" si="7"/>
        <v>13</v>
      </c>
      <c r="U23" s="79" t="s">
        <v>48</v>
      </c>
      <c r="V23" s="92" t="str">
        <f t="shared" si="8"/>
        <v>Blancs</v>
      </c>
      <c r="W23" s="93"/>
      <c r="X23" s="94"/>
      <c r="Y23" s="95"/>
      <c r="Z23" s="96"/>
      <c r="AA23" s="97"/>
      <c r="AB23" s="98"/>
      <c r="AC23" s="103"/>
      <c r="AD23" s="88"/>
      <c r="AE23" s="89"/>
      <c r="AF23" s="89"/>
      <c r="AG23" s="104"/>
    </row>
    <row r="24" spans="1:33">
      <c r="B24" s="69"/>
      <c r="C24" s="69"/>
      <c r="D24" s="69"/>
      <c r="E24" s="69"/>
      <c r="F24" s="69"/>
      <c r="G24" s="69"/>
      <c r="H24" s="69"/>
      <c r="I24" s="69"/>
      <c r="J24" s="86"/>
      <c r="K24" s="71"/>
      <c r="L24" s="87">
        <v>8</v>
      </c>
      <c r="M24" s="73">
        <f t="shared" si="5"/>
        <v>23</v>
      </c>
      <c r="N24" s="88">
        <f t="shared" si="6"/>
        <v>23</v>
      </c>
      <c r="O24" s="102"/>
      <c r="P24" s="89" t="s">
        <v>61</v>
      </c>
      <c r="Q24" s="89" t="s">
        <v>47</v>
      </c>
      <c r="R24" s="90">
        <v>6</v>
      </c>
      <c r="S24" s="90" t="str">
        <f t="shared" si="1"/>
        <v>1SH</v>
      </c>
      <c r="T24" s="91">
        <f t="shared" si="7"/>
        <v>7</v>
      </c>
      <c r="U24" s="79" t="s">
        <v>48</v>
      </c>
      <c r="V24" s="92" t="str">
        <f t="shared" si="8"/>
        <v>Blancs</v>
      </c>
      <c r="W24" s="93"/>
      <c r="X24" s="94"/>
      <c r="Y24" s="95"/>
      <c r="Z24" s="96"/>
      <c r="AA24" s="97"/>
      <c r="AB24" s="98"/>
      <c r="AC24" s="103"/>
      <c r="AD24" s="102"/>
      <c r="AE24" s="89"/>
      <c r="AF24" s="89"/>
      <c r="AG24" s="104"/>
    </row>
    <row r="25" spans="1:33">
      <c r="B25" s="69"/>
      <c r="C25" s="69"/>
      <c r="D25" s="69"/>
      <c r="E25" s="69"/>
      <c r="F25" s="69"/>
      <c r="G25" s="69"/>
      <c r="H25" s="69"/>
      <c r="I25" s="69"/>
      <c r="J25" s="86"/>
      <c r="K25" s="71"/>
      <c r="L25" s="72"/>
      <c r="M25" s="73" t="str">
        <f t="shared" si="5"/>
        <v/>
      </c>
      <c r="N25" s="88">
        <f t="shared" si="6"/>
        <v>24</v>
      </c>
      <c r="O25" s="102"/>
      <c r="P25" s="89" t="s">
        <v>60</v>
      </c>
      <c r="Q25" s="89" t="s">
        <v>47</v>
      </c>
      <c r="R25" s="90">
        <v>5.4</v>
      </c>
      <c r="S25" s="90" t="str">
        <f t="shared" si="1"/>
        <v>1SH</v>
      </c>
      <c r="T25" s="91" t="str">
        <f t="shared" si="7"/>
        <v/>
      </c>
      <c r="U25" s="79" t="s">
        <v>48</v>
      </c>
      <c r="V25" s="92" t="str">
        <f t="shared" si="8"/>
        <v>Blancs</v>
      </c>
      <c r="W25" s="93"/>
      <c r="X25" s="94"/>
      <c r="Y25" s="95"/>
      <c r="Z25" s="96"/>
      <c r="AA25" s="97"/>
      <c r="AB25" s="98"/>
      <c r="AC25" s="103"/>
      <c r="AD25" s="88"/>
      <c r="AE25" s="89"/>
      <c r="AF25" s="89"/>
      <c r="AG25" s="104"/>
    </row>
    <row r="26" spans="1:33">
      <c r="B26" s="69"/>
      <c r="C26" s="69"/>
      <c r="D26" s="69"/>
      <c r="E26" s="69"/>
      <c r="F26" s="69"/>
      <c r="G26" s="69"/>
      <c r="H26" s="69"/>
      <c r="I26" s="69"/>
      <c r="J26" s="86"/>
      <c r="K26" s="71"/>
      <c r="L26" s="87">
        <v>5</v>
      </c>
      <c r="M26" s="73">
        <f t="shared" si="5"/>
        <v>25</v>
      </c>
      <c r="N26" s="88">
        <f t="shared" si="6"/>
        <v>25</v>
      </c>
      <c r="O26" s="102"/>
      <c r="P26" s="89" t="s">
        <v>61</v>
      </c>
      <c r="Q26" s="89" t="s">
        <v>47</v>
      </c>
      <c r="R26" s="90">
        <v>2.5</v>
      </c>
      <c r="S26" s="90" t="str">
        <f t="shared" si="1"/>
        <v>1SH</v>
      </c>
      <c r="T26" s="91">
        <f t="shared" si="7"/>
        <v>2</v>
      </c>
      <c r="U26" s="79" t="s">
        <v>48</v>
      </c>
      <c r="V26" s="92" t="str">
        <f t="shared" si="8"/>
        <v>Blancs</v>
      </c>
      <c r="W26" s="93"/>
      <c r="X26" s="94"/>
      <c r="Y26" s="95"/>
      <c r="Z26" s="96"/>
      <c r="AA26" s="97"/>
      <c r="AB26" s="98"/>
      <c r="AC26" s="103"/>
      <c r="AD26" s="88"/>
      <c r="AE26" s="89"/>
      <c r="AF26" s="89"/>
      <c r="AG26" s="104"/>
    </row>
    <row r="27" spans="1:33">
      <c r="B27" s="69"/>
      <c r="C27" s="69"/>
      <c r="D27" s="69"/>
      <c r="E27" s="69"/>
      <c r="F27" s="69"/>
      <c r="G27" s="69"/>
      <c r="H27" s="69"/>
      <c r="I27" s="69"/>
      <c r="J27" s="86"/>
      <c r="K27" s="71"/>
      <c r="L27" s="72"/>
      <c r="M27" s="73" t="str">
        <f t="shared" si="5"/>
        <v/>
      </c>
      <c r="N27" s="88">
        <f t="shared" si="6"/>
        <v>26</v>
      </c>
      <c r="O27" s="102"/>
      <c r="P27" s="89" t="s">
        <v>60</v>
      </c>
      <c r="Q27" s="89" t="s">
        <v>47</v>
      </c>
      <c r="R27" s="90">
        <v>7</v>
      </c>
      <c r="S27" s="90" t="str">
        <f t="shared" si="1"/>
        <v>1SH</v>
      </c>
      <c r="T27" s="91" t="str">
        <f t="shared" si="7"/>
        <v/>
      </c>
      <c r="U27" s="79" t="s">
        <v>48</v>
      </c>
      <c r="V27" s="92" t="str">
        <f t="shared" si="8"/>
        <v>Blancs</v>
      </c>
      <c r="W27" s="93"/>
      <c r="X27" s="94"/>
      <c r="Y27" s="95"/>
      <c r="Z27" s="96"/>
      <c r="AA27" s="97"/>
      <c r="AB27" s="98"/>
      <c r="AC27" s="103"/>
      <c r="AD27" s="102"/>
      <c r="AE27" s="89"/>
      <c r="AF27" s="89"/>
      <c r="AG27" s="104"/>
    </row>
    <row r="28" spans="1:33">
      <c r="B28" s="69"/>
      <c r="C28" s="69"/>
      <c r="D28" s="69"/>
      <c r="E28" s="69"/>
      <c r="F28" s="69"/>
      <c r="G28" s="69"/>
      <c r="H28" s="69"/>
      <c r="I28" s="69"/>
      <c r="J28" s="86"/>
      <c r="K28" s="71"/>
      <c r="L28" s="87">
        <v>1</v>
      </c>
      <c r="M28" s="73">
        <f t="shared" si="5"/>
        <v>27</v>
      </c>
      <c r="N28" s="88">
        <f t="shared" si="6"/>
        <v>27</v>
      </c>
      <c r="O28" s="102"/>
      <c r="P28" s="89" t="s">
        <v>61</v>
      </c>
      <c r="Q28" s="89" t="s">
        <v>47</v>
      </c>
      <c r="R28" s="90">
        <v>1.5</v>
      </c>
      <c r="S28" s="90" t="str">
        <f t="shared" si="1"/>
        <v>1SH</v>
      </c>
      <c r="T28" s="91">
        <f t="shared" si="7"/>
        <v>1</v>
      </c>
      <c r="U28" s="79" t="s">
        <v>48</v>
      </c>
      <c r="V28" s="92" t="str">
        <f t="shared" si="8"/>
        <v>Blancs</v>
      </c>
      <c r="W28" s="93"/>
      <c r="X28" s="94"/>
      <c r="Y28" s="95"/>
      <c r="Z28" s="96"/>
      <c r="AA28" s="97"/>
      <c r="AB28" s="98"/>
      <c r="AC28" s="103"/>
      <c r="AD28" s="102"/>
      <c r="AE28" s="89"/>
      <c r="AF28" s="89"/>
      <c r="AG28" s="104"/>
    </row>
    <row r="29" spans="1:33">
      <c r="B29" s="69"/>
      <c r="C29" s="69"/>
      <c r="D29" s="69"/>
      <c r="E29" s="69"/>
      <c r="F29" s="69"/>
      <c r="G29" s="69"/>
      <c r="H29" s="69"/>
      <c r="I29" s="69"/>
      <c r="J29" s="86"/>
      <c r="K29" s="71"/>
      <c r="L29" s="72">
        <v>4</v>
      </c>
      <c r="M29" s="73">
        <f t="shared" si="5"/>
        <v>28</v>
      </c>
      <c r="N29" s="88">
        <f t="shared" si="6"/>
        <v>28</v>
      </c>
      <c r="O29" s="102"/>
      <c r="P29" s="89" t="s">
        <v>60</v>
      </c>
      <c r="Q29" s="89" t="s">
        <v>47</v>
      </c>
      <c r="R29" s="90">
        <v>12.4</v>
      </c>
      <c r="S29" s="90" t="str">
        <f t="shared" si="1"/>
        <v>1SH</v>
      </c>
      <c r="T29" s="91">
        <f t="shared" si="7"/>
        <v>15</v>
      </c>
      <c r="U29" s="79" t="s">
        <v>48</v>
      </c>
      <c r="V29" s="92" t="str">
        <f t="shared" si="8"/>
        <v>Blancs</v>
      </c>
      <c r="W29" s="93"/>
      <c r="X29" s="94"/>
      <c r="Y29" s="95"/>
      <c r="Z29" s="96"/>
      <c r="AA29" s="97"/>
      <c r="AB29" s="98"/>
      <c r="AC29" s="103"/>
      <c r="AD29" s="102"/>
      <c r="AE29" s="89"/>
      <c r="AF29" s="89"/>
      <c r="AG29" s="104"/>
    </row>
    <row r="30" spans="1:33" ht="16" thickBot="1">
      <c r="B30" s="69"/>
      <c r="C30" s="69"/>
      <c r="D30" s="69"/>
      <c r="E30" s="69"/>
      <c r="F30" s="69"/>
      <c r="G30" s="69"/>
      <c r="H30" s="69"/>
      <c r="I30" s="69"/>
      <c r="J30" s="86"/>
      <c r="K30" s="71"/>
      <c r="L30" s="87"/>
      <c r="M30" s="73" t="str">
        <f t="shared" si="5"/>
        <v/>
      </c>
      <c r="N30" s="88">
        <f t="shared" si="6"/>
        <v>29</v>
      </c>
      <c r="O30" s="102"/>
      <c r="P30" s="89" t="s">
        <v>61</v>
      </c>
      <c r="Q30" s="89" t="s">
        <v>47</v>
      </c>
      <c r="R30" s="90">
        <v>3.9</v>
      </c>
      <c r="S30" s="90" t="str">
        <f t="shared" si="1"/>
        <v>1SH</v>
      </c>
      <c r="T30" s="91" t="str">
        <f t="shared" si="7"/>
        <v/>
      </c>
      <c r="U30" s="79" t="s">
        <v>48</v>
      </c>
      <c r="V30" s="92" t="str">
        <f t="shared" si="8"/>
        <v>Blancs</v>
      </c>
      <c r="W30" s="93"/>
      <c r="X30" s="94"/>
      <c r="Y30" s="95"/>
      <c r="Z30" s="96"/>
      <c r="AA30" s="97"/>
      <c r="AB30" s="98"/>
      <c r="AC30" s="105"/>
      <c r="AD30" s="106"/>
      <c r="AE30" s="107"/>
      <c r="AF30" s="107"/>
      <c r="AG30" s="108"/>
    </row>
    <row r="31" spans="1:33" ht="16" thickBot="1"/>
    <row r="32" spans="1:33" ht="25" thickBot="1">
      <c r="J32" s="129"/>
      <c r="K32" s="129"/>
      <c r="L32" s="130"/>
      <c r="M32" s="131"/>
      <c r="N32" s="154"/>
      <c r="O32" s="155"/>
      <c r="P32" s="156"/>
      <c r="Q32" s="157"/>
      <c r="R32" s="158"/>
      <c r="S32" s="159"/>
      <c r="T32" s="160"/>
      <c r="U32" s="161"/>
      <c r="V32" s="162" t="str">
        <f>C6</f>
        <v>2SH</v>
      </c>
      <c r="W32" s="180" t="str">
        <f>C3</f>
        <v>2è Série Messieurs</v>
      </c>
      <c r="X32" s="181"/>
      <c r="Y32" s="132"/>
      <c r="Z32" s="163"/>
      <c r="AA32" s="161"/>
      <c r="AB32" s="164"/>
    </row>
    <row r="33" spans="2:33" ht="25" thickBot="1">
      <c r="J33" s="129"/>
      <c r="K33" s="129"/>
      <c r="L33" s="130"/>
      <c r="M33" s="131"/>
      <c r="N33" s="148"/>
      <c r="O33" s="149"/>
      <c r="P33" s="150"/>
      <c r="Q33" s="151"/>
      <c r="R33" s="152"/>
      <c r="S33" s="153"/>
      <c r="T33" s="133"/>
      <c r="U33" s="45"/>
      <c r="V33" s="46">
        <f>C7</f>
        <v>12.5</v>
      </c>
      <c r="W33" s="58" t="str">
        <f>C8</f>
        <v>à</v>
      </c>
      <c r="X33" s="59">
        <f>C9</f>
        <v>18.399999999999999</v>
      </c>
      <c r="Y33" s="135"/>
      <c r="Z33" s="136"/>
      <c r="AA33" s="45"/>
      <c r="AB33" s="134"/>
      <c r="AC33" s="182" t="s">
        <v>63</v>
      </c>
      <c r="AD33" s="183"/>
      <c r="AE33" s="183"/>
      <c r="AF33" s="183"/>
      <c r="AG33" s="184"/>
    </row>
    <row r="34" spans="2:33" ht="25" thickBot="1">
      <c r="J34" s="129"/>
      <c r="K34" s="129"/>
      <c r="L34" s="130"/>
      <c r="M34" s="131"/>
      <c r="N34" s="60" t="s">
        <v>52</v>
      </c>
      <c r="O34" s="147"/>
      <c r="P34" s="137" t="s">
        <v>37</v>
      </c>
      <c r="Q34" s="63" t="s">
        <v>38</v>
      </c>
      <c r="R34" s="64" t="s">
        <v>68</v>
      </c>
      <c r="S34" s="64" t="s">
        <v>39</v>
      </c>
      <c r="T34" s="66" t="s">
        <v>40</v>
      </c>
      <c r="U34" s="127" t="s">
        <v>41</v>
      </c>
      <c r="V34" s="138"/>
      <c r="W34" s="139" t="s">
        <v>43</v>
      </c>
      <c r="X34" s="128" t="s">
        <v>44</v>
      </c>
      <c r="Y34" s="140" t="s">
        <v>45</v>
      </c>
      <c r="Z34" s="141" t="s">
        <v>46</v>
      </c>
      <c r="AA34" s="127" t="s">
        <v>34</v>
      </c>
      <c r="AB34" s="128" t="s">
        <v>35</v>
      </c>
      <c r="AC34" s="121" t="s">
        <v>97</v>
      </c>
      <c r="AD34" s="121"/>
      <c r="AE34" s="121" t="s">
        <v>37</v>
      </c>
      <c r="AF34" s="63" t="s">
        <v>38</v>
      </c>
      <c r="AG34" s="64" t="s">
        <v>65</v>
      </c>
    </row>
    <row r="35" spans="2:33">
      <c r="B35" s="69"/>
      <c r="C35" s="69"/>
      <c r="D35" s="69"/>
      <c r="E35" s="69"/>
      <c r="F35" s="69"/>
      <c r="G35" s="69"/>
      <c r="H35" s="69"/>
      <c r="I35" s="69"/>
      <c r="J35" s="165"/>
      <c r="K35" s="142"/>
      <c r="L35" s="87">
        <v>4</v>
      </c>
      <c r="M35" s="166">
        <f t="shared" ref="M35:M59" si="9">IF(L35="","",N35)</f>
        <v>72</v>
      </c>
      <c r="N35" s="74">
        <v>72</v>
      </c>
      <c r="O35" s="74"/>
      <c r="P35" s="76" t="s">
        <v>71</v>
      </c>
      <c r="Q35" s="76" t="s">
        <v>47</v>
      </c>
      <c r="R35" s="90">
        <v>16.300000000000004</v>
      </c>
      <c r="S35" s="90" t="str">
        <f t="shared" ref="S35:S60" si="10">IF(OR($R35="",$U35&lt;&gt;"H"),"",IF($U35="H",IF($R35&lt;=$B$9,$B$6,IF(AND($R35&gt;=$C$7,$R35&lt;=$C$9),$C$6,IF(AND($R35&gt;=$D$7,$R35&lt;=$D$9),$D$6,IF(AND($R35&gt;=$E$7,$R35&lt;=$E$9),$E$6,""))))))</f>
        <v>2SH</v>
      </c>
      <c r="T35" s="91">
        <f t="shared" ref="T35:T60" si="11">IF(L35="","",IF(S35="1SH",ROUND($R35*$Q$6/113+$R$6-$S$6,0),IF(ROUND($R35*$Q$6/113+$R$6-$S$6,0)&gt;=36,36,ROUND($R35*$Q$7/113+$R$7-$S$7,0))))</f>
        <v>18</v>
      </c>
      <c r="U35" s="79" t="s">
        <v>48</v>
      </c>
      <c r="V35" s="92" t="str">
        <f t="shared" ref="V35:V60" si="12">IF(S35="","",IF(U35="H",IF(S35="1SH",$P$6,$P$7),IF(U35="D",IF(S35="1SD",$P$8,$P$9))))</f>
        <v>Jaunes</v>
      </c>
      <c r="W35" s="81"/>
      <c r="X35" s="82"/>
      <c r="Y35" s="83"/>
      <c r="Z35" s="96"/>
      <c r="AA35" s="84"/>
      <c r="AB35" s="85"/>
      <c r="AC35" s="174">
        <v>96</v>
      </c>
      <c r="AD35" s="175"/>
      <c r="AE35" s="175" t="s">
        <v>95</v>
      </c>
      <c r="AF35" s="175" t="s">
        <v>47</v>
      </c>
      <c r="AG35" s="176">
        <v>13.2</v>
      </c>
    </row>
    <row r="36" spans="2:33">
      <c r="B36" s="69"/>
      <c r="C36" s="69"/>
      <c r="D36" s="69"/>
      <c r="E36" s="69"/>
      <c r="F36" s="69"/>
      <c r="G36" s="69"/>
      <c r="H36" s="69"/>
      <c r="I36" s="69"/>
      <c r="J36" s="165"/>
      <c r="K36" s="142"/>
      <c r="L36" s="87"/>
      <c r="M36" s="166" t="str">
        <f t="shared" si="9"/>
        <v/>
      </c>
      <c r="N36" s="88">
        <f t="shared" ref="N36:N59" si="13">IF(P36="","",N35+1)</f>
        <v>73</v>
      </c>
      <c r="O36" s="102"/>
      <c r="P36" s="89" t="s">
        <v>72</v>
      </c>
      <c r="Q36" s="89" t="s">
        <v>47</v>
      </c>
      <c r="R36" s="90">
        <v>16.5</v>
      </c>
      <c r="S36" s="90" t="str">
        <f t="shared" si="10"/>
        <v>2SH</v>
      </c>
      <c r="T36" s="91" t="str">
        <f t="shared" si="11"/>
        <v/>
      </c>
      <c r="U36" s="79" t="s">
        <v>48</v>
      </c>
      <c r="V36" s="92" t="str">
        <f t="shared" si="12"/>
        <v>Jaunes</v>
      </c>
      <c r="W36" s="93"/>
      <c r="X36" s="94"/>
      <c r="Y36" s="95"/>
      <c r="Z36" s="96"/>
      <c r="AA36" s="97"/>
      <c r="AB36" s="98"/>
      <c r="AC36" s="177">
        <v>82</v>
      </c>
      <c r="AD36" s="178"/>
      <c r="AE36" s="178" t="s">
        <v>81</v>
      </c>
      <c r="AF36" s="178" t="s">
        <v>49</v>
      </c>
      <c r="AG36" s="179">
        <v>14.2</v>
      </c>
    </row>
    <row r="37" spans="2:33">
      <c r="B37" s="69"/>
      <c r="C37" s="69"/>
      <c r="D37" s="69"/>
      <c r="E37" s="69"/>
      <c r="F37" s="69"/>
      <c r="G37" s="69"/>
      <c r="H37" s="69"/>
      <c r="I37" s="69"/>
      <c r="J37" s="165"/>
      <c r="K37" s="142"/>
      <c r="L37" s="87"/>
      <c r="M37" s="166" t="str">
        <f t="shared" si="9"/>
        <v/>
      </c>
      <c r="N37" s="88">
        <f t="shared" si="13"/>
        <v>74</v>
      </c>
      <c r="O37" s="88"/>
      <c r="P37" s="89" t="s">
        <v>73</v>
      </c>
      <c r="Q37" s="89" t="s">
        <v>49</v>
      </c>
      <c r="R37" s="90">
        <v>18.100000000000001</v>
      </c>
      <c r="S37" s="90" t="str">
        <f t="shared" si="10"/>
        <v>2SH</v>
      </c>
      <c r="T37" s="91" t="str">
        <f t="shared" si="11"/>
        <v/>
      </c>
      <c r="U37" s="79" t="s">
        <v>48</v>
      </c>
      <c r="V37" s="92" t="str">
        <f t="shared" si="12"/>
        <v>Jaunes</v>
      </c>
      <c r="W37" s="93"/>
      <c r="X37" s="94"/>
      <c r="Y37" s="95"/>
      <c r="Z37" s="96"/>
      <c r="AA37" s="97"/>
      <c r="AB37" s="99"/>
      <c r="AC37" s="177">
        <v>79</v>
      </c>
      <c r="AD37" s="178"/>
      <c r="AE37" s="178" t="s">
        <v>78</v>
      </c>
      <c r="AF37" s="178" t="s">
        <v>49</v>
      </c>
      <c r="AG37" s="179">
        <v>14.2</v>
      </c>
    </row>
    <row r="38" spans="2:33">
      <c r="B38" s="69"/>
      <c r="C38" s="69"/>
      <c r="D38" s="69"/>
      <c r="E38" s="69"/>
      <c r="F38" s="69"/>
      <c r="G38" s="69"/>
      <c r="H38" s="69"/>
      <c r="I38" s="69"/>
      <c r="J38" s="165"/>
      <c r="K38" s="142"/>
      <c r="L38" s="87"/>
      <c r="M38" s="166" t="str">
        <f t="shared" si="9"/>
        <v/>
      </c>
      <c r="N38" s="88">
        <f t="shared" si="13"/>
        <v>75</v>
      </c>
      <c r="O38" s="88"/>
      <c r="P38" s="89" t="s">
        <v>74</v>
      </c>
      <c r="Q38" s="89" t="s">
        <v>49</v>
      </c>
      <c r="R38" s="90">
        <v>14.1</v>
      </c>
      <c r="S38" s="90" t="str">
        <f t="shared" si="10"/>
        <v>2SH</v>
      </c>
      <c r="T38" s="91" t="str">
        <f t="shared" si="11"/>
        <v/>
      </c>
      <c r="U38" s="79" t="s">
        <v>48</v>
      </c>
      <c r="V38" s="92" t="str">
        <f t="shared" si="12"/>
        <v>Jaunes</v>
      </c>
      <c r="W38" s="93"/>
      <c r="X38" s="94"/>
      <c r="Y38" s="95"/>
      <c r="Z38" s="96"/>
      <c r="AA38" s="97"/>
      <c r="AB38" s="98"/>
      <c r="AC38" s="177">
        <v>95</v>
      </c>
      <c r="AD38" s="178"/>
      <c r="AE38" s="178" t="s">
        <v>94</v>
      </c>
      <c r="AF38" s="178" t="s">
        <v>47</v>
      </c>
      <c r="AG38" s="179">
        <v>15.1</v>
      </c>
    </row>
    <row r="39" spans="2:33">
      <c r="B39" s="69"/>
      <c r="C39" s="69"/>
      <c r="D39" s="69"/>
      <c r="E39" s="69"/>
      <c r="F39" s="69"/>
      <c r="G39" s="69"/>
      <c r="H39" s="69"/>
      <c r="I39" s="69"/>
      <c r="J39" s="165"/>
      <c r="K39" s="142"/>
      <c r="L39" s="87"/>
      <c r="M39" s="166" t="str">
        <f t="shared" si="9"/>
        <v/>
      </c>
      <c r="N39" s="88">
        <f t="shared" si="13"/>
        <v>76</v>
      </c>
      <c r="O39" s="88"/>
      <c r="P39" s="89" t="s">
        <v>75</v>
      </c>
      <c r="Q39" s="89" t="s">
        <v>49</v>
      </c>
      <c r="R39" s="90">
        <v>15</v>
      </c>
      <c r="S39" s="90" t="str">
        <f t="shared" si="10"/>
        <v>2SH</v>
      </c>
      <c r="T39" s="91" t="str">
        <f t="shared" si="11"/>
        <v/>
      </c>
      <c r="U39" s="79" t="s">
        <v>48</v>
      </c>
      <c r="V39" s="92" t="str">
        <f t="shared" si="12"/>
        <v>Jaunes</v>
      </c>
      <c r="W39" s="93"/>
      <c r="X39" s="94"/>
      <c r="Y39" s="95"/>
      <c r="Z39" s="96"/>
      <c r="AA39" s="97"/>
      <c r="AB39" s="98"/>
      <c r="AC39" s="177">
        <v>72</v>
      </c>
      <c r="AD39" s="178"/>
      <c r="AE39" s="178" t="s">
        <v>71</v>
      </c>
      <c r="AF39" s="178" t="s">
        <v>47</v>
      </c>
      <c r="AG39" s="179">
        <v>16.300000000000004</v>
      </c>
    </row>
    <row r="40" spans="2:33">
      <c r="B40" s="69"/>
      <c r="C40" s="69"/>
      <c r="D40" s="69"/>
      <c r="E40" s="69"/>
      <c r="F40" s="69"/>
      <c r="G40" s="69"/>
      <c r="H40" s="69"/>
      <c r="I40" s="69"/>
      <c r="J40" s="165"/>
      <c r="K40" s="142"/>
      <c r="L40" s="87"/>
      <c r="M40" s="166" t="str">
        <f t="shared" si="9"/>
        <v/>
      </c>
      <c r="N40" s="88">
        <f t="shared" si="13"/>
        <v>77</v>
      </c>
      <c r="O40" s="102"/>
      <c r="P40" s="89" t="s">
        <v>76</v>
      </c>
      <c r="Q40" s="89" t="s">
        <v>69</v>
      </c>
      <c r="R40" s="90">
        <v>18.399999999999999</v>
      </c>
      <c r="S40" s="90" t="str">
        <f t="shared" si="10"/>
        <v>2SH</v>
      </c>
      <c r="T40" s="91" t="str">
        <f t="shared" si="11"/>
        <v/>
      </c>
      <c r="U40" s="79" t="s">
        <v>48</v>
      </c>
      <c r="V40" s="92" t="str">
        <f t="shared" si="12"/>
        <v>Jaunes</v>
      </c>
      <c r="W40" s="93"/>
      <c r="X40" s="94"/>
      <c r="Y40" s="95"/>
      <c r="Z40" s="96"/>
      <c r="AA40" s="97"/>
      <c r="AB40" s="98"/>
      <c r="AC40" s="177">
        <v>92</v>
      </c>
      <c r="AD40" s="178"/>
      <c r="AE40" s="178" t="s">
        <v>91</v>
      </c>
      <c r="AF40" s="178" t="s">
        <v>47</v>
      </c>
      <c r="AG40" s="179">
        <v>17.200000000000003</v>
      </c>
    </row>
    <row r="41" spans="2:33">
      <c r="B41" s="69"/>
      <c r="C41" s="69"/>
      <c r="D41" s="69"/>
      <c r="E41" s="69"/>
      <c r="F41" s="69"/>
      <c r="G41" s="69"/>
      <c r="H41" s="69"/>
      <c r="I41" s="69"/>
      <c r="J41" s="165"/>
      <c r="K41" s="142"/>
      <c r="L41" s="87"/>
      <c r="M41" s="166" t="str">
        <f t="shared" si="9"/>
        <v/>
      </c>
      <c r="N41" s="88">
        <f t="shared" si="13"/>
        <v>78</v>
      </c>
      <c r="O41" s="88"/>
      <c r="P41" s="89" t="s">
        <v>77</v>
      </c>
      <c r="Q41" s="89" t="s">
        <v>47</v>
      </c>
      <c r="R41" s="90">
        <v>14.4</v>
      </c>
      <c r="S41" s="90" t="str">
        <f t="shared" si="10"/>
        <v>2SH</v>
      </c>
      <c r="T41" s="91" t="str">
        <f t="shared" si="11"/>
        <v/>
      </c>
      <c r="U41" s="79" t="s">
        <v>48</v>
      </c>
      <c r="V41" s="92" t="str">
        <f t="shared" si="12"/>
        <v>Jaunes</v>
      </c>
      <c r="W41" s="93"/>
      <c r="X41" s="94"/>
      <c r="Y41" s="95"/>
      <c r="Z41" s="96"/>
      <c r="AA41" s="143"/>
      <c r="AB41" s="144"/>
      <c r="AC41" s="177">
        <v>88</v>
      </c>
      <c r="AD41" s="178"/>
      <c r="AE41" s="178" t="s">
        <v>87</v>
      </c>
      <c r="AF41" s="178" t="s">
        <v>47</v>
      </c>
      <c r="AG41" s="179">
        <v>18</v>
      </c>
    </row>
    <row r="42" spans="2:33">
      <c r="B42" s="69"/>
      <c r="C42" s="69"/>
      <c r="D42" s="69"/>
      <c r="E42" s="69"/>
      <c r="F42" s="69"/>
      <c r="G42" s="69"/>
      <c r="H42" s="69"/>
      <c r="I42" s="69"/>
      <c r="J42" s="165"/>
      <c r="K42" s="142"/>
      <c r="L42" s="87">
        <v>5</v>
      </c>
      <c r="M42" s="166">
        <f t="shared" si="9"/>
        <v>79</v>
      </c>
      <c r="N42" s="88">
        <f t="shared" si="13"/>
        <v>79</v>
      </c>
      <c r="O42" s="88"/>
      <c r="P42" s="89" t="s">
        <v>78</v>
      </c>
      <c r="Q42" s="89" t="s">
        <v>49</v>
      </c>
      <c r="R42" s="90">
        <v>14.2</v>
      </c>
      <c r="S42" s="90" t="str">
        <f t="shared" si="10"/>
        <v>2SH</v>
      </c>
      <c r="T42" s="91">
        <f t="shared" si="11"/>
        <v>15</v>
      </c>
      <c r="U42" s="79" t="s">
        <v>48</v>
      </c>
      <c r="V42" s="92" t="str">
        <f t="shared" si="12"/>
        <v>Jaunes</v>
      </c>
      <c r="W42" s="93"/>
      <c r="X42" s="94"/>
      <c r="Y42" s="95"/>
      <c r="Z42" s="96"/>
      <c r="AA42" s="97"/>
      <c r="AB42" s="98"/>
      <c r="AC42" s="177">
        <v>97</v>
      </c>
      <c r="AD42" s="178"/>
      <c r="AE42" s="178" t="s">
        <v>96</v>
      </c>
      <c r="AF42" s="178" t="s">
        <v>47</v>
      </c>
      <c r="AG42" s="179">
        <v>18</v>
      </c>
    </row>
    <row r="43" spans="2:33">
      <c r="B43" s="69"/>
      <c r="C43" s="69"/>
      <c r="D43" s="69"/>
      <c r="E43" s="69"/>
      <c r="F43" s="69"/>
      <c r="G43" s="69"/>
      <c r="H43" s="69"/>
      <c r="I43" s="69"/>
      <c r="J43" s="165"/>
      <c r="K43" s="142"/>
      <c r="L43" s="87"/>
      <c r="M43" s="166" t="str">
        <f t="shared" si="9"/>
        <v/>
      </c>
      <c r="N43" s="88">
        <f t="shared" si="13"/>
        <v>80</v>
      </c>
      <c r="O43" s="88"/>
      <c r="P43" s="89" t="s">
        <v>79</v>
      </c>
      <c r="Q43" s="89" t="s">
        <v>47</v>
      </c>
      <c r="R43" s="90">
        <v>17.100000000000001</v>
      </c>
      <c r="S43" s="90" t="str">
        <f t="shared" si="10"/>
        <v>2SH</v>
      </c>
      <c r="T43" s="91" t="str">
        <f t="shared" si="11"/>
        <v/>
      </c>
      <c r="U43" s="79" t="s">
        <v>48</v>
      </c>
      <c r="V43" s="92" t="str">
        <f t="shared" si="12"/>
        <v>Jaunes</v>
      </c>
      <c r="W43" s="93"/>
      <c r="X43" s="94"/>
      <c r="Y43" s="95"/>
      <c r="Z43" s="96"/>
      <c r="AA43" s="97"/>
      <c r="AB43" s="98"/>
      <c r="AC43" s="177">
        <v>94</v>
      </c>
      <c r="AD43" s="178"/>
      <c r="AE43" s="178" t="s">
        <v>93</v>
      </c>
      <c r="AF43" s="178" t="s">
        <v>70</v>
      </c>
      <c r="AG43" s="179">
        <v>18</v>
      </c>
    </row>
    <row r="44" spans="2:33">
      <c r="B44" s="69"/>
      <c r="C44" s="69"/>
      <c r="D44" s="69"/>
      <c r="E44" s="69"/>
      <c r="F44" s="69"/>
      <c r="G44" s="69"/>
      <c r="H44" s="69"/>
      <c r="I44" s="69"/>
      <c r="J44" s="165"/>
      <c r="K44" s="142"/>
      <c r="L44" s="87"/>
      <c r="M44" s="166" t="str">
        <f t="shared" si="9"/>
        <v/>
      </c>
      <c r="N44" s="88">
        <f t="shared" si="13"/>
        <v>81</v>
      </c>
      <c r="O44" s="88"/>
      <c r="P44" s="89" t="s">
        <v>80</v>
      </c>
      <c r="Q44" s="89" t="s">
        <v>47</v>
      </c>
      <c r="R44" s="90">
        <v>18</v>
      </c>
      <c r="S44" s="90" t="str">
        <f t="shared" si="10"/>
        <v>2SH</v>
      </c>
      <c r="T44" s="91" t="str">
        <f t="shared" si="11"/>
        <v/>
      </c>
      <c r="U44" s="79" t="s">
        <v>48</v>
      </c>
      <c r="V44" s="92" t="str">
        <f t="shared" si="12"/>
        <v>Jaunes</v>
      </c>
      <c r="W44" s="93"/>
      <c r="X44" s="94"/>
      <c r="Y44" s="95"/>
      <c r="Z44" s="96"/>
      <c r="AA44" s="101"/>
      <c r="AB44" s="98"/>
      <c r="AC44" s="177">
        <v>91</v>
      </c>
      <c r="AD44" s="178"/>
      <c r="AE44" s="178" t="s">
        <v>90</v>
      </c>
      <c r="AF44" s="178" t="s">
        <v>47</v>
      </c>
      <c r="AG44" s="179">
        <v>18.200000000000003</v>
      </c>
    </row>
    <row r="45" spans="2:33">
      <c r="B45" s="69"/>
      <c r="C45" s="69"/>
      <c r="D45" s="69"/>
      <c r="E45" s="69"/>
      <c r="F45" s="69"/>
      <c r="G45" s="69"/>
      <c r="H45" s="69"/>
      <c r="I45" s="69"/>
      <c r="J45" s="165"/>
      <c r="K45" s="142"/>
      <c r="L45" s="87">
        <v>3</v>
      </c>
      <c r="M45" s="166">
        <f t="shared" si="9"/>
        <v>82</v>
      </c>
      <c r="N45" s="88">
        <f t="shared" si="13"/>
        <v>82</v>
      </c>
      <c r="O45" s="88"/>
      <c r="P45" s="89" t="s">
        <v>81</v>
      </c>
      <c r="Q45" s="89" t="s">
        <v>49</v>
      </c>
      <c r="R45" s="90">
        <v>14.2</v>
      </c>
      <c r="S45" s="90" t="str">
        <f t="shared" si="10"/>
        <v>2SH</v>
      </c>
      <c r="T45" s="91">
        <f t="shared" si="11"/>
        <v>15</v>
      </c>
      <c r="U45" s="79" t="s">
        <v>48</v>
      </c>
      <c r="V45" s="92" t="str">
        <f t="shared" si="12"/>
        <v>Jaunes</v>
      </c>
      <c r="W45" s="93"/>
      <c r="X45" s="94"/>
      <c r="Y45" s="95"/>
      <c r="Z45" s="96"/>
      <c r="AA45" s="97"/>
      <c r="AB45" s="98"/>
      <c r="AC45" s="170"/>
      <c r="AD45" s="173"/>
      <c r="AE45" s="89"/>
      <c r="AF45" s="89"/>
      <c r="AG45" s="172"/>
    </row>
    <row r="46" spans="2:33">
      <c r="B46" s="69"/>
      <c r="C46" s="69"/>
      <c r="D46" s="69"/>
      <c r="E46" s="69"/>
      <c r="F46" s="69"/>
      <c r="G46" s="69"/>
      <c r="H46" s="69"/>
      <c r="I46" s="69"/>
      <c r="J46" s="165"/>
      <c r="K46" s="142"/>
      <c r="L46" s="87"/>
      <c r="M46" s="166" t="str">
        <f t="shared" si="9"/>
        <v/>
      </c>
      <c r="N46" s="88">
        <f t="shared" si="13"/>
        <v>83</v>
      </c>
      <c r="O46" s="88"/>
      <c r="P46" s="89" t="s">
        <v>82</v>
      </c>
      <c r="Q46" s="89" t="s">
        <v>49</v>
      </c>
      <c r="R46" s="90">
        <v>18.100000000000001</v>
      </c>
      <c r="S46" s="90" t="str">
        <f t="shared" si="10"/>
        <v>2SH</v>
      </c>
      <c r="T46" s="91" t="str">
        <f t="shared" si="11"/>
        <v/>
      </c>
      <c r="U46" s="79" t="s">
        <v>48</v>
      </c>
      <c r="V46" s="92" t="str">
        <f t="shared" si="12"/>
        <v>Jaunes</v>
      </c>
      <c r="W46" s="93"/>
      <c r="X46" s="94"/>
      <c r="Y46" s="95"/>
      <c r="Z46" s="96"/>
      <c r="AA46" s="97"/>
      <c r="AB46" s="98"/>
      <c r="AC46" s="103"/>
      <c r="AD46" s="88"/>
      <c r="AE46" s="89"/>
      <c r="AF46" s="89"/>
      <c r="AG46" s="104"/>
    </row>
    <row r="47" spans="2:33">
      <c r="B47" s="69"/>
      <c r="C47" s="69"/>
      <c r="D47" s="69"/>
      <c r="E47" s="69"/>
      <c r="F47" s="69"/>
      <c r="G47" s="69"/>
      <c r="H47" s="69"/>
      <c r="I47" s="69"/>
      <c r="J47" s="165"/>
      <c r="K47" s="142"/>
      <c r="L47" s="87"/>
      <c r="M47" s="166" t="str">
        <f t="shared" si="9"/>
        <v/>
      </c>
      <c r="N47" s="88">
        <f>IF(P47="","",N46+1)</f>
        <v>84</v>
      </c>
      <c r="O47" s="102"/>
      <c r="P47" s="89" t="s">
        <v>83</v>
      </c>
      <c r="Q47" s="89" t="s">
        <v>47</v>
      </c>
      <c r="R47" s="90">
        <v>15.9</v>
      </c>
      <c r="S47" s="90" t="str">
        <f t="shared" si="10"/>
        <v>2SH</v>
      </c>
      <c r="T47" s="91" t="str">
        <f t="shared" si="11"/>
        <v/>
      </c>
      <c r="U47" s="79" t="s">
        <v>48</v>
      </c>
      <c r="V47" s="92" t="str">
        <f t="shared" si="12"/>
        <v>Jaunes</v>
      </c>
      <c r="W47" s="93"/>
      <c r="X47" s="94"/>
      <c r="Y47" s="95"/>
      <c r="Z47" s="96"/>
      <c r="AA47" s="97"/>
      <c r="AB47" s="98"/>
      <c r="AC47" s="103"/>
      <c r="AD47" s="88"/>
      <c r="AE47" s="89"/>
      <c r="AF47" s="89"/>
      <c r="AG47" s="104"/>
    </row>
    <row r="48" spans="2:33">
      <c r="B48" s="69"/>
      <c r="C48" s="69"/>
      <c r="D48" s="69"/>
      <c r="E48" s="69"/>
      <c r="F48" s="69"/>
      <c r="G48" s="69"/>
      <c r="H48" s="69"/>
      <c r="I48" s="69"/>
      <c r="J48" s="165"/>
      <c r="K48" s="142"/>
      <c r="L48" s="87"/>
      <c r="M48" s="166" t="str">
        <f t="shared" si="9"/>
        <v/>
      </c>
      <c r="N48" s="88">
        <f t="shared" si="13"/>
        <v>85</v>
      </c>
      <c r="O48" s="88"/>
      <c r="P48" s="89" t="s">
        <v>84</v>
      </c>
      <c r="Q48" s="89" t="s">
        <v>50</v>
      </c>
      <c r="R48" s="90">
        <v>17.600000000000001</v>
      </c>
      <c r="S48" s="90" t="str">
        <f t="shared" si="10"/>
        <v>2SH</v>
      </c>
      <c r="T48" s="91" t="str">
        <f t="shared" si="11"/>
        <v/>
      </c>
      <c r="U48" s="79" t="s">
        <v>48</v>
      </c>
      <c r="V48" s="92" t="str">
        <f t="shared" si="12"/>
        <v>Jaunes</v>
      </c>
      <c r="W48" s="93"/>
      <c r="X48" s="94"/>
      <c r="Y48" s="95"/>
      <c r="Z48" s="96"/>
      <c r="AA48" s="97"/>
      <c r="AB48" s="98"/>
      <c r="AC48" s="103"/>
      <c r="AD48" s="102"/>
      <c r="AE48" s="89"/>
      <c r="AF48" s="89"/>
      <c r="AG48" s="104"/>
    </row>
    <row r="49" spans="2:33">
      <c r="B49" s="69"/>
      <c r="C49" s="69"/>
      <c r="D49" s="69"/>
      <c r="E49" s="69"/>
      <c r="F49" s="69"/>
      <c r="G49" s="69"/>
      <c r="H49" s="69"/>
      <c r="I49" s="69"/>
      <c r="J49" s="165"/>
      <c r="K49" s="142"/>
      <c r="L49" s="87"/>
      <c r="M49" s="166" t="str">
        <f t="shared" si="9"/>
        <v/>
      </c>
      <c r="N49" s="88">
        <f t="shared" si="13"/>
        <v>86</v>
      </c>
      <c r="O49" s="88"/>
      <c r="P49" s="89" t="s">
        <v>85</v>
      </c>
      <c r="Q49" s="89" t="s">
        <v>49</v>
      </c>
      <c r="R49" s="90">
        <v>17.100000000000001</v>
      </c>
      <c r="S49" s="90" t="str">
        <f t="shared" si="10"/>
        <v>2SH</v>
      </c>
      <c r="T49" s="91" t="str">
        <f t="shared" si="11"/>
        <v/>
      </c>
      <c r="U49" s="79" t="s">
        <v>48</v>
      </c>
      <c r="V49" s="92" t="str">
        <f t="shared" si="12"/>
        <v>Jaunes</v>
      </c>
      <c r="W49" s="93"/>
      <c r="X49" s="94"/>
      <c r="Y49" s="95"/>
      <c r="Z49" s="96"/>
      <c r="AA49" s="97"/>
      <c r="AB49" s="98"/>
      <c r="AC49" s="103"/>
      <c r="AD49" s="88"/>
      <c r="AE49" s="89"/>
      <c r="AF49" s="89"/>
      <c r="AG49" s="104"/>
    </row>
    <row r="50" spans="2:33">
      <c r="B50" s="69"/>
      <c r="C50" s="69"/>
      <c r="D50" s="69"/>
      <c r="E50" s="69"/>
      <c r="F50" s="69"/>
      <c r="G50" s="69"/>
      <c r="H50" s="69"/>
      <c r="I50" s="69"/>
      <c r="J50" s="165"/>
      <c r="K50" s="142"/>
      <c r="L50" s="87"/>
      <c r="M50" s="166" t="str">
        <f t="shared" si="9"/>
        <v/>
      </c>
      <c r="N50" s="88">
        <f t="shared" si="13"/>
        <v>87</v>
      </c>
      <c r="O50" s="102"/>
      <c r="P50" s="89" t="s">
        <v>86</v>
      </c>
      <c r="Q50" s="89" t="s">
        <v>47</v>
      </c>
      <c r="R50" s="90">
        <v>17.3</v>
      </c>
      <c r="S50" s="90" t="str">
        <f t="shared" si="10"/>
        <v>2SH</v>
      </c>
      <c r="T50" s="91" t="str">
        <f t="shared" si="11"/>
        <v/>
      </c>
      <c r="U50" s="79" t="s">
        <v>48</v>
      </c>
      <c r="V50" s="92" t="str">
        <f t="shared" si="12"/>
        <v>Jaunes</v>
      </c>
      <c r="W50" s="93"/>
      <c r="X50" s="94"/>
      <c r="Y50" s="95"/>
      <c r="Z50" s="96"/>
      <c r="AA50" s="97"/>
      <c r="AB50" s="98"/>
      <c r="AC50" s="103"/>
      <c r="AD50" s="88"/>
      <c r="AE50" s="89"/>
      <c r="AF50" s="89"/>
      <c r="AG50" s="104"/>
    </row>
    <row r="51" spans="2:33" ht="16" thickBot="1">
      <c r="B51" s="69"/>
      <c r="C51" s="69"/>
      <c r="D51" s="69"/>
      <c r="E51" s="69"/>
      <c r="F51" s="69"/>
      <c r="G51" s="69"/>
      <c r="H51" s="69"/>
      <c r="I51" s="69"/>
      <c r="J51" s="165"/>
      <c r="K51" s="142"/>
      <c r="L51" s="87">
        <v>2</v>
      </c>
      <c r="M51" s="166">
        <f t="shared" si="9"/>
        <v>88</v>
      </c>
      <c r="N51" s="88">
        <f t="shared" si="13"/>
        <v>88</v>
      </c>
      <c r="O51" s="88"/>
      <c r="P51" s="89" t="s">
        <v>87</v>
      </c>
      <c r="Q51" s="145" t="s">
        <v>47</v>
      </c>
      <c r="R51" s="90">
        <v>18</v>
      </c>
      <c r="S51" s="90" t="str">
        <f t="shared" si="10"/>
        <v>2SH</v>
      </c>
      <c r="T51" s="91">
        <f t="shared" si="11"/>
        <v>20</v>
      </c>
      <c r="U51" s="79" t="s">
        <v>48</v>
      </c>
      <c r="V51" s="92" t="str">
        <f t="shared" si="12"/>
        <v>Jaunes</v>
      </c>
      <c r="W51" s="93"/>
      <c r="X51" s="94"/>
      <c r="Y51" s="95"/>
      <c r="Z51" s="96"/>
      <c r="AA51" s="97"/>
      <c r="AB51" s="98"/>
      <c r="AC51" s="103"/>
      <c r="AD51" s="88"/>
      <c r="AE51" s="89"/>
      <c r="AF51" s="89"/>
      <c r="AG51" s="104"/>
    </row>
    <row r="52" spans="2:33">
      <c r="B52" s="69"/>
      <c r="C52" s="69"/>
      <c r="D52" s="69"/>
      <c r="E52" s="69"/>
      <c r="F52" s="69"/>
      <c r="G52" s="69"/>
      <c r="H52" s="69"/>
      <c r="I52" s="69"/>
      <c r="J52" s="165"/>
      <c r="K52" s="142"/>
      <c r="L52" s="87"/>
      <c r="M52" s="166" t="str">
        <f t="shared" si="9"/>
        <v/>
      </c>
      <c r="N52" s="88">
        <f t="shared" si="13"/>
        <v>89</v>
      </c>
      <c r="O52" s="88"/>
      <c r="P52" s="89" t="s">
        <v>88</v>
      </c>
      <c r="Q52" s="89" t="s">
        <v>47</v>
      </c>
      <c r="R52" s="90">
        <v>18</v>
      </c>
      <c r="S52" s="90" t="str">
        <f t="shared" si="10"/>
        <v>2SH</v>
      </c>
      <c r="T52" s="91" t="str">
        <f t="shared" si="11"/>
        <v/>
      </c>
      <c r="U52" s="79" t="s">
        <v>48</v>
      </c>
      <c r="V52" s="92" t="str">
        <f t="shared" si="12"/>
        <v>Jaunes</v>
      </c>
      <c r="W52" s="93"/>
      <c r="X52" s="94"/>
      <c r="Y52" s="95"/>
      <c r="Z52" s="96"/>
      <c r="AA52" s="97"/>
      <c r="AB52" s="98"/>
      <c r="AC52" s="103"/>
      <c r="AD52" s="88"/>
      <c r="AE52" s="89"/>
      <c r="AF52" s="89"/>
      <c r="AG52" s="104"/>
    </row>
    <row r="53" spans="2:33">
      <c r="B53" s="69"/>
      <c r="C53" s="69"/>
      <c r="D53" s="69"/>
      <c r="E53" s="69"/>
      <c r="F53" s="69"/>
      <c r="G53" s="69"/>
      <c r="H53" s="69"/>
      <c r="I53" s="69"/>
      <c r="J53" s="165"/>
      <c r="K53" s="142"/>
      <c r="L53" s="87"/>
      <c r="M53" s="166" t="str">
        <f t="shared" si="9"/>
        <v/>
      </c>
      <c r="N53" s="88">
        <f t="shared" si="13"/>
        <v>90</v>
      </c>
      <c r="O53" s="88"/>
      <c r="P53" s="89" t="s">
        <v>89</v>
      </c>
      <c r="Q53" s="89" t="s">
        <v>49</v>
      </c>
      <c r="R53" s="90">
        <v>18.100000000000001</v>
      </c>
      <c r="S53" s="90" t="str">
        <f t="shared" si="10"/>
        <v>2SH</v>
      </c>
      <c r="T53" s="91" t="str">
        <f t="shared" si="11"/>
        <v/>
      </c>
      <c r="U53" s="79" t="s">
        <v>48</v>
      </c>
      <c r="V53" s="92" t="str">
        <f t="shared" si="12"/>
        <v>Jaunes</v>
      </c>
      <c r="W53" s="93"/>
      <c r="X53" s="94"/>
      <c r="Y53" s="95"/>
      <c r="Z53" s="96"/>
      <c r="AA53" s="97"/>
      <c r="AB53" s="98"/>
      <c r="AC53" s="103"/>
      <c r="AD53" s="88"/>
      <c r="AE53" s="89"/>
      <c r="AF53" s="89"/>
      <c r="AG53" s="104"/>
    </row>
    <row r="54" spans="2:33">
      <c r="B54" s="69"/>
      <c r="C54" s="69"/>
      <c r="D54" s="69"/>
      <c r="E54" s="69"/>
      <c r="F54" s="69"/>
      <c r="G54" s="69"/>
      <c r="H54" s="69"/>
      <c r="I54" s="69"/>
      <c r="J54" s="165"/>
      <c r="K54" s="142"/>
      <c r="L54" s="87">
        <v>1</v>
      </c>
      <c r="M54" s="166">
        <f t="shared" si="9"/>
        <v>91</v>
      </c>
      <c r="N54" s="88">
        <f t="shared" si="13"/>
        <v>91</v>
      </c>
      <c r="O54" s="88"/>
      <c r="P54" s="89" t="s">
        <v>90</v>
      </c>
      <c r="Q54" s="89" t="s">
        <v>47</v>
      </c>
      <c r="R54" s="90">
        <v>18.200000000000003</v>
      </c>
      <c r="S54" s="90" t="str">
        <f t="shared" si="10"/>
        <v>2SH</v>
      </c>
      <c r="T54" s="91">
        <f t="shared" si="11"/>
        <v>20</v>
      </c>
      <c r="U54" s="79" t="s">
        <v>48</v>
      </c>
      <c r="V54" s="92" t="str">
        <f t="shared" si="12"/>
        <v>Jaunes</v>
      </c>
      <c r="W54" s="93"/>
      <c r="X54" s="94"/>
      <c r="Y54" s="95"/>
      <c r="Z54" s="96"/>
      <c r="AA54" s="97"/>
      <c r="AB54" s="98"/>
      <c r="AC54" s="103"/>
      <c r="AD54" s="88"/>
      <c r="AE54" s="89"/>
      <c r="AF54" s="89"/>
      <c r="AG54" s="104"/>
    </row>
    <row r="55" spans="2:33">
      <c r="B55" s="69"/>
      <c r="C55" s="69"/>
      <c r="D55" s="69"/>
      <c r="E55" s="69"/>
      <c r="F55" s="69"/>
      <c r="G55" s="69"/>
      <c r="H55" s="69"/>
      <c r="I55" s="69"/>
      <c r="J55" s="165"/>
      <c r="K55" s="142"/>
      <c r="L55" s="87">
        <v>10</v>
      </c>
      <c r="M55" s="166">
        <f t="shared" si="9"/>
        <v>92</v>
      </c>
      <c r="N55" s="88">
        <f t="shared" si="13"/>
        <v>92</v>
      </c>
      <c r="O55" s="88"/>
      <c r="P55" s="89" t="s">
        <v>91</v>
      </c>
      <c r="Q55" s="89" t="s">
        <v>47</v>
      </c>
      <c r="R55" s="90">
        <v>17.200000000000003</v>
      </c>
      <c r="S55" s="90" t="str">
        <f t="shared" si="10"/>
        <v>2SH</v>
      </c>
      <c r="T55" s="91">
        <f t="shared" si="11"/>
        <v>19</v>
      </c>
      <c r="U55" s="79" t="s">
        <v>48</v>
      </c>
      <c r="V55" s="92" t="str">
        <f t="shared" si="12"/>
        <v>Jaunes</v>
      </c>
      <c r="W55" s="93"/>
      <c r="X55" s="94"/>
      <c r="Y55" s="95"/>
      <c r="Z55" s="96"/>
      <c r="AA55" s="97"/>
      <c r="AB55" s="98"/>
      <c r="AC55" s="103"/>
      <c r="AD55" s="88"/>
      <c r="AE55" s="89"/>
      <c r="AF55" s="89"/>
      <c r="AG55" s="104"/>
    </row>
    <row r="56" spans="2:33">
      <c r="B56" s="69"/>
      <c r="C56" s="69"/>
      <c r="D56" s="69"/>
      <c r="E56" s="69"/>
      <c r="F56" s="69"/>
      <c r="G56" s="69"/>
      <c r="H56" s="69"/>
      <c r="I56" s="69"/>
      <c r="J56" s="165"/>
      <c r="K56" s="142"/>
      <c r="L56" s="87"/>
      <c r="M56" s="166" t="str">
        <f t="shared" si="9"/>
        <v/>
      </c>
      <c r="N56" s="88">
        <f t="shared" si="13"/>
        <v>93</v>
      </c>
      <c r="O56" s="88"/>
      <c r="P56" s="89" t="s">
        <v>92</v>
      </c>
      <c r="Q56" s="89" t="s">
        <v>49</v>
      </c>
      <c r="R56" s="90">
        <v>18</v>
      </c>
      <c r="S56" s="90" t="str">
        <f t="shared" si="10"/>
        <v>2SH</v>
      </c>
      <c r="T56" s="91" t="str">
        <f t="shared" si="11"/>
        <v/>
      </c>
      <c r="U56" s="79" t="s">
        <v>48</v>
      </c>
      <c r="V56" s="92" t="str">
        <f t="shared" si="12"/>
        <v>Jaunes</v>
      </c>
      <c r="W56" s="93"/>
      <c r="X56" s="94"/>
      <c r="Y56" s="95"/>
      <c r="Z56" s="96"/>
      <c r="AA56" s="97"/>
      <c r="AB56" s="98"/>
      <c r="AC56" s="103"/>
      <c r="AD56" s="88"/>
      <c r="AE56" s="89"/>
      <c r="AF56" s="89"/>
      <c r="AG56" s="104"/>
    </row>
    <row r="57" spans="2:33">
      <c r="B57" s="69"/>
      <c r="C57" s="69"/>
      <c r="D57" s="69"/>
      <c r="E57" s="69"/>
      <c r="F57" s="69"/>
      <c r="G57" s="69"/>
      <c r="H57" s="69"/>
      <c r="I57" s="69"/>
      <c r="J57" s="165"/>
      <c r="K57" s="142"/>
      <c r="L57" s="87">
        <v>9</v>
      </c>
      <c r="M57" s="166">
        <f t="shared" si="9"/>
        <v>94</v>
      </c>
      <c r="N57" s="88">
        <f t="shared" si="13"/>
        <v>94</v>
      </c>
      <c r="O57" s="88"/>
      <c r="P57" s="89" t="s">
        <v>93</v>
      </c>
      <c r="Q57" s="89" t="s">
        <v>70</v>
      </c>
      <c r="R57" s="90">
        <v>18</v>
      </c>
      <c r="S57" s="90" t="str">
        <f t="shared" si="10"/>
        <v>2SH</v>
      </c>
      <c r="T57" s="91">
        <f t="shared" si="11"/>
        <v>20</v>
      </c>
      <c r="U57" s="79" t="s">
        <v>48</v>
      </c>
      <c r="V57" s="92" t="str">
        <f t="shared" si="12"/>
        <v>Jaunes</v>
      </c>
      <c r="W57" s="93"/>
      <c r="X57" s="94"/>
      <c r="Y57" s="95"/>
      <c r="Z57" s="96"/>
      <c r="AA57" s="97"/>
      <c r="AB57" s="98"/>
      <c r="AC57" s="103"/>
      <c r="AD57" s="88"/>
      <c r="AE57" s="89"/>
      <c r="AF57" s="89"/>
      <c r="AG57" s="104"/>
    </row>
    <row r="58" spans="2:33">
      <c r="B58" s="69"/>
      <c r="C58" s="69"/>
      <c r="D58" s="69"/>
      <c r="E58" s="69"/>
      <c r="F58" s="69"/>
      <c r="G58" s="69"/>
      <c r="H58" s="69"/>
      <c r="I58" s="69"/>
      <c r="J58" s="165"/>
      <c r="K58" s="142"/>
      <c r="L58" s="87">
        <v>8</v>
      </c>
      <c r="M58" s="166">
        <f t="shared" si="9"/>
        <v>95</v>
      </c>
      <c r="N58" s="88">
        <f t="shared" si="13"/>
        <v>95</v>
      </c>
      <c r="O58" s="88"/>
      <c r="P58" s="89" t="s">
        <v>94</v>
      </c>
      <c r="Q58" s="89" t="s">
        <v>47</v>
      </c>
      <c r="R58" s="90">
        <v>15.1</v>
      </c>
      <c r="S58" s="90" t="str">
        <f t="shared" si="10"/>
        <v>2SH</v>
      </c>
      <c r="T58" s="91">
        <f t="shared" si="11"/>
        <v>17</v>
      </c>
      <c r="U58" s="79" t="s">
        <v>48</v>
      </c>
      <c r="V58" s="92" t="str">
        <f t="shared" si="12"/>
        <v>Jaunes</v>
      </c>
      <c r="W58" s="93"/>
      <c r="X58" s="94"/>
      <c r="Y58" s="95"/>
      <c r="Z58" s="96"/>
      <c r="AA58" s="97"/>
      <c r="AB58" s="98"/>
      <c r="AC58" s="103"/>
      <c r="AD58" s="88"/>
      <c r="AE58" s="89"/>
      <c r="AF58" s="89"/>
      <c r="AG58" s="104"/>
    </row>
    <row r="59" spans="2:33">
      <c r="B59" s="69"/>
      <c r="C59" s="69"/>
      <c r="D59" s="69"/>
      <c r="E59" s="69"/>
      <c r="F59" s="69"/>
      <c r="G59" s="69"/>
      <c r="H59" s="69"/>
      <c r="I59" s="69"/>
      <c r="J59" s="165"/>
      <c r="K59" s="142"/>
      <c r="L59" s="87">
        <v>6</v>
      </c>
      <c r="M59" s="166">
        <f t="shared" si="9"/>
        <v>96</v>
      </c>
      <c r="N59" s="88">
        <f t="shared" si="13"/>
        <v>96</v>
      </c>
      <c r="O59" s="102"/>
      <c r="P59" s="89" t="s">
        <v>95</v>
      </c>
      <c r="Q59" s="89" t="s">
        <v>47</v>
      </c>
      <c r="R59" s="90">
        <v>13.2</v>
      </c>
      <c r="S59" s="90" t="str">
        <f t="shared" si="10"/>
        <v>2SH</v>
      </c>
      <c r="T59" s="91">
        <f t="shared" si="11"/>
        <v>14</v>
      </c>
      <c r="U59" s="79" t="s">
        <v>48</v>
      </c>
      <c r="V59" s="92" t="str">
        <f t="shared" si="12"/>
        <v>Jaunes</v>
      </c>
      <c r="W59" s="93"/>
      <c r="X59" s="94"/>
      <c r="Y59" s="95"/>
      <c r="Z59" s="96"/>
      <c r="AA59" s="97"/>
      <c r="AB59" s="98"/>
      <c r="AC59" s="103"/>
      <c r="AD59" s="88"/>
      <c r="AE59" s="89"/>
      <c r="AF59" s="89"/>
      <c r="AG59" s="104"/>
    </row>
    <row r="60" spans="2:33" ht="16" thickBot="1">
      <c r="B60" s="69"/>
      <c r="C60" s="69"/>
      <c r="D60" s="69"/>
      <c r="E60" s="69"/>
      <c r="F60" s="69"/>
      <c r="G60" s="69"/>
      <c r="H60" s="69"/>
      <c r="I60" s="69"/>
      <c r="J60" s="165"/>
      <c r="K60" s="142"/>
      <c r="L60" s="87">
        <v>7</v>
      </c>
      <c r="M60" s="166">
        <f t="shared" ref="M60" si="14">IF(L60="","",N60)</f>
        <v>97</v>
      </c>
      <c r="N60" s="88">
        <f t="shared" ref="N60" si="15">IF(P60="","",N59+1)</f>
        <v>97</v>
      </c>
      <c r="O60" s="88"/>
      <c r="P60" s="89" t="s">
        <v>96</v>
      </c>
      <c r="Q60" s="89" t="s">
        <v>47</v>
      </c>
      <c r="R60" s="90">
        <v>18</v>
      </c>
      <c r="S60" s="90" t="str">
        <f t="shared" si="10"/>
        <v>2SH</v>
      </c>
      <c r="T60" s="91">
        <f t="shared" si="11"/>
        <v>20</v>
      </c>
      <c r="U60" s="79" t="s">
        <v>48</v>
      </c>
      <c r="V60" s="92" t="str">
        <f t="shared" si="12"/>
        <v>Jaunes</v>
      </c>
      <c r="W60" s="93"/>
      <c r="X60" s="94"/>
      <c r="Y60" s="95"/>
      <c r="Z60" s="96"/>
      <c r="AA60" s="97"/>
      <c r="AB60" s="98"/>
      <c r="AC60" s="105"/>
      <c r="AD60" s="146"/>
      <c r="AE60" s="107"/>
      <c r="AF60" s="107"/>
      <c r="AG60" s="108"/>
    </row>
    <row r="62" spans="2:33">
      <c r="B62" t="s">
        <v>98</v>
      </c>
    </row>
    <row r="63" spans="2:33">
      <c r="B63" t="s">
        <v>99</v>
      </c>
    </row>
    <row r="64" spans="2:33">
      <c r="B64" t="s">
        <v>100</v>
      </c>
    </row>
    <row r="65" spans="2:2">
      <c r="B65" t="s">
        <v>66</v>
      </c>
    </row>
  </sheetData>
  <sortState ref="L73:R82">
    <sortCondition ref="R73:R82"/>
  </sortState>
  <mergeCells count="30">
    <mergeCell ref="M6:M8"/>
    <mergeCell ref="N6:N8"/>
    <mergeCell ref="O6:O8"/>
    <mergeCell ref="T6:AD6"/>
    <mergeCell ref="B2:E2"/>
    <mergeCell ref="F2:I2"/>
    <mergeCell ref="B3:B5"/>
    <mergeCell ref="C3:C5"/>
    <mergeCell ref="D3:D5"/>
    <mergeCell ref="E3:E5"/>
    <mergeCell ref="F3:F5"/>
    <mergeCell ref="G3:G5"/>
    <mergeCell ref="H3:H5"/>
    <mergeCell ref="I3:I5"/>
    <mergeCell ref="P2:AG2"/>
    <mergeCell ref="P3:AG3"/>
    <mergeCell ref="P4:AG4"/>
    <mergeCell ref="AC8:AG8"/>
    <mergeCell ref="Y9:Z9"/>
    <mergeCell ref="AA9:AA10"/>
    <mergeCell ref="AB9:AB10"/>
    <mergeCell ref="AC9:AC10"/>
    <mergeCell ref="AD9:AD10"/>
    <mergeCell ref="W8:X8"/>
    <mergeCell ref="T5:AD5"/>
    <mergeCell ref="W32:X32"/>
    <mergeCell ref="AC33:AG33"/>
    <mergeCell ref="AE9:AE10"/>
    <mergeCell ref="AF9:AF10"/>
    <mergeCell ref="AG9:AG10"/>
  </mergeCells>
  <conditionalFormatting sqref="P15">
    <cfRule type="expression" dxfId="51" priority="96">
      <formula>#REF!&lt;&gt;""</formula>
    </cfRule>
  </conditionalFormatting>
  <conditionalFormatting sqref="Q15 Q35:Q60 AF50:AF60">
    <cfRule type="expression" dxfId="50" priority="97">
      <formula>#REF!&lt;&gt;"RGAM"</formula>
    </cfRule>
  </conditionalFormatting>
  <conditionalFormatting sqref="P18 P59:Q60 Y60 AE50:AE60">
    <cfRule type="expression" dxfId="49" priority="94">
      <formula>#REF!&lt;&gt;""</formula>
    </cfRule>
  </conditionalFormatting>
  <conditionalFormatting sqref="Q18">
    <cfRule type="expression" dxfId="48" priority="95">
      <formula>#REF!&lt;&gt;"RGAM"</formula>
    </cfRule>
  </conditionalFormatting>
  <conditionalFormatting sqref="P11:P14 P16:P17 P19:P30">
    <cfRule type="expression" dxfId="47" priority="98">
      <formula>#REF!&lt;&gt;""</formula>
    </cfRule>
  </conditionalFormatting>
  <conditionalFormatting sqref="Q11:Q14 Q16:Q17 Q19:Q30">
    <cfRule type="expression" dxfId="46" priority="99">
      <formula>#REF!&lt;&gt;"RGAM"</formula>
    </cfRule>
  </conditionalFormatting>
  <conditionalFormatting sqref="M9:O9">
    <cfRule type="expression" dxfId="45" priority="100">
      <formula>#REF!&lt;&gt;#REF!</formula>
    </cfRule>
  </conditionalFormatting>
  <conditionalFormatting sqref="Z11 Z35:Z60">
    <cfRule type="expression" dxfId="44" priority="93">
      <formula>$Z11&gt;$Z$8</formula>
    </cfRule>
  </conditionalFormatting>
  <conditionalFormatting sqref="Z12:Z30">
    <cfRule type="expression" dxfId="43" priority="92">
      <formula>$Z12&gt;$Z$8</formula>
    </cfRule>
  </conditionalFormatting>
  <conditionalFormatting sqref="R11:R30 R35:R60 AG50:AG60">
    <cfRule type="expression" dxfId="42" priority="91">
      <formula>AND(COUNT($L11),$R11="")</formula>
    </cfRule>
  </conditionalFormatting>
  <conditionalFormatting sqref="S11:S30 S35:S60">
    <cfRule type="expression" dxfId="41" priority="90">
      <formula>AND(COUNT($L11),$S11="")</formula>
    </cfRule>
  </conditionalFormatting>
  <conditionalFormatting sqref="AE20">
    <cfRule type="expression" dxfId="40" priority="55">
      <formula>#REF!&lt;&gt;""</formula>
    </cfRule>
  </conditionalFormatting>
  <conditionalFormatting sqref="AF20">
    <cfRule type="expression" dxfId="39" priority="56">
      <formula>#REF!&lt;&gt;"RGAM"</formula>
    </cfRule>
  </conditionalFormatting>
  <conditionalFormatting sqref="AG20">
    <cfRule type="expression" dxfId="38" priority="54">
      <formula>AND(COUNT($L20),$R20="")</formula>
    </cfRule>
  </conditionalFormatting>
  <conditionalFormatting sqref="AE14:AE16">
    <cfRule type="expression" dxfId="37" priority="64">
      <formula>#REF!&lt;&gt;""</formula>
    </cfRule>
  </conditionalFormatting>
  <conditionalFormatting sqref="AF14:AF16">
    <cfRule type="expression" dxfId="36" priority="65">
      <formula>#REF!&lt;&gt;"RGAM"</formula>
    </cfRule>
  </conditionalFormatting>
  <conditionalFormatting sqref="AE11:AE12 AE21:AE28 AE30">
    <cfRule type="expression" dxfId="35" priority="74">
      <formula>#REF!&lt;&gt;""</formula>
    </cfRule>
  </conditionalFormatting>
  <conditionalFormatting sqref="AF11:AF12 AF21:AF28 AF30">
    <cfRule type="expression" dxfId="34" priority="75">
      <formula>#REF!&lt;&gt;"RGAM"</formula>
    </cfRule>
  </conditionalFormatting>
  <conditionalFormatting sqref="AG11:AG12 AG21:AG28 AG30">
    <cfRule type="expression" dxfId="33" priority="69">
      <formula>AND(COUNT($L11),$R11="")</formula>
    </cfRule>
  </conditionalFormatting>
  <conditionalFormatting sqref="AE13">
    <cfRule type="expression" dxfId="32" priority="67">
      <formula>#REF!&lt;&gt;""</formula>
    </cfRule>
  </conditionalFormatting>
  <conditionalFormatting sqref="AF13">
    <cfRule type="expression" dxfId="31" priority="68">
      <formula>#REF!&lt;&gt;"RGAM"</formula>
    </cfRule>
  </conditionalFormatting>
  <conditionalFormatting sqref="AG13">
    <cfRule type="expression" dxfId="30" priority="66">
      <formula>AND(COUNT($L13),$R13="")</formula>
    </cfRule>
  </conditionalFormatting>
  <conditionalFormatting sqref="AG14:AG16">
    <cfRule type="expression" dxfId="29" priority="63">
      <formula>AND(COUNT($L14),$R14="")</formula>
    </cfRule>
  </conditionalFormatting>
  <conditionalFormatting sqref="AE29">
    <cfRule type="expression" dxfId="28" priority="61">
      <formula>#REF!&lt;&gt;""</formula>
    </cfRule>
  </conditionalFormatting>
  <conditionalFormatting sqref="AF29">
    <cfRule type="expression" dxfId="27" priority="62">
      <formula>#REF!&lt;&gt;"RGAM"</formula>
    </cfRule>
  </conditionalFormatting>
  <conditionalFormatting sqref="AG29">
    <cfRule type="expression" dxfId="26" priority="60">
      <formula>AND(COUNT($L29),$R29="")</formula>
    </cfRule>
  </conditionalFormatting>
  <conditionalFormatting sqref="AE17:AE19">
    <cfRule type="expression" dxfId="25" priority="58">
      <formula>#REF!&lt;&gt;""</formula>
    </cfRule>
  </conditionalFormatting>
  <conditionalFormatting sqref="AF17:AF19">
    <cfRule type="expression" dxfId="24" priority="59">
      <formula>#REF!&lt;&gt;"RGAM"</formula>
    </cfRule>
  </conditionalFormatting>
  <conditionalFormatting sqref="AG17:AG19">
    <cfRule type="expression" dxfId="23" priority="57">
      <formula>AND(COUNT($L17),$R17="")</formula>
    </cfRule>
  </conditionalFormatting>
  <conditionalFormatting sqref="AA38:AA60">
    <cfRule type="expression" dxfId="22" priority="51">
      <formula>#REF!&lt;&gt;""</formula>
    </cfRule>
  </conditionalFormatting>
  <conditionalFormatting sqref="Q35">
    <cfRule type="expression" dxfId="21" priority="48">
      <formula>#REF!&lt;&gt;"RGAM"</formula>
    </cfRule>
  </conditionalFormatting>
  <conditionalFormatting sqref="AA43:AA44">
    <cfRule type="expression" dxfId="20" priority="42">
      <formula>#REF!&lt;&gt;""</formula>
    </cfRule>
  </conditionalFormatting>
  <conditionalFormatting sqref="Q46">
    <cfRule type="expression" dxfId="19" priority="46">
      <formula>#REF!&lt;&gt;"RGAM"</formula>
    </cfRule>
  </conditionalFormatting>
  <conditionalFormatting sqref="Q47">
    <cfRule type="expression" dxfId="18" priority="44">
      <formula>#REF!&lt;&gt;"RGAM"</formula>
    </cfRule>
  </conditionalFormatting>
  <conditionalFormatting sqref="AA45:AA47">
    <cfRule type="expression" dxfId="17" priority="37">
      <formula>#REF!&lt;&gt;""</formula>
    </cfRule>
  </conditionalFormatting>
  <conditionalFormatting sqref="Y50">
    <cfRule type="expression" dxfId="16" priority="31">
      <formula>#REF!&lt;&gt;""</formula>
    </cfRule>
  </conditionalFormatting>
  <conditionalFormatting sqref="P56">
    <cfRule type="expression" dxfId="15" priority="29">
      <formula>#REF!&lt;&gt;""</formula>
    </cfRule>
  </conditionalFormatting>
  <conditionalFormatting sqref="Q56">
    <cfRule type="expression" dxfId="14" priority="30">
      <formula>#REF!&lt;&gt;"RGAM"</formula>
    </cfRule>
  </conditionalFormatting>
  <conditionalFormatting sqref="AA39:AA44 P55:P58 Q37:Q58 Y37:Y58">
    <cfRule type="expression" dxfId="13" priority="52">
      <formula>#REF!&lt;&gt;""</formula>
    </cfRule>
  </conditionalFormatting>
  <conditionalFormatting sqref="Q36">
    <cfRule type="expression" dxfId="12" priority="50">
      <formula>#REF!&lt;&gt;"RGAM"</formula>
    </cfRule>
  </conditionalFormatting>
  <conditionalFormatting sqref="Q45">
    <cfRule type="expression" dxfId="11" priority="41">
      <formula>#REF!&lt;&gt;"RGAM"</formula>
    </cfRule>
  </conditionalFormatting>
  <conditionalFormatting sqref="Q46">
    <cfRule type="expression" dxfId="10" priority="39">
      <formula>#REF!&lt;&gt;"RGAM"</formula>
    </cfRule>
  </conditionalFormatting>
  <conditionalFormatting sqref="AA45:AA47">
    <cfRule type="expression" dxfId="9" priority="36">
      <formula>#REF!&lt;&gt;""</formula>
    </cfRule>
  </conditionalFormatting>
  <conditionalFormatting sqref="P55 P57">
    <cfRule type="expression" dxfId="8" priority="34">
      <formula>#REF!&lt;&gt;""</formula>
    </cfRule>
  </conditionalFormatting>
  <conditionalFormatting sqref="Q48:Q50 Q52 Q54:Q55 Q57">
    <cfRule type="expression" dxfId="7" priority="35">
      <formula>#REF!&lt;&gt;"RGAM"</formula>
    </cfRule>
  </conditionalFormatting>
  <conditionalFormatting sqref="Q53">
    <cfRule type="expression" dxfId="6" priority="33">
      <formula>#REF!&lt;&gt;"RGAM"</formula>
    </cfRule>
  </conditionalFormatting>
  <conditionalFormatting sqref="AE45:AE49">
    <cfRule type="expression" dxfId="5" priority="23">
      <formula>#REF!&lt;&gt;""</formula>
    </cfRule>
  </conditionalFormatting>
  <conditionalFormatting sqref="AF45:AF49">
    <cfRule type="expression" dxfId="4" priority="24">
      <formula>#REF!&lt;&gt;"RGAM"</formula>
    </cfRule>
  </conditionalFormatting>
  <conditionalFormatting sqref="AG45:AG49">
    <cfRule type="expression" dxfId="3" priority="22">
      <formula>AND(COUNT($L45),$R45="")</formula>
    </cfRule>
  </conditionalFormatting>
  <conditionalFormatting sqref="P39">
    <cfRule type="expression" dxfId="2" priority="2">
      <formula>#REF!&lt;&gt;""</formula>
    </cfRule>
  </conditionalFormatting>
  <conditionalFormatting sqref="P42">
    <cfRule type="expression" dxfId="1" priority="1">
      <formula>#REF!&lt;&gt;""</formula>
    </cfRule>
  </conditionalFormatting>
  <conditionalFormatting sqref="P35:P38 P40:P41 P43:P54">
    <cfRule type="expression" dxfId="0" priority="3">
      <formula>#REF!&lt;&gt;""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Automed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Abdellatif EL ABBASSY</cp:lastModifiedBy>
  <dcterms:created xsi:type="dcterms:W3CDTF">2015-08-19T07:59:49Z</dcterms:created>
  <dcterms:modified xsi:type="dcterms:W3CDTF">2015-08-19T11:14:23Z</dcterms:modified>
</cp:coreProperties>
</file>