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13_ncr:1_{BFED7E1F-F96F-4F49-A984-929A3E6C20E9}" xr6:coauthVersionLast="45" xr6:coauthVersionMax="45" xr10:uidLastSave="{00000000-0000-0000-0000-000000000000}"/>
  <bookViews>
    <workbookView xWindow="120" yWindow="1020" windowWidth="25580" windowHeight="15640" xr2:uid="{F9D260F9-91A8-8D4E-B1C5-5E8F2D9536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7" i="1" l="1" a="1"/>
  <c r="R37" i="1" s="1"/>
  <c r="S37" i="1" s="1"/>
  <c r="Y36" i="1"/>
  <c r="X36" i="1"/>
  <c r="W36" i="1"/>
  <c r="R36" i="1" a="1"/>
  <c r="R36" i="1" s="1"/>
  <c r="R34" i="1" a="1"/>
  <c r="R34" i="1" s="1"/>
  <c r="S34" i="1" s="1"/>
  <c r="Y33" i="1"/>
  <c r="X33" i="1"/>
  <c r="W33" i="1"/>
  <c r="R33" i="1" a="1"/>
  <c r="R33" i="1" s="1"/>
  <c r="R31" i="1" a="1"/>
  <c r="R31" i="1" s="1"/>
  <c r="S31" i="1" s="1"/>
  <c r="Y30" i="1"/>
  <c r="X30" i="1"/>
  <c r="W30" i="1"/>
  <c r="R30" i="1" a="1"/>
  <c r="R30" i="1" s="1"/>
  <c r="R28" i="1" a="1"/>
  <c r="R28" i="1" s="1"/>
  <c r="S28" i="1" s="1"/>
  <c r="R27" i="1" a="1"/>
  <c r="R27" i="1" s="1"/>
  <c r="S27" i="1" s="1"/>
  <c r="R25" i="1" a="1"/>
  <c r="R25" i="1" s="1"/>
  <c r="S25" i="1" s="1"/>
  <c r="W27" i="1"/>
  <c r="X27" i="1"/>
  <c r="Y27" i="1"/>
  <c r="Y24" i="1"/>
  <c r="X24" i="1"/>
  <c r="R24" i="1" a="1"/>
  <c r="R24" i="1" s="1"/>
  <c r="S24" i="1" s="1"/>
  <c r="W24" i="1"/>
  <c r="U36" i="1" l="1"/>
  <c r="S36" i="1"/>
  <c r="V36" i="1" s="1"/>
  <c r="U33" i="1"/>
  <c r="S33" i="1"/>
  <c r="V33" i="1" s="1"/>
  <c r="U30" i="1"/>
  <c r="S30" i="1"/>
  <c r="V30" i="1" s="1"/>
  <c r="V27" i="1"/>
  <c r="U27" i="1"/>
  <c r="U24" i="1"/>
  <c r="Z36" i="1" l="1"/>
  <c r="Z33" i="1"/>
  <c r="Z30" i="1"/>
  <c r="V24" i="1"/>
  <c r="Z24" i="1" s="1"/>
  <c r="Z27" i="1"/>
  <c r="D33" i="1" l="1"/>
  <c r="D30" i="1"/>
  <c r="D36" i="1"/>
  <c r="D24" i="1"/>
  <c r="D2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<sst xmlns="http://schemas.openxmlformats.org/spreadsheetml/2006/main" count="85" uniqueCount="27">
  <si>
    <t>Clubs &amp; Associations</t>
  </si>
  <si>
    <t>The 7 Best</t>
  </si>
  <si>
    <t>The 3 Worst</t>
  </si>
  <si>
    <t>Dsq</t>
  </si>
  <si>
    <t>Abs</t>
  </si>
  <si>
    <t>R1+R2</t>
  </si>
  <si>
    <t xml:space="preserve">Tot Worst </t>
  </si>
  <si>
    <t xml:space="preserve">First Best </t>
  </si>
  <si>
    <t xml:space="preserve">Second Best </t>
  </si>
  <si>
    <t xml:space="preserve">Third Best </t>
  </si>
  <si>
    <t>Full Tie</t>
  </si>
  <si>
    <t>AAAA</t>
  </si>
  <si>
    <t>BBBB</t>
  </si>
  <si>
    <t xml:space="preserve">Tot Best </t>
  </si>
  <si>
    <t>CCCC</t>
  </si>
  <si>
    <t>Rang</t>
  </si>
  <si>
    <t>Team n°</t>
  </si>
  <si>
    <t>Rounds</t>
  </si>
  <si>
    <t>R 1</t>
  </si>
  <si>
    <t>R 2</t>
  </si>
  <si>
    <t>DDDD</t>
  </si>
  <si>
    <t>EEEE</t>
  </si>
  <si>
    <t>TABLEAU 2</t>
  </si>
  <si>
    <t>Mille mercis pour votre aide</t>
  </si>
  <si>
    <t>A signaler que les 2 tableaux peuvent comporter plus dé 100 équipes</t>
  </si>
  <si>
    <t>Je souhaiterais transférer les résultats du tableau 2 en désordre vers le tableau 1 dans l'ordre correct de classement SOUS EXCEL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</si>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</sst>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/>
      <name val="Arial Black"/>
      <family val="2"/>
    </font>
    <font>
      <b/>
      <sz val="12"/>
      <color theme="0"/>
      <name val="Arial Black"/>
      <family val="2"/>
    </font>
    <font>
      <b/>
      <sz val="8"/>
      <color theme="0"/>
      <name val="Arial Black"/>
      <family val="2"/>
    </font>
    <font>
      <sz val="8"/>
      <name val="Arial"/>
      <family val="2"/>
    </font>
    <font>
      <b/>
      <sz val="10"/>
      <name val="Arial Black"/>
      <family val="2"/>
    </font>
    <font>
      <b/>
      <sz val="14"/>
      <name val="Abadi MT Condensed Extra Bold"/>
      <family val="2"/>
    </font>
    <font>
      <sz val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12"/>
      <name val="Arial Black"/>
      <family val="2"/>
    </font>
    <font>
      <b/>
      <sz val="8"/>
      <name val="Arial Black"/>
      <family val="2"/>
    </font>
    <font>
      <b/>
      <sz val="8"/>
      <name val="Arial"/>
      <family val="2"/>
    </font>
    <font>
      <b/>
      <sz val="10"/>
      <name val="Arial"/>
      <family val="2"/>
    </font>
    <font>
      <sz val="12"/>
      <name val="Abadi MT Condensed Extra Bold"/>
      <family val="2"/>
    </font>
    <font>
      <sz val="8"/>
      <name val="Calibri"/>
      <family val="2"/>
      <scheme val="minor"/>
    </font>
    <font>
      <b/>
      <sz val="8"/>
      <color theme="1"/>
      <name val="Arial Black"/>
      <family val="2"/>
    </font>
    <font>
      <sz val="12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/>
      <diagonal/>
    </border>
    <border>
      <left style="thin">
        <color theme="1"/>
      </left>
      <right/>
      <top/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auto="1"/>
      </right>
      <top style="medium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medium">
        <color theme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" fontId="7" fillId="0" borderId="4" xfId="0" applyNumberFormat="1" applyFont="1" applyBorder="1" applyAlignment="1">
      <alignment horizontal="left" vertical="center"/>
    </xf>
    <xf numFmtId="1" fontId="8" fillId="0" borderId="0" xfId="0" applyNumberFormat="1" applyFont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" fontId="8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1" fontId="14" fillId="0" borderId="0" xfId="0" applyNumberFormat="1" applyFont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64" fontId="4" fillId="2" borderId="15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64" fontId="17" fillId="0" borderId="20" xfId="0" applyNumberFormat="1" applyFont="1" applyFill="1" applyBorder="1" applyAlignment="1">
      <alignment horizontal="center" vertical="center" wrapText="1"/>
    </xf>
    <xf numFmtId="164" fontId="17" fillId="0" borderId="15" xfId="0" applyNumberFormat="1" applyFont="1" applyFill="1" applyBorder="1" applyAlignment="1">
      <alignment horizontal="center" vertical="center" wrapText="1"/>
    </xf>
    <xf numFmtId="164" fontId="17" fillId="0" borderId="16" xfId="0" applyNumberFormat="1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/>
    </xf>
    <xf numFmtId="0" fontId="18" fillId="3" borderId="10" xfId="0" applyFont="1" applyFill="1" applyBorder="1" applyAlignment="1">
      <alignment horizontal="center"/>
    </xf>
    <xf numFmtId="0" fontId="18" fillId="3" borderId="11" xfId="0" applyFont="1" applyFill="1" applyBorder="1" applyAlignment="1">
      <alignment horizontal="center"/>
    </xf>
    <xf numFmtId="1" fontId="10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14" fillId="0" borderId="3" xfId="0" applyNumberFormat="1" applyFont="1" applyBorder="1" applyAlignment="1">
      <alignment horizontal="left" vertical="center"/>
    </xf>
    <xf numFmtId="1" fontId="7" fillId="0" borderId="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120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9F770-F5CB-E747-8F9B-1738067B1405}">
  <dimension ref="D2:Z41"/>
  <sheetViews>
    <sheetView tabSelected="1" zoomScale="120" zoomScaleNormal="120" workbookViewId="0">
      <selection activeCell="H21" sqref="H21:S21"/>
    </sheetView>
  </sheetViews>
  <sheetFormatPr baseColWidth="10" defaultRowHeight="16" x14ac:dyDescent="0.2"/>
  <cols>
    <col min="4" max="5" width="7.1640625" customWidth="1"/>
    <col min="6" max="6" width="14.6640625" customWidth="1"/>
    <col min="7" max="7" width="9.1640625" customWidth="1"/>
    <col min="8" max="17" width="4.33203125" customWidth="1"/>
    <col min="18" max="19" width="6.1640625" customWidth="1"/>
    <col min="20" max="20" width="1.5" customWidth="1"/>
    <col min="21" max="21" width="5.1640625" customWidth="1"/>
    <col min="22" max="22" width="5.5" bestFit="1" customWidth="1"/>
    <col min="23" max="23" width="6.5" customWidth="1"/>
    <col min="24" max="24" width="7.33203125" customWidth="1"/>
    <col min="25" max="25" width="5.5" customWidth="1"/>
    <col min="26" max="26" width="14.6640625" bestFit="1" customWidth="1"/>
  </cols>
  <sheetData>
    <row r="2" spans="4:26" ht="17" thickBot="1" x14ac:dyDescent="0.25"/>
    <row r="3" spans="4:26" ht="20" thickBot="1" x14ac:dyDescent="0.35">
      <c r="H3" s="30" t="s">
        <v>26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</row>
    <row r="4" spans="4:26" ht="38" customHeight="1" thickBot="1" x14ac:dyDescent="0.25">
      <c r="D4" s="15" t="s">
        <v>15</v>
      </c>
      <c r="E4" s="17" t="s">
        <v>16</v>
      </c>
      <c r="F4" s="18" t="s">
        <v>0</v>
      </c>
      <c r="G4" s="18" t="s">
        <v>17</v>
      </c>
      <c r="H4" s="17">
        <v>1</v>
      </c>
      <c r="I4" s="17">
        <v>2</v>
      </c>
      <c r="J4" s="17">
        <v>3</v>
      </c>
      <c r="K4" s="17">
        <v>4</v>
      </c>
      <c r="L4" s="17">
        <v>5</v>
      </c>
      <c r="M4" s="17">
        <v>6</v>
      </c>
      <c r="N4" s="17">
        <v>7</v>
      </c>
      <c r="O4" s="17">
        <v>8</v>
      </c>
      <c r="P4" s="17">
        <v>9</v>
      </c>
      <c r="Q4" s="17">
        <v>10</v>
      </c>
      <c r="R4" s="19" t="s">
        <v>1</v>
      </c>
      <c r="S4" s="20" t="s">
        <v>2</v>
      </c>
      <c r="T4" s="1"/>
      <c r="U4" s="15" t="s">
        <v>5</v>
      </c>
      <c r="V4" s="21" t="s">
        <v>6</v>
      </c>
      <c r="W4" s="21" t="s">
        <v>7</v>
      </c>
      <c r="X4" s="21" t="s">
        <v>8</v>
      </c>
      <c r="Y4" s="21" t="s">
        <v>9</v>
      </c>
      <c r="Z4" s="16" t="s">
        <v>10</v>
      </c>
    </row>
    <row r="5" spans="4:26" x14ac:dyDescent="0.2"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"/>
      <c r="U5" s="3"/>
      <c r="V5" s="14"/>
      <c r="W5" s="14"/>
      <c r="X5" s="14"/>
      <c r="Y5" s="14"/>
      <c r="Z5" s="14"/>
    </row>
    <row r="6" spans="4:26" ht="19" customHeight="1" x14ac:dyDescent="0.2">
      <c r="D6" s="34">
        <v>1</v>
      </c>
      <c r="E6" s="35">
        <v>3</v>
      </c>
      <c r="F6" s="37" t="s">
        <v>12</v>
      </c>
      <c r="G6" s="10" t="s">
        <v>18</v>
      </c>
      <c r="H6" s="7">
        <v>19</v>
      </c>
      <c r="I6" s="7">
        <v>18</v>
      </c>
      <c r="J6" s="7">
        <v>12</v>
      </c>
      <c r="K6" s="7">
        <v>23</v>
      </c>
      <c r="L6" s="7">
        <v>11</v>
      </c>
      <c r="M6" s="7">
        <v>34</v>
      </c>
      <c r="N6" s="7">
        <v>26</v>
      </c>
      <c r="O6" s="7">
        <v>10</v>
      </c>
      <c r="P6" s="7">
        <v>16</v>
      </c>
      <c r="Q6" s="7" t="s">
        <v>4</v>
      </c>
      <c r="R6" s="8">
        <v>109</v>
      </c>
      <c r="S6" s="7">
        <v>260</v>
      </c>
      <c r="T6" s="4"/>
      <c r="U6" s="38">
        <v>261</v>
      </c>
      <c r="V6" s="39">
        <v>688</v>
      </c>
      <c r="W6" s="39">
        <v>23</v>
      </c>
      <c r="X6" s="39">
        <v>31</v>
      </c>
      <c r="Y6" s="39">
        <v>33</v>
      </c>
      <c r="Z6" s="33">
        <v>261688023031033</v>
      </c>
    </row>
    <row r="7" spans="4:26" ht="19" customHeight="1" x14ac:dyDescent="0.2">
      <c r="D7" s="34"/>
      <c r="E7" s="36"/>
      <c r="F7" s="37"/>
      <c r="G7" s="10" t="s">
        <v>19</v>
      </c>
      <c r="H7" s="7">
        <v>13</v>
      </c>
      <c r="I7" s="7">
        <v>21</v>
      </c>
      <c r="J7" s="7">
        <v>22</v>
      </c>
      <c r="K7" s="7">
        <v>25</v>
      </c>
      <c r="L7" s="7">
        <v>24</v>
      </c>
      <c r="M7" s="7" t="s">
        <v>4</v>
      </c>
      <c r="N7" s="7" t="s">
        <v>4</v>
      </c>
      <c r="O7" s="7">
        <v>28</v>
      </c>
      <c r="P7" s="7">
        <v>27</v>
      </c>
      <c r="Q7" s="7">
        <v>20</v>
      </c>
      <c r="R7" s="8">
        <v>152</v>
      </c>
      <c r="S7" s="7">
        <v>428</v>
      </c>
      <c r="T7" s="4"/>
      <c r="U7" s="38"/>
      <c r="V7" s="39"/>
      <c r="W7" s="39"/>
      <c r="X7" s="39"/>
      <c r="Y7" s="39"/>
      <c r="Z7" s="33"/>
    </row>
    <row r="8" spans="4:26" ht="19" x14ac:dyDescent="0.2"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4:26" ht="19" customHeight="1" x14ac:dyDescent="0.2">
      <c r="D9" s="34">
        <v>2</v>
      </c>
      <c r="E9" s="35">
        <v>6</v>
      </c>
      <c r="F9" s="37" t="s">
        <v>20</v>
      </c>
      <c r="G9" s="10" t="s">
        <v>18</v>
      </c>
      <c r="H9" s="7">
        <v>19</v>
      </c>
      <c r="I9" s="7">
        <v>18</v>
      </c>
      <c r="J9" s="7">
        <v>14</v>
      </c>
      <c r="K9" s="7">
        <v>23</v>
      </c>
      <c r="L9" s="7">
        <v>11</v>
      </c>
      <c r="M9" s="7">
        <v>34</v>
      </c>
      <c r="N9" s="7">
        <v>26</v>
      </c>
      <c r="O9" s="7">
        <v>10</v>
      </c>
      <c r="P9" s="7">
        <v>16</v>
      </c>
      <c r="Q9" s="7" t="s">
        <v>4</v>
      </c>
      <c r="R9" s="8">
        <v>111</v>
      </c>
      <c r="S9" s="7">
        <v>260</v>
      </c>
      <c r="T9" s="4"/>
      <c r="U9" s="38">
        <v>263</v>
      </c>
      <c r="V9" s="39">
        <v>688</v>
      </c>
      <c r="W9" s="39">
        <v>23</v>
      </c>
      <c r="X9" s="39">
        <v>31</v>
      </c>
      <c r="Y9" s="39">
        <v>35</v>
      </c>
      <c r="Z9" s="33">
        <v>263688023031035</v>
      </c>
    </row>
    <row r="10" spans="4:26" x14ac:dyDescent="0.2">
      <c r="D10" s="34"/>
      <c r="E10" s="36"/>
      <c r="F10" s="37"/>
      <c r="G10" s="10" t="s">
        <v>19</v>
      </c>
      <c r="H10" s="7">
        <v>13</v>
      </c>
      <c r="I10" s="7">
        <v>21</v>
      </c>
      <c r="J10" s="7">
        <v>22</v>
      </c>
      <c r="K10" s="7">
        <v>25</v>
      </c>
      <c r="L10" s="7">
        <v>24</v>
      </c>
      <c r="M10" s="7" t="s">
        <v>4</v>
      </c>
      <c r="N10" s="7" t="s">
        <v>4</v>
      </c>
      <c r="O10" s="7">
        <v>28</v>
      </c>
      <c r="P10" s="7">
        <v>27</v>
      </c>
      <c r="Q10" s="7">
        <v>20</v>
      </c>
      <c r="R10" s="8">
        <v>152</v>
      </c>
      <c r="S10" s="7">
        <v>428</v>
      </c>
      <c r="T10" s="4"/>
      <c r="U10" s="38"/>
      <c r="V10" s="39"/>
      <c r="W10" s="39"/>
      <c r="X10" s="39"/>
      <c r="Y10" s="39"/>
      <c r="Z10" s="33"/>
    </row>
    <row r="11" spans="4:26" ht="16" customHeight="1" x14ac:dyDescent="0.2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4:26" ht="19" customHeight="1" x14ac:dyDescent="0.2">
      <c r="D12" s="34">
        <v>3</v>
      </c>
      <c r="E12" s="35">
        <v>12</v>
      </c>
      <c r="F12" s="37" t="s">
        <v>11</v>
      </c>
      <c r="G12" s="10" t="s">
        <v>18</v>
      </c>
      <c r="H12" s="7">
        <v>14</v>
      </c>
      <c r="I12" s="7" t="s">
        <v>3</v>
      </c>
      <c r="J12" s="7">
        <v>10</v>
      </c>
      <c r="K12" s="7">
        <v>16</v>
      </c>
      <c r="L12" s="7">
        <v>26</v>
      </c>
      <c r="M12" s="7">
        <v>19</v>
      </c>
      <c r="N12" s="7">
        <v>18</v>
      </c>
      <c r="O12" s="7">
        <v>42</v>
      </c>
      <c r="P12" s="7">
        <v>23</v>
      </c>
      <c r="Q12" s="7">
        <v>11</v>
      </c>
      <c r="R12" s="8">
        <v>111</v>
      </c>
      <c r="S12" s="7">
        <v>268</v>
      </c>
      <c r="T12" s="4"/>
      <c r="U12" s="38">
        <v>265</v>
      </c>
      <c r="V12" s="39">
        <v>541</v>
      </c>
      <c r="W12" s="39">
        <v>25</v>
      </c>
      <c r="X12" s="39">
        <v>31</v>
      </c>
      <c r="Y12" s="39">
        <v>35</v>
      </c>
      <c r="Z12" s="33">
        <v>265541025031035</v>
      </c>
    </row>
    <row r="13" spans="4:26" x14ac:dyDescent="0.2">
      <c r="D13" s="34"/>
      <c r="E13" s="36"/>
      <c r="F13" s="37"/>
      <c r="G13" s="10" t="s">
        <v>19</v>
      </c>
      <c r="H13" s="7">
        <v>15</v>
      </c>
      <c r="I13" s="7">
        <v>28</v>
      </c>
      <c r="J13" s="7" t="s">
        <v>4</v>
      </c>
      <c r="K13" s="7">
        <v>27</v>
      </c>
      <c r="L13" s="7">
        <v>20</v>
      </c>
      <c r="M13" s="7">
        <v>45</v>
      </c>
      <c r="N13" s="7">
        <v>21</v>
      </c>
      <c r="O13" s="7">
        <v>22</v>
      </c>
      <c r="P13" s="7">
        <v>25</v>
      </c>
      <c r="Q13" s="7">
        <v>24</v>
      </c>
      <c r="R13" s="8">
        <v>154</v>
      </c>
      <c r="S13" s="7">
        <v>273</v>
      </c>
      <c r="T13" s="4"/>
      <c r="U13" s="38"/>
      <c r="V13" s="39"/>
      <c r="W13" s="39"/>
      <c r="X13" s="39"/>
      <c r="Y13" s="39"/>
      <c r="Z13" s="33"/>
    </row>
    <row r="14" spans="4:26" x14ac:dyDescent="0.2"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4:26" x14ac:dyDescent="0.2">
      <c r="D15" s="34">
        <v>4</v>
      </c>
      <c r="E15" s="35">
        <v>51</v>
      </c>
      <c r="F15" s="37" t="s">
        <v>14</v>
      </c>
      <c r="G15" s="10" t="s">
        <v>18</v>
      </c>
      <c r="H15" s="7">
        <v>12</v>
      </c>
      <c r="I15" s="7">
        <v>13</v>
      </c>
      <c r="J15" s="7">
        <v>12</v>
      </c>
      <c r="K15" s="7">
        <v>23</v>
      </c>
      <c r="L15" s="7">
        <v>11</v>
      </c>
      <c r="M15" s="7">
        <v>34</v>
      </c>
      <c r="N15" s="7">
        <v>26</v>
      </c>
      <c r="O15" s="7">
        <v>10</v>
      </c>
      <c r="P15" s="7">
        <v>16</v>
      </c>
      <c r="Q15" s="7">
        <v>16</v>
      </c>
      <c r="R15" s="8">
        <v>90</v>
      </c>
      <c r="S15" s="7">
        <v>83</v>
      </c>
      <c r="T15" s="4"/>
      <c r="U15" s="38">
        <v>270</v>
      </c>
      <c r="V15" s="39">
        <v>526</v>
      </c>
      <c r="W15" s="39">
        <v>31</v>
      </c>
      <c r="X15" s="39">
        <v>33</v>
      </c>
      <c r="Y15" s="39">
        <v>36</v>
      </c>
      <c r="Z15" s="33">
        <v>270526031033036</v>
      </c>
    </row>
    <row r="16" spans="4:26" x14ac:dyDescent="0.2">
      <c r="D16" s="34"/>
      <c r="E16" s="36"/>
      <c r="F16" s="37"/>
      <c r="G16" s="10" t="s">
        <v>19</v>
      </c>
      <c r="H16" s="7">
        <v>33</v>
      </c>
      <c r="I16" s="7">
        <v>21</v>
      </c>
      <c r="J16" s="7">
        <v>22</v>
      </c>
      <c r="K16" s="7" t="s">
        <v>3</v>
      </c>
      <c r="L16" s="7" t="s">
        <v>3</v>
      </c>
      <c r="M16" s="7">
        <v>25</v>
      </c>
      <c r="N16" s="7">
        <v>24</v>
      </c>
      <c r="O16" s="7">
        <v>28</v>
      </c>
      <c r="P16" s="7">
        <v>27</v>
      </c>
      <c r="Q16" s="7">
        <v>43</v>
      </c>
      <c r="R16" s="8">
        <v>180</v>
      </c>
      <c r="S16" s="7">
        <v>443</v>
      </c>
      <c r="T16" s="4"/>
      <c r="U16" s="38"/>
      <c r="V16" s="39"/>
      <c r="W16" s="39"/>
      <c r="X16" s="39"/>
      <c r="Y16" s="39"/>
      <c r="Z16" s="33"/>
    </row>
    <row r="17" spans="4:26" x14ac:dyDescent="0.2"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4:26" x14ac:dyDescent="0.2">
      <c r="D18" s="34">
        <v>5</v>
      </c>
      <c r="E18" s="35">
        <v>18</v>
      </c>
      <c r="F18" s="37" t="s">
        <v>21</v>
      </c>
      <c r="G18" s="10" t="s">
        <v>18</v>
      </c>
      <c r="H18" s="7">
        <v>25</v>
      </c>
      <c r="I18" s="7">
        <v>18</v>
      </c>
      <c r="J18" s="7">
        <v>12</v>
      </c>
      <c r="K18" s="7">
        <v>23</v>
      </c>
      <c r="L18" s="7">
        <v>11</v>
      </c>
      <c r="M18" s="7">
        <v>34</v>
      </c>
      <c r="N18" s="7">
        <v>26</v>
      </c>
      <c r="O18" s="7">
        <v>10</v>
      </c>
      <c r="P18" s="7">
        <v>21</v>
      </c>
      <c r="Q18" s="7" t="s">
        <v>4</v>
      </c>
      <c r="R18" s="8">
        <v>120</v>
      </c>
      <c r="S18" s="7">
        <v>260</v>
      </c>
      <c r="T18" s="4"/>
      <c r="U18" s="38">
        <v>273</v>
      </c>
      <c r="V18" s="39">
        <v>688</v>
      </c>
      <c r="W18" s="39">
        <v>23</v>
      </c>
      <c r="X18" s="39">
        <v>31</v>
      </c>
      <c r="Y18" s="39">
        <v>33</v>
      </c>
      <c r="Z18" s="33">
        <v>273688023031033</v>
      </c>
    </row>
    <row r="19" spans="4:26" x14ac:dyDescent="0.2">
      <c r="D19" s="34"/>
      <c r="E19" s="36"/>
      <c r="F19" s="37"/>
      <c r="G19" s="10" t="s">
        <v>19</v>
      </c>
      <c r="H19" s="7">
        <v>13</v>
      </c>
      <c r="I19" s="7">
        <v>21</v>
      </c>
      <c r="J19" s="7">
        <v>22</v>
      </c>
      <c r="K19" s="7">
        <v>26</v>
      </c>
      <c r="L19" s="7">
        <v>24</v>
      </c>
      <c r="M19" s="7" t="s">
        <v>4</v>
      </c>
      <c r="N19" s="7" t="s">
        <v>4</v>
      </c>
      <c r="O19" s="7">
        <v>28</v>
      </c>
      <c r="P19" s="7">
        <v>27</v>
      </c>
      <c r="Q19" s="7">
        <v>20</v>
      </c>
      <c r="R19" s="8">
        <v>153</v>
      </c>
      <c r="S19" s="7">
        <v>428</v>
      </c>
      <c r="T19" s="4"/>
      <c r="U19" s="38"/>
      <c r="V19" s="39"/>
      <c r="W19" s="39"/>
      <c r="X19" s="39"/>
      <c r="Y19" s="39"/>
      <c r="Z19" s="33"/>
    </row>
    <row r="20" spans="4:26" ht="17" thickBot="1" x14ac:dyDescent="0.25"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4:26" ht="20" thickBot="1" x14ac:dyDescent="0.35">
      <c r="E21" s="4"/>
      <c r="F21" s="4"/>
      <c r="G21" s="4"/>
      <c r="H21" s="30" t="s">
        <v>22</v>
      </c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2"/>
      <c r="T21" s="4"/>
      <c r="U21" s="4"/>
      <c r="V21" s="4"/>
      <c r="W21" s="4"/>
      <c r="X21" s="4"/>
      <c r="Y21" s="4"/>
      <c r="Z21" s="4"/>
    </row>
    <row r="22" spans="4:26" ht="34" customHeight="1" thickBot="1" x14ac:dyDescent="0.25">
      <c r="D22" s="22" t="s">
        <v>15</v>
      </c>
      <c r="E22" s="23" t="s">
        <v>16</v>
      </c>
      <c r="F22" s="24" t="s">
        <v>0</v>
      </c>
      <c r="G22" s="24" t="s">
        <v>17</v>
      </c>
      <c r="H22" s="23">
        <v>1</v>
      </c>
      <c r="I22" s="23">
        <v>2</v>
      </c>
      <c r="J22" s="23">
        <v>3</v>
      </c>
      <c r="K22" s="23">
        <v>4</v>
      </c>
      <c r="L22" s="23">
        <v>5</v>
      </c>
      <c r="M22" s="23">
        <v>6</v>
      </c>
      <c r="N22" s="23">
        <v>7</v>
      </c>
      <c r="O22" s="23">
        <v>8</v>
      </c>
      <c r="P22" s="23">
        <v>9</v>
      </c>
      <c r="Q22" s="23">
        <v>10</v>
      </c>
      <c r="R22" s="25" t="s">
        <v>1</v>
      </c>
      <c r="S22" s="26" t="s">
        <v>2</v>
      </c>
      <c r="T22" s="13"/>
      <c r="U22" s="27" t="s">
        <v>13</v>
      </c>
      <c r="V22" s="28" t="s">
        <v>6</v>
      </c>
      <c r="W22" s="28" t="s">
        <v>7</v>
      </c>
      <c r="X22" s="28" t="s">
        <v>8</v>
      </c>
      <c r="Y22" s="28" t="s">
        <v>9</v>
      </c>
      <c r="Z22" s="29" t="s">
        <v>10</v>
      </c>
    </row>
    <row r="23" spans="4:26" x14ac:dyDescent="0.2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4:26" ht="16" customHeight="1" x14ac:dyDescent="0.2">
      <c r="D24" s="34">
        <f>IF(OR(U24="",ISTEXT(U24)),"",RANK(Z24,Z$24:Z$58,1))</f>
        <v>3</v>
      </c>
      <c r="E24" s="35">
        <v>12</v>
      </c>
      <c r="F24" s="37" t="s">
        <v>11</v>
      </c>
      <c r="G24" s="10" t="s">
        <v>18</v>
      </c>
      <c r="H24" s="7">
        <v>14</v>
      </c>
      <c r="I24" s="7" t="s">
        <v>3</v>
      </c>
      <c r="J24" s="7">
        <v>10</v>
      </c>
      <c r="K24" s="7">
        <v>16</v>
      </c>
      <c r="L24" s="7">
        <v>26</v>
      </c>
      <c r="M24" s="7">
        <v>19</v>
      </c>
      <c r="N24" s="7">
        <v>18</v>
      </c>
      <c r="O24" s="7">
        <v>42</v>
      </c>
      <c r="P24" s="7">
        <v>23</v>
      </c>
      <c r="Q24" s="7">
        <v>11</v>
      </c>
      <c r="R24" s="8" cm="1">
        <f t="array" ref="R24">IF(E24="","",IF(COUNT(H24:Q24,"&gt;=1")&lt;7,"Dsq",SUM(SMALL(H24:Q24,{1;2;3;4;5;6;7}))))</f>
        <v>111</v>
      </c>
      <c r="S24" s="7">
        <f>IF(OR(ISTEXT(R24),R24=""),"",(10-COUNT(H24:Q24))*200+IFERROR(LARGE(H24:Q24,COUNT(H24:Q24)-9),0)+IFERROR(LARGE(H24:Q24,COUNT(H24:Q24)-8),0)+IFERROR(LARGE(H24:Q24,COUNT(H24:Q24)-7),0))</f>
        <v>268</v>
      </c>
      <c r="T24" s="4"/>
      <c r="U24" s="38">
        <f>IF(COUNT(R24)+COUNT(R25)&lt;2,"Dsq",R24+R25)</f>
        <v>265</v>
      </c>
      <c r="V24" s="39">
        <f>IF(OR(ISTEXT(U24),U24=""),"",S24+S25)</f>
        <v>541</v>
      </c>
      <c r="W24" s="39">
        <f>SMALL(H24:Q24,1)+SMALL(H25:Q25,1)</f>
        <v>25</v>
      </c>
      <c r="X24" s="39">
        <f>SMALL(H24:Q24,2)+SMALL(H25:Q25,2)</f>
        <v>31</v>
      </c>
      <c r="Y24" s="39">
        <f>SMALL(H24:Q24,3)+SMALL(H25:Q25,3)</f>
        <v>35</v>
      </c>
      <c r="Z24" s="33">
        <f>IF(OR(ISTEXT(U24),U24=""),"",(((U24*1000+V24)*1000+W24)*1000+X24)*1000+Y24)</f>
        <v>265541025031035</v>
      </c>
    </row>
    <row r="25" spans="4:26" ht="16" customHeight="1" x14ac:dyDescent="0.2">
      <c r="D25" s="34"/>
      <c r="E25" s="36"/>
      <c r="F25" s="37"/>
      <c r="G25" s="10" t="s">
        <v>19</v>
      </c>
      <c r="H25" s="7">
        <v>15</v>
      </c>
      <c r="I25" s="7">
        <v>28</v>
      </c>
      <c r="J25" s="7" t="s">
        <v>4</v>
      </c>
      <c r="K25" s="7">
        <v>27</v>
      </c>
      <c r="L25" s="7">
        <v>20</v>
      </c>
      <c r="M25" s="7">
        <v>45</v>
      </c>
      <c r="N25" s="7">
        <v>21</v>
      </c>
      <c r="O25" s="7">
        <v>22</v>
      </c>
      <c r="P25" s="7">
        <v>25</v>
      </c>
      <c r="Q25" s="7">
        <v>24</v>
      </c>
      <c r="R25" s="8" cm="1">
        <f t="array" ref="R25">IF(E24="","",IF(COUNT(H25:Q25,"&gt;=1")&lt;7,"Dsq",SUM(SMALL(H25:Q25,{1;2;3;4;5;6;7}))))</f>
        <v>154</v>
      </c>
      <c r="S25" s="7">
        <f>IF(OR(ISTEXT(R25),R25=""),"",(10-COUNT(H25:Q25))*200+IFERROR(LARGE(H25:Q25,COUNT(H25:Q25)-9),0)+IFERROR(LARGE(H25:Q25,COUNT(H25:Q25)-8),0)+IFERROR(LARGE(H25:Q25,COUNT(H25:Q25)-7),0))</f>
        <v>273</v>
      </c>
      <c r="T25" s="4"/>
      <c r="U25" s="38"/>
      <c r="V25" s="39"/>
      <c r="W25" s="39"/>
      <c r="X25" s="39"/>
      <c r="Y25" s="39"/>
      <c r="Z25" s="33"/>
    </row>
    <row r="26" spans="4:26" ht="9" customHeight="1" x14ac:dyDescent="0.2">
      <c r="D26" s="4"/>
      <c r="E26" s="4"/>
      <c r="F26" s="11"/>
      <c r="G26" s="9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4:26" ht="16" customHeight="1" x14ac:dyDescent="0.2">
      <c r="D27" s="34">
        <f>IF(OR(U27="",ISTEXT(U27)),"",RANK(Z27,Z$24:Z$58,1))</f>
        <v>1</v>
      </c>
      <c r="E27" s="35">
        <v>3</v>
      </c>
      <c r="F27" s="37" t="s">
        <v>12</v>
      </c>
      <c r="G27" s="10" t="s">
        <v>18</v>
      </c>
      <c r="H27" s="7">
        <v>19</v>
      </c>
      <c r="I27" s="7">
        <v>18</v>
      </c>
      <c r="J27" s="7">
        <v>12</v>
      </c>
      <c r="K27" s="7">
        <v>23</v>
      </c>
      <c r="L27" s="7">
        <v>11</v>
      </c>
      <c r="M27" s="7">
        <v>34</v>
      </c>
      <c r="N27" s="7">
        <v>26</v>
      </c>
      <c r="O27" s="7">
        <v>10</v>
      </c>
      <c r="P27" s="7">
        <v>16</v>
      </c>
      <c r="Q27" s="7" t="s">
        <v>4</v>
      </c>
      <c r="R27" s="8" cm="1">
        <f t="array" ref="R27">IF(E27="","",IF(COUNT(H27:Q27,"&gt;=1")&lt;7,"Dsq",SUM(SMALL(H27:Q27,{1;2;3;4;5;6;7}))))</f>
        <v>109</v>
      </c>
      <c r="S27" s="7">
        <f>IF(OR(ISTEXT(R27),R27=""),"",(10-COUNT(H27:Q27))*200+IFERROR(LARGE(H27:Q27,COUNT(H27:Q27)-9),0)+IFERROR(LARGE(H27:Q27,COUNT(H27:Q27)-8),0)+IFERROR(LARGE(H27:Q27,COUNT(H27:Q27)-7),0))</f>
        <v>260</v>
      </c>
      <c r="T27" s="4"/>
      <c r="U27" s="38">
        <f>IF(COUNT(R27)+COUNT(R28)&lt;2,"Dsq",R27+R28)</f>
        <v>261</v>
      </c>
      <c r="V27" s="39">
        <f>S27+S28</f>
        <v>688</v>
      </c>
      <c r="W27" s="39">
        <f>SMALL(H27:Q27,1)+SMALL(H28:Q28,1)</f>
        <v>23</v>
      </c>
      <c r="X27" s="39">
        <f>SMALL(H27:Q27,2)+SMALL(H28:Q28,2)</f>
        <v>31</v>
      </c>
      <c r="Y27" s="39">
        <f>SMALL(H27:Q27,3)+SMALL(H28:Q28,3)</f>
        <v>33</v>
      </c>
      <c r="Z27" s="33">
        <f>IF(OR(ISTEXT(U27),U27=""),"",(((U27*1000+V27)*1000+W27)*1000+X27)*1000+Y27)</f>
        <v>261688023031033</v>
      </c>
    </row>
    <row r="28" spans="4:26" ht="16" customHeight="1" x14ac:dyDescent="0.2">
      <c r="D28" s="34"/>
      <c r="E28" s="36"/>
      <c r="F28" s="37"/>
      <c r="G28" s="10" t="s">
        <v>19</v>
      </c>
      <c r="H28" s="7">
        <v>13</v>
      </c>
      <c r="I28" s="7">
        <v>21</v>
      </c>
      <c r="J28" s="7">
        <v>22</v>
      </c>
      <c r="K28" s="7">
        <v>25</v>
      </c>
      <c r="L28" s="7">
        <v>24</v>
      </c>
      <c r="M28" s="7" t="s">
        <v>4</v>
      </c>
      <c r="N28" s="7" t="s">
        <v>4</v>
      </c>
      <c r="O28" s="7">
        <v>28</v>
      </c>
      <c r="P28" s="7">
        <v>27</v>
      </c>
      <c r="Q28" s="7">
        <v>20</v>
      </c>
      <c r="R28" s="8" cm="1">
        <f t="array" ref="R28">IF(E27="","",IF(COUNT(H28:Q28,"&gt;=1")&lt;7,"Dsq",SUM(SMALL(H28:Q28,{1;2;3;4;5;6;7}))))</f>
        <v>152</v>
      </c>
      <c r="S28" s="7">
        <f>IF(OR(ISTEXT(R28),R28=""),"",(10-COUNT(H28:Q28))*200+IFERROR(LARGE(H28:Q28,COUNT(H28:Q28)-9),0)+IFERROR(LARGE(H28:Q28,COUNT(H28:Q28)-8),0)+IFERROR(LARGE(H28:Q28,COUNT(H28:Q28)-7),0))</f>
        <v>428</v>
      </c>
      <c r="T28" s="4"/>
      <c r="U28" s="38"/>
      <c r="V28" s="39"/>
      <c r="W28" s="39"/>
      <c r="X28" s="39"/>
      <c r="Y28" s="39"/>
      <c r="Z28" s="33"/>
    </row>
    <row r="29" spans="4:26" x14ac:dyDescent="0.2">
      <c r="D29" s="6"/>
      <c r="E29" s="6"/>
      <c r="F29" s="12"/>
      <c r="G29" s="9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4"/>
      <c r="U29" s="6"/>
      <c r="V29" s="6"/>
      <c r="W29" s="6"/>
      <c r="X29" s="6"/>
      <c r="Y29" s="6"/>
      <c r="Z29" s="6"/>
    </row>
    <row r="30" spans="4:26" x14ac:dyDescent="0.2">
      <c r="D30" s="34">
        <f>IF(OR(U30="",ISTEXT(U30)),"",RANK(Z30,Z$24:Z$58,1))</f>
        <v>4</v>
      </c>
      <c r="E30" s="35">
        <v>51</v>
      </c>
      <c r="F30" s="37" t="s">
        <v>14</v>
      </c>
      <c r="G30" s="10" t="s">
        <v>18</v>
      </c>
      <c r="H30" s="7">
        <v>12</v>
      </c>
      <c r="I30" s="7">
        <v>13</v>
      </c>
      <c r="J30" s="7">
        <v>12</v>
      </c>
      <c r="K30" s="7">
        <v>23</v>
      </c>
      <c r="L30" s="7">
        <v>11</v>
      </c>
      <c r="M30" s="7">
        <v>34</v>
      </c>
      <c r="N30" s="7">
        <v>26</v>
      </c>
      <c r="O30" s="7">
        <v>10</v>
      </c>
      <c r="P30" s="7">
        <v>16</v>
      </c>
      <c r="Q30" s="7">
        <v>16</v>
      </c>
      <c r="R30" s="8" cm="1">
        <f t="array" ref="R30">IF(E30="","",IF(COUNT(H30:Q30,"&gt;=1")&lt;7,"Dsq",SUM(SMALL(H30:Q30,{1;2;3;4;5;6;7}))))</f>
        <v>90</v>
      </c>
      <c r="S30" s="7">
        <f>IF(OR(ISTEXT(R30),R30=""),"",(10-COUNT(H30:Q30))*200+IFERROR(LARGE(H30:Q30,COUNT(H30:Q30)-9),0)+IFERROR(LARGE(H30:Q30,COUNT(H30:Q30)-8),0)+IFERROR(LARGE(H30:Q30,COUNT(H30:Q30)-7),0))</f>
        <v>83</v>
      </c>
      <c r="T30" s="4"/>
      <c r="U30" s="38">
        <f>IF(COUNT(R30)+COUNT(R31)&lt;2,"Dsq",R30+R31)</f>
        <v>270</v>
      </c>
      <c r="V30" s="39">
        <f>S30+S31</f>
        <v>526</v>
      </c>
      <c r="W30" s="39">
        <f>SMALL(H30:Q30,1)+SMALL(H31:Q31,1)</f>
        <v>31</v>
      </c>
      <c r="X30" s="39">
        <f>SMALL(H30:Q30,2)+SMALL(H31:Q31,2)</f>
        <v>33</v>
      </c>
      <c r="Y30" s="39">
        <f>SMALL(H30:Q30,3)+SMALL(H31:Q31,3)</f>
        <v>36</v>
      </c>
      <c r="Z30" s="33">
        <f>IF(OR(ISTEXT(U30),U30=""),"",(((U30*1000+V30)*1000+W30)*1000+X30)*1000+Y30)</f>
        <v>270526031033036</v>
      </c>
    </row>
    <row r="31" spans="4:26" x14ac:dyDescent="0.2">
      <c r="D31" s="34"/>
      <c r="E31" s="36"/>
      <c r="F31" s="37"/>
      <c r="G31" s="10" t="s">
        <v>19</v>
      </c>
      <c r="H31" s="7">
        <v>33</v>
      </c>
      <c r="I31" s="7">
        <v>21</v>
      </c>
      <c r="J31" s="7">
        <v>22</v>
      </c>
      <c r="K31" s="7" t="s">
        <v>3</v>
      </c>
      <c r="L31" s="7" t="s">
        <v>3</v>
      </c>
      <c r="M31" s="7">
        <v>25</v>
      </c>
      <c r="N31" s="7">
        <v>24</v>
      </c>
      <c r="O31" s="7">
        <v>28</v>
      </c>
      <c r="P31" s="7">
        <v>27</v>
      </c>
      <c r="Q31" s="7">
        <v>43</v>
      </c>
      <c r="R31" s="8" cm="1">
        <f t="array" ref="R31">IF(E30="","",IF(COUNT(H31:Q31,"&gt;=1")&lt;7,"Dsq",SUM(SMALL(H31:Q31,{1;2;3;4;5;6;7}))))</f>
        <v>180</v>
      </c>
      <c r="S31" s="7">
        <f>IF(OR(ISTEXT(R31),R31=""),"",(10-COUNT(H31:Q31))*200+IFERROR(LARGE(H31:Q31,COUNT(H31:Q31)-9),0)+IFERROR(LARGE(H31:Q31,COUNT(H31:Q31)-8),0)+IFERROR(LARGE(H31:Q31,COUNT(H31:Q31)-7),0))</f>
        <v>443</v>
      </c>
      <c r="T31" s="4"/>
      <c r="U31" s="38"/>
      <c r="V31" s="39"/>
      <c r="W31" s="39"/>
      <c r="X31" s="39"/>
      <c r="Y31" s="39"/>
      <c r="Z31" s="33"/>
    </row>
    <row r="33" spans="4:26" x14ac:dyDescent="0.2">
      <c r="D33" s="34">
        <f>IF(OR(U33="",ISTEXT(U33)),"",RANK(Z33,Z$24:Z$58,1))</f>
        <v>2</v>
      </c>
      <c r="E33" s="35">
        <v>6</v>
      </c>
      <c r="F33" s="37" t="s">
        <v>20</v>
      </c>
      <c r="G33" s="10" t="s">
        <v>18</v>
      </c>
      <c r="H33" s="7">
        <v>19</v>
      </c>
      <c r="I33" s="7">
        <v>18</v>
      </c>
      <c r="J33" s="7">
        <v>14</v>
      </c>
      <c r="K33" s="7">
        <v>23</v>
      </c>
      <c r="L33" s="7">
        <v>11</v>
      </c>
      <c r="M33" s="7">
        <v>34</v>
      </c>
      <c r="N33" s="7">
        <v>26</v>
      </c>
      <c r="O33" s="7">
        <v>10</v>
      </c>
      <c r="P33" s="7">
        <v>16</v>
      </c>
      <c r="Q33" s="7" t="s">
        <v>4</v>
      </c>
      <c r="R33" s="8" cm="1">
        <f t="array" ref="R33">IF(E33="","",IF(COUNT(H33:Q33,"&gt;=1")&lt;7,"Dsq",SUM(SMALL(H33:Q33,{1;2;3;4;5;6;7}))))</f>
        <v>111</v>
      </c>
      <c r="S33" s="7">
        <f>IF(OR(ISTEXT(R33),R33=""),"",(10-COUNT(H33:Q33))*200+IFERROR(LARGE(H33:Q33,COUNT(H33:Q33)-9),0)+IFERROR(LARGE(H33:Q33,COUNT(H33:Q33)-8),0)+IFERROR(LARGE(H33:Q33,COUNT(H33:Q33)-7),0))</f>
        <v>260</v>
      </c>
      <c r="T33" s="4"/>
      <c r="U33" s="38">
        <f>IF(COUNT(R33)+COUNT(R34)&lt;2,"Dsq",R33+R34)</f>
        <v>263</v>
      </c>
      <c r="V33" s="39">
        <f>S33+S34</f>
        <v>688</v>
      </c>
      <c r="W33" s="39">
        <f>SMALL(H33:Q33,1)+SMALL(H34:Q34,1)</f>
        <v>23</v>
      </c>
      <c r="X33" s="39">
        <f>SMALL(H33:Q33,2)+SMALL(H34:Q34,2)</f>
        <v>31</v>
      </c>
      <c r="Y33" s="39">
        <f>SMALL(H33:Q33,3)+SMALL(H34:Q34,3)</f>
        <v>35</v>
      </c>
      <c r="Z33" s="33">
        <f>IF(OR(ISTEXT(U33),U33=""),"",(((U33*1000+V33)*1000+W33)*1000+X33)*1000+Y33)</f>
        <v>263688023031035</v>
      </c>
    </row>
    <row r="34" spans="4:26" x14ac:dyDescent="0.2">
      <c r="D34" s="34"/>
      <c r="E34" s="36"/>
      <c r="F34" s="37"/>
      <c r="G34" s="10" t="s">
        <v>19</v>
      </c>
      <c r="H34" s="7">
        <v>13</v>
      </c>
      <c r="I34" s="7">
        <v>21</v>
      </c>
      <c r="J34" s="7">
        <v>22</v>
      </c>
      <c r="K34" s="7">
        <v>25</v>
      </c>
      <c r="L34" s="7">
        <v>24</v>
      </c>
      <c r="M34" s="7" t="s">
        <v>4</v>
      </c>
      <c r="N34" s="7" t="s">
        <v>4</v>
      </c>
      <c r="O34" s="7">
        <v>28</v>
      </c>
      <c r="P34" s="7">
        <v>27</v>
      </c>
      <c r="Q34" s="7">
        <v>20</v>
      </c>
      <c r="R34" s="8" cm="1">
        <f t="array" ref="R34">IF(E33="","",IF(COUNT(H34:Q34,"&gt;=1")&lt;7,"Dsq",SUM(SMALL(H34:Q34,{1;2;3;4;5;6;7}))))</f>
        <v>152</v>
      </c>
      <c r="S34" s="7">
        <f>IF(OR(ISTEXT(R34),R34=""),"",(10-COUNT(H34:Q34))*200+IFERROR(LARGE(H34:Q34,COUNT(H34:Q34)-9),0)+IFERROR(LARGE(H34:Q34,COUNT(H34:Q34)-8),0)+IFERROR(LARGE(H34:Q34,COUNT(H34:Q34)-7),0))</f>
        <v>428</v>
      </c>
      <c r="T34" s="4"/>
      <c r="U34" s="38"/>
      <c r="V34" s="39"/>
      <c r="W34" s="39"/>
      <c r="X34" s="39"/>
      <c r="Y34" s="39"/>
      <c r="Z34" s="33"/>
    </row>
    <row r="36" spans="4:26" x14ac:dyDescent="0.2">
      <c r="D36" s="34">
        <f>IF(OR(U36="",ISTEXT(U36)),"",RANK(Z36,Z$24:Z$58,1))</f>
        <v>5</v>
      </c>
      <c r="E36" s="35">
        <v>18</v>
      </c>
      <c r="F36" s="37" t="s">
        <v>21</v>
      </c>
      <c r="G36" s="10" t="s">
        <v>18</v>
      </c>
      <c r="H36" s="7">
        <v>25</v>
      </c>
      <c r="I36" s="7">
        <v>18</v>
      </c>
      <c r="J36" s="7">
        <v>12</v>
      </c>
      <c r="K36" s="7">
        <v>23</v>
      </c>
      <c r="L36" s="7">
        <v>11</v>
      </c>
      <c r="M36" s="7">
        <v>34</v>
      </c>
      <c r="N36" s="7">
        <v>26</v>
      </c>
      <c r="O36" s="7">
        <v>10</v>
      </c>
      <c r="P36" s="7">
        <v>21</v>
      </c>
      <c r="Q36" s="7" t="s">
        <v>4</v>
      </c>
      <c r="R36" s="8" cm="1">
        <f t="array" ref="R36">IF(E36="","",IF(COUNT(H36:Q36,"&gt;=1")&lt;7,"Dsq",SUM(SMALL(H36:Q36,{1;2;3;4;5;6;7}))))</f>
        <v>120</v>
      </c>
      <c r="S36" s="7">
        <f>IF(OR(ISTEXT(R36),R36=""),"",(10-COUNT(H36:Q36))*200+IFERROR(LARGE(H36:Q36,COUNT(H36:Q36)-9),0)+IFERROR(LARGE(H36:Q36,COUNT(H36:Q36)-8),0)+IFERROR(LARGE(H36:Q36,COUNT(H36:Q36)-7),0))</f>
        <v>260</v>
      </c>
      <c r="T36" s="4"/>
      <c r="U36" s="38">
        <f>IF(COUNT(R36)+COUNT(R37)&lt;2,"Dsq",R36+R37)</f>
        <v>273</v>
      </c>
      <c r="V36" s="39">
        <f>S36+S37</f>
        <v>688</v>
      </c>
      <c r="W36" s="39">
        <f>SMALL(H36:Q36,1)+SMALL(H37:Q37,1)</f>
        <v>23</v>
      </c>
      <c r="X36" s="39">
        <f>SMALL(H36:Q36,2)+SMALL(H37:Q37,2)</f>
        <v>31</v>
      </c>
      <c r="Y36" s="39">
        <f>SMALL(H36:Q36,3)+SMALL(H37:Q37,3)</f>
        <v>33</v>
      </c>
      <c r="Z36" s="33">
        <f>IF(OR(ISTEXT(U36),U36=""),"",(((U36*1000+V36)*1000+W36)*1000+X36)*1000+Y36)</f>
        <v>273688023031033</v>
      </c>
    </row>
    <row r="37" spans="4:26" x14ac:dyDescent="0.2">
      <c r="D37" s="34"/>
      <c r="E37" s="36"/>
      <c r="F37" s="37"/>
      <c r="G37" s="10" t="s">
        <v>19</v>
      </c>
      <c r="H37" s="7">
        <v>13</v>
      </c>
      <c r="I37" s="7">
        <v>21</v>
      </c>
      <c r="J37" s="7">
        <v>22</v>
      </c>
      <c r="K37" s="7">
        <v>26</v>
      </c>
      <c r="L37" s="7">
        <v>24</v>
      </c>
      <c r="M37" s="7" t="s">
        <v>4</v>
      </c>
      <c r="N37" s="7" t="s">
        <v>4</v>
      </c>
      <c r="O37" s="7">
        <v>28</v>
      </c>
      <c r="P37" s="7">
        <v>27</v>
      </c>
      <c r="Q37" s="7">
        <v>20</v>
      </c>
      <c r="R37" s="8" cm="1">
        <f t="array" ref="R37">IF(E36="","",IF(COUNT(H37:Q37,"&gt;=1")&lt;7,"Dsq",SUM(SMALL(H37:Q37,{1;2;3;4;5;6;7}))))</f>
        <v>153</v>
      </c>
      <c r="S37" s="7">
        <f>IF(OR(ISTEXT(R37),R37=""),"",(10-COUNT(H37:Q37))*200+IFERROR(LARGE(H37:Q37,COUNT(H37:Q37)-9),0)+IFERROR(LARGE(H37:Q37,COUNT(H37:Q37)-8),0)+IFERROR(LARGE(H37:Q37,COUNT(H37:Q37)-7),0))</f>
        <v>428</v>
      </c>
      <c r="T37" s="4"/>
      <c r="U37" s="38"/>
      <c r="V37" s="39"/>
      <c r="W37" s="39"/>
      <c r="X37" s="39"/>
      <c r="Y37" s="39"/>
      <c r="Z37" s="33"/>
    </row>
    <row r="39" spans="4:26" x14ac:dyDescent="0.2">
      <c r="D39" t="s">
        <v>25</v>
      </c>
    </row>
    <row r="40" spans="4:26" x14ac:dyDescent="0.2">
      <c r="D40" t="s">
        <v>24</v>
      </c>
    </row>
    <row r="41" spans="4:26" x14ac:dyDescent="0.2">
      <c r="D41" t="s">
        <v>23</v>
      </c>
    </row>
  </sheetData>
  <mergeCells count="92">
    <mergeCell ref="W6:W7"/>
    <mergeCell ref="X6:X7"/>
    <mergeCell ref="Y6:Y7"/>
    <mergeCell ref="Z6:Z7"/>
    <mergeCell ref="D9:D10"/>
    <mergeCell ref="E9:E10"/>
    <mergeCell ref="F9:F10"/>
    <mergeCell ref="Z9:Z10"/>
    <mergeCell ref="D6:D7"/>
    <mergeCell ref="E6:E7"/>
    <mergeCell ref="F6:F7"/>
    <mergeCell ref="U6:U7"/>
    <mergeCell ref="V6:V7"/>
    <mergeCell ref="Z24:Z25"/>
    <mergeCell ref="U27:U28"/>
    <mergeCell ref="V27:V28"/>
    <mergeCell ref="W27:W28"/>
    <mergeCell ref="X27:X28"/>
    <mergeCell ref="Y27:Y28"/>
    <mergeCell ref="Z27:Z28"/>
    <mergeCell ref="U24:U25"/>
    <mergeCell ref="V24:V25"/>
    <mergeCell ref="W24:W25"/>
    <mergeCell ref="X24:X25"/>
    <mergeCell ref="Y24:Y25"/>
    <mergeCell ref="D12:D13"/>
    <mergeCell ref="D15:D16"/>
    <mergeCell ref="D24:D25"/>
    <mergeCell ref="D27:D28"/>
    <mergeCell ref="E12:E13"/>
    <mergeCell ref="D30:D31"/>
    <mergeCell ref="E24:E25"/>
    <mergeCell ref="F24:F25"/>
    <mergeCell ref="E27:E28"/>
    <mergeCell ref="F27:F28"/>
    <mergeCell ref="E30:E31"/>
    <mergeCell ref="F30:F31"/>
    <mergeCell ref="V30:V31"/>
    <mergeCell ref="W30:W31"/>
    <mergeCell ref="X30:X31"/>
    <mergeCell ref="Y30:Y31"/>
    <mergeCell ref="Z30:Z31"/>
    <mergeCell ref="Y12:Y13"/>
    <mergeCell ref="Z12:Z13"/>
    <mergeCell ref="F12:F13"/>
    <mergeCell ref="U9:U10"/>
    <mergeCell ref="V9:V10"/>
    <mergeCell ref="W9:W10"/>
    <mergeCell ref="X9:X10"/>
    <mergeCell ref="Y9:Y10"/>
    <mergeCell ref="D33:D34"/>
    <mergeCell ref="E33:E34"/>
    <mergeCell ref="F33:F34"/>
    <mergeCell ref="U33:U34"/>
    <mergeCell ref="V33:V34"/>
    <mergeCell ref="D36:D37"/>
    <mergeCell ref="E36:E37"/>
    <mergeCell ref="F36:F37"/>
    <mergeCell ref="U36:U37"/>
    <mergeCell ref="V36:V37"/>
    <mergeCell ref="Y36:Y37"/>
    <mergeCell ref="Z36:Z37"/>
    <mergeCell ref="E15:E16"/>
    <mergeCell ref="F15:F16"/>
    <mergeCell ref="U15:U16"/>
    <mergeCell ref="V15:V16"/>
    <mergeCell ref="W15:W16"/>
    <mergeCell ref="X15:X16"/>
    <mergeCell ref="Y15:Y16"/>
    <mergeCell ref="X33:X34"/>
    <mergeCell ref="Y33:Y34"/>
    <mergeCell ref="Z33:Z34"/>
    <mergeCell ref="W36:W37"/>
    <mergeCell ref="X36:X37"/>
    <mergeCell ref="W33:W34"/>
    <mergeCell ref="U30:U31"/>
    <mergeCell ref="H3:S3"/>
    <mergeCell ref="H21:S21"/>
    <mergeCell ref="Z15:Z16"/>
    <mergeCell ref="D18:D19"/>
    <mergeCell ref="E18:E19"/>
    <mergeCell ref="F18:F19"/>
    <mergeCell ref="U18:U19"/>
    <mergeCell ref="V18:V19"/>
    <mergeCell ref="W18:W19"/>
    <mergeCell ref="X18:X19"/>
    <mergeCell ref="Y18:Y19"/>
    <mergeCell ref="Z18:Z19"/>
    <mergeCell ref="U12:U13"/>
    <mergeCell ref="V12:V13"/>
    <mergeCell ref="W12:W13"/>
    <mergeCell ref="X12:X13"/>
  </mergeCells>
  <phoneticPr fontId="16" type="noConversion"/>
  <conditionalFormatting sqref="G8 V27 H24:R25 H27:R28 D29:F29 U29:Z29 D17:Z17 F14:Z14 H29:S29 D20:Z20">
    <cfRule type="expression" dxfId="119" priority="149">
      <formula>ISTEXT(D8)</formula>
    </cfRule>
  </conditionalFormatting>
  <conditionalFormatting sqref="G8 V27 H24:R25 H27:R28 D29:F29 U29:Z29 D17:Z17 F14:Z14 H29:S29 D20:Z20">
    <cfRule type="expression" dxfId="118" priority="148">
      <formula>estexte(D8)</formula>
    </cfRule>
  </conditionalFormatting>
  <conditionalFormatting sqref="H24:R25 H27:R28 D29:F29 U29:Z29 H29:S29">
    <cfRule type="expression" dxfId="117" priority="147">
      <formula>ISTEXT(D24)</formula>
    </cfRule>
  </conditionalFormatting>
  <conditionalFormatting sqref="R29">
    <cfRule type="expression" dxfId="116" priority="146">
      <formula>estexte(S29)</formula>
    </cfRule>
  </conditionalFormatting>
  <conditionalFormatting sqref="H12:R13">
    <cfRule type="expression" dxfId="115" priority="39">
      <formula>ISTEXT(H12)</formula>
    </cfRule>
  </conditionalFormatting>
  <conditionalFormatting sqref="H12:R13">
    <cfRule type="expression" dxfId="114" priority="38">
      <formula>estexte(H12)</formula>
    </cfRule>
  </conditionalFormatting>
  <conditionalFormatting sqref="W24 W27">
    <cfRule type="expression" dxfId="113" priority="139">
      <formula>ISTEXT(W24)</formula>
    </cfRule>
  </conditionalFormatting>
  <conditionalFormatting sqref="W24 W27">
    <cfRule type="expression" dxfId="112" priority="138">
      <formula>estexte(W24)</formula>
    </cfRule>
  </conditionalFormatting>
  <conditionalFormatting sqref="X24:Y24 X27:Y27">
    <cfRule type="expression" dxfId="111" priority="133">
      <formula>ISTEXT(X24)</formula>
    </cfRule>
  </conditionalFormatting>
  <conditionalFormatting sqref="X24:Y24 X27:Y27">
    <cfRule type="expression" dxfId="110" priority="132">
      <formula>estexte(X24)</formula>
    </cfRule>
  </conditionalFormatting>
  <conditionalFormatting sqref="U24:V24 U27">
    <cfRule type="expression" dxfId="109" priority="129">
      <formula>ISTEXT(U24)</formula>
    </cfRule>
  </conditionalFormatting>
  <conditionalFormatting sqref="S24:S25 S27:S28">
    <cfRule type="expression" dxfId="108" priority="125">
      <formula>ISTEXT(S24)</formula>
    </cfRule>
  </conditionalFormatting>
  <conditionalFormatting sqref="U24:V24 U27">
    <cfRule type="expression" dxfId="107" priority="128">
      <formula>estexte(U24)</formula>
    </cfRule>
  </conditionalFormatting>
  <conditionalFormatting sqref="U12:V12">
    <cfRule type="expression" dxfId="106" priority="32">
      <formula>ISTEXT(U12)</formula>
    </cfRule>
  </conditionalFormatting>
  <conditionalFormatting sqref="Z27">
    <cfRule type="expression" dxfId="105" priority="121">
      <formula>ISTEXT(Z27)</formula>
    </cfRule>
  </conditionalFormatting>
  <conditionalFormatting sqref="S24:S25 S27:S28">
    <cfRule type="expression" dxfId="104" priority="124">
      <formula>estexte(S24)</formula>
    </cfRule>
  </conditionalFormatting>
  <conditionalFormatting sqref="Z24">
    <cfRule type="expression" dxfId="103" priority="123">
      <formula>ISTEXT(Z24)</formula>
    </cfRule>
  </conditionalFormatting>
  <conditionalFormatting sqref="Z24">
    <cfRule type="expression" dxfId="102" priority="122">
      <formula>estexte(Z24)</formula>
    </cfRule>
  </conditionalFormatting>
  <conditionalFormatting sqref="Z6">
    <cfRule type="expression" dxfId="101" priority="54">
      <formula>ISTEXT(Z6)</formula>
    </cfRule>
  </conditionalFormatting>
  <conditionalFormatting sqref="Z27">
    <cfRule type="expression" dxfId="100" priority="120">
      <formula>estexte(Z27)</formula>
    </cfRule>
  </conditionalFormatting>
  <conditionalFormatting sqref="V30 H30:R31">
    <cfRule type="expression" dxfId="99" priority="119">
      <formula>ISTEXT(H30)</formula>
    </cfRule>
  </conditionalFormatting>
  <conditionalFormatting sqref="V30 H30:R31">
    <cfRule type="expression" dxfId="98" priority="118">
      <formula>estexte(H30)</formula>
    </cfRule>
  </conditionalFormatting>
  <conditionalFormatting sqref="H30:R31">
    <cfRule type="expression" dxfId="97" priority="117">
      <formula>ISTEXT(H30)</formula>
    </cfRule>
  </conditionalFormatting>
  <conditionalFormatting sqref="W30">
    <cfRule type="expression" dxfId="96" priority="116">
      <formula>ISTEXT(W30)</formula>
    </cfRule>
  </conditionalFormatting>
  <conditionalFormatting sqref="W30">
    <cfRule type="expression" dxfId="95" priority="115">
      <formula>estexte(W30)</formula>
    </cfRule>
  </conditionalFormatting>
  <conditionalFormatting sqref="X30:Y30">
    <cfRule type="expression" dxfId="94" priority="114">
      <formula>ISTEXT(X30)</formula>
    </cfRule>
  </conditionalFormatting>
  <conditionalFormatting sqref="X30:Y30">
    <cfRule type="expression" dxfId="93" priority="113">
      <formula>estexte(X30)</formula>
    </cfRule>
  </conditionalFormatting>
  <conditionalFormatting sqref="U30">
    <cfRule type="expression" dxfId="92" priority="112">
      <formula>ISTEXT(U30)</formula>
    </cfRule>
  </conditionalFormatting>
  <conditionalFormatting sqref="S30:S31">
    <cfRule type="expression" dxfId="91" priority="110">
      <formula>ISTEXT(S30)</formula>
    </cfRule>
  </conditionalFormatting>
  <conditionalFormatting sqref="U30">
    <cfRule type="expression" dxfId="90" priority="111">
      <formula>estexte(U30)</formula>
    </cfRule>
  </conditionalFormatting>
  <conditionalFormatting sqref="Z30">
    <cfRule type="expression" dxfId="89" priority="108">
      <formula>ISTEXT(Z30)</formula>
    </cfRule>
  </conditionalFormatting>
  <conditionalFormatting sqref="S30:S31">
    <cfRule type="expression" dxfId="88" priority="109">
      <formula>estexte(S30)</formula>
    </cfRule>
  </conditionalFormatting>
  <conditionalFormatting sqref="Z30">
    <cfRule type="expression" dxfId="87" priority="107">
      <formula>estexte(Z30)</formula>
    </cfRule>
  </conditionalFormatting>
  <conditionalFormatting sqref="Z36">
    <cfRule type="expression" dxfId="86" priority="67">
      <formula>ISTEXT(Z36)</formula>
    </cfRule>
  </conditionalFormatting>
  <conditionalFormatting sqref="Z36">
    <cfRule type="expression" dxfId="85" priority="66">
      <formula>estexte(Z36)</formula>
    </cfRule>
  </conditionalFormatting>
  <conditionalFormatting sqref="V6 H6:R7">
    <cfRule type="expression" dxfId="84" priority="65">
      <formula>ISTEXT(H6)</formula>
    </cfRule>
  </conditionalFormatting>
  <conditionalFormatting sqref="V6 H6:R7">
    <cfRule type="expression" dxfId="83" priority="64">
      <formula>estexte(H6)</formula>
    </cfRule>
  </conditionalFormatting>
  <conditionalFormatting sqref="X12:Y12">
    <cfRule type="expression" dxfId="82" priority="34">
      <formula>ISTEXT(X12)</formula>
    </cfRule>
  </conditionalFormatting>
  <conditionalFormatting sqref="X12:Y12">
    <cfRule type="expression" dxfId="81" priority="33">
      <formula>estexte(X12)</formula>
    </cfRule>
  </conditionalFormatting>
  <conditionalFormatting sqref="U18">
    <cfRule type="expression" dxfId="80" priority="6">
      <formula>ISTEXT(U18)</formula>
    </cfRule>
  </conditionalFormatting>
  <conditionalFormatting sqref="U12:V12">
    <cfRule type="expression" dxfId="79" priority="31">
      <formula>estexte(U12)</formula>
    </cfRule>
  </conditionalFormatting>
  <conditionalFormatting sqref="Z6">
    <cfRule type="expression" dxfId="78" priority="53">
      <formula>estexte(Z6)</formula>
    </cfRule>
  </conditionalFormatting>
  <conditionalFormatting sqref="Z18">
    <cfRule type="expression" dxfId="77" priority="1">
      <formula>estexte(Z18)</formula>
    </cfRule>
  </conditionalFormatting>
  <conditionalFormatting sqref="S6:S7">
    <cfRule type="expression" dxfId="76" priority="56">
      <formula>ISTEXT(S6)</formula>
    </cfRule>
  </conditionalFormatting>
  <conditionalFormatting sqref="S6:S7">
    <cfRule type="expression" dxfId="75" priority="55">
      <formula>estexte(S6)</formula>
    </cfRule>
  </conditionalFormatting>
  <conditionalFormatting sqref="Z18">
    <cfRule type="expression" dxfId="74" priority="2">
      <formula>ISTEXT(Z18)</formula>
    </cfRule>
  </conditionalFormatting>
  <conditionalFormatting sqref="V33 H33:R34">
    <cfRule type="expression" dxfId="73" priority="91">
      <formula>ISTEXT(H33)</formula>
    </cfRule>
  </conditionalFormatting>
  <conditionalFormatting sqref="V33 H33:R34">
    <cfRule type="expression" dxfId="72" priority="90">
      <formula>estexte(H33)</formula>
    </cfRule>
  </conditionalFormatting>
  <conditionalFormatting sqref="H33:R34">
    <cfRule type="expression" dxfId="71" priority="89">
      <formula>ISTEXT(H33)</formula>
    </cfRule>
  </conditionalFormatting>
  <conditionalFormatting sqref="W33">
    <cfRule type="expression" dxfId="70" priority="88">
      <formula>ISTEXT(W33)</formula>
    </cfRule>
  </conditionalFormatting>
  <conditionalFormatting sqref="W33">
    <cfRule type="expression" dxfId="69" priority="87">
      <formula>estexte(W33)</formula>
    </cfRule>
  </conditionalFormatting>
  <conditionalFormatting sqref="X33:Y33">
    <cfRule type="expression" dxfId="68" priority="86">
      <formula>ISTEXT(X33)</formula>
    </cfRule>
  </conditionalFormatting>
  <conditionalFormatting sqref="X33:Y33">
    <cfRule type="expression" dxfId="67" priority="85">
      <formula>estexte(X33)</formula>
    </cfRule>
  </conditionalFormatting>
  <conditionalFormatting sqref="U33">
    <cfRule type="expression" dxfId="66" priority="84">
      <formula>ISTEXT(U33)</formula>
    </cfRule>
  </conditionalFormatting>
  <conditionalFormatting sqref="S33:S34">
    <cfRule type="expression" dxfId="65" priority="82">
      <formula>ISTEXT(S33)</formula>
    </cfRule>
  </conditionalFormatting>
  <conditionalFormatting sqref="U33">
    <cfRule type="expression" dxfId="64" priority="83">
      <formula>estexte(U33)</formula>
    </cfRule>
  </conditionalFormatting>
  <conditionalFormatting sqref="Z33">
    <cfRule type="expression" dxfId="63" priority="80">
      <formula>ISTEXT(Z33)</formula>
    </cfRule>
  </conditionalFormatting>
  <conditionalFormatting sqref="S33:S34">
    <cfRule type="expression" dxfId="62" priority="81">
      <formula>estexte(S33)</formula>
    </cfRule>
  </conditionalFormatting>
  <conditionalFormatting sqref="Z33">
    <cfRule type="expression" dxfId="61" priority="79">
      <formula>estexte(Z33)</formula>
    </cfRule>
  </conditionalFormatting>
  <conditionalFormatting sqref="V36 H36:R37">
    <cfRule type="expression" dxfId="60" priority="78">
      <formula>ISTEXT(H36)</formula>
    </cfRule>
  </conditionalFormatting>
  <conditionalFormatting sqref="V36 H36:R37">
    <cfRule type="expression" dxfId="59" priority="77">
      <formula>estexte(H36)</formula>
    </cfRule>
  </conditionalFormatting>
  <conditionalFormatting sqref="H36:R37">
    <cfRule type="expression" dxfId="58" priority="76">
      <formula>ISTEXT(H36)</formula>
    </cfRule>
  </conditionalFormatting>
  <conditionalFormatting sqref="W36">
    <cfRule type="expression" dxfId="57" priority="75">
      <formula>ISTEXT(W36)</formula>
    </cfRule>
  </conditionalFormatting>
  <conditionalFormatting sqref="W36">
    <cfRule type="expression" dxfId="56" priority="74">
      <formula>estexte(W36)</formula>
    </cfRule>
  </conditionalFormatting>
  <conditionalFormatting sqref="X36:Y36">
    <cfRule type="expression" dxfId="55" priority="73">
      <formula>ISTEXT(X36)</formula>
    </cfRule>
  </conditionalFormatting>
  <conditionalFormatting sqref="X36:Y36">
    <cfRule type="expression" dxfId="54" priority="72">
      <formula>estexte(X36)</formula>
    </cfRule>
  </conditionalFormatting>
  <conditionalFormatting sqref="U36">
    <cfRule type="expression" dxfId="53" priority="71">
      <formula>ISTEXT(U36)</formula>
    </cfRule>
  </conditionalFormatting>
  <conditionalFormatting sqref="S36:S37">
    <cfRule type="expression" dxfId="52" priority="69">
      <formula>ISTEXT(S36)</formula>
    </cfRule>
  </conditionalFormatting>
  <conditionalFormatting sqref="U36">
    <cfRule type="expression" dxfId="51" priority="70">
      <formula>estexte(U36)</formula>
    </cfRule>
  </conditionalFormatting>
  <conditionalFormatting sqref="S36:S37">
    <cfRule type="expression" dxfId="50" priority="68">
      <formula>estexte(S36)</formula>
    </cfRule>
  </conditionalFormatting>
  <conditionalFormatting sqref="H6:R7">
    <cfRule type="expression" dxfId="49" priority="63">
      <formula>ISTEXT(H6)</formula>
    </cfRule>
  </conditionalFormatting>
  <conditionalFormatting sqref="W6">
    <cfRule type="expression" dxfId="48" priority="62">
      <formula>ISTEXT(W6)</formula>
    </cfRule>
  </conditionalFormatting>
  <conditionalFormatting sqref="W6">
    <cfRule type="expression" dxfId="47" priority="61">
      <formula>estexte(W6)</formula>
    </cfRule>
  </conditionalFormatting>
  <conditionalFormatting sqref="X6:Y6">
    <cfRule type="expression" dxfId="46" priority="60">
      <formula>ISTEXT(X6)</formula>
    </cfRule>
  </conditionalFormatting>
  <conditionalFormatting sqref="X6:Y6">
    <cfRule type="expression" dxfId="45" priority="59">
      <formula>estexte(X6)</formula>
    </cfRule>
  </conditionalFormatting>
  <conditionalFormatting sqref="U6">
    <cfRule type="expression" dxfId="44" priority="58">
      <formula>ISTEXT(U6)</formula>
    </cfRule>
  </conditionalFormatting>
  <conditionalFormatting sqref="U6">
    <cfRule type="expression" dxfId="43" priority="57">
      <formula>estexte(U6)</formula>
    </cfRule>
  </conditionalFormatting>
  <conditionalFormatting sqref="V9 H9:R10">
    <cfRule type="expression" dxfId="42" priority="52">
      <formula>ISTEXT(H9)</formula>
    </cfRule>
  </conditionalFormatting>
  <conditionalFormatting sqref="V9 H9:R10">
    <cfRule type="expression" dxfId="41" priority="51">
      <formula>estexte(H9)</formula>
    </cfRule>
  </conditionalFormatting>
  <conditionalFormatting sqref="H9:R10">
    <cfRule type="expression" dxfId="40" priority="50">
      <formula>ISTEXT(H9)</formula>
    </cfRule>
  </conditionalFormatting>
  <conditionalFormatting sqref="W9">
    <cfRule type="expression" dxfId="39" priority="49">
      <formula>ISTEXT(W9)</formula>
    </cfRule>
  </conditionalFormatting>
  <conditionalFormatting sqref="W9">
    <cfRule type="expression" dxfId="38" priority="48">
      <formula>estexte(W9)</formula>
    </cfRule>
  </conditionalFormatting>
  <conditionalFormatting sqref="X9:Y9">
    <cfRule type="expression" dxfId="37" priority="47">
      <formula>ISTEXT(X9)</formula>
    </cfRule>
  </conditionalFormatting>
  <conditionalFormatting sqref="X9:Y9">
    <cfRule type="expression" dxfId="36" priority="46">
      <formula>estexte(X9)</formula>
    </cfRule>
  </conditionalFormatting>
  <conditionalFormatting sqref="U9">
    <cfRule type="expression" dxfId="35" priority="45">
      <formula>ISTEXT(U9)</formula>
    </cfRule>
  </conditionalFormatting>
  <conditionalFormatting sqref="S9:S10">
    <cfRule type="expression" dxfId="34" priority="43">
      <formula>ISTEXT(S9)</formula>
    </cfRule>
  </conditionalFormatting>
  <conditionalFormatting sqref="U9">
    <cfRule type="expression" dxfId="33" priority="44">
      <formula>estexte(U9)</formula>
    </cfRule>
  </conditionalFormatting>
  <conditionalFormatting sqref="Z9">
    <cfRule type="expression" dxfId="32" priority="41">
      <formula>ISTEXT(Z9)</formula>
    </cfRule>
  </conditionalFormatting>
  <conditionalFormatting sqref="S9:S10">
    <cfRule type="expression" dxfId="31" priority="42">
      <formula>estexte(S9)</formula>
    </cfRule>
  </conditionalFormatting>
  <conditionalFormatting sqref="Z9">
    <cfRule type="expression" dxfId="30" priority="40">
      <formula>estexte(Z9)</formula>
    </cfRule>
  </conditionalFormatting>
  <conditionalFormatting sqref="H12:R13">
    <cfRule type="expression" dxfId="29" priority="37">
      <formula>ISTEXT(H12)</formula>
    </cfRule>
  </conditionalFormatting>
  <conditionalFormatting sqref="W12">
    <cfRule type="expression" dxfId="28" priority="36">
      <formula>ISTEXT(W12)</formula>
    </cfRule>
  </conditionalFormatting>
  <conditionalFormatting sqref="W12">
    <cfRule type="expression" dxfId="27" priority="35">
      <formula>estexte(W12)</formula>
    </cfRule>
  </conditionalFormatting>
  <conditionalFormatting sqref="S12:S13">
    <cfRule type="expression" dxfId="26" priority="30">
      <formula>ISTEXT(S12)</formula>
    </cfRule>
  </conditionalFormatting>
  <conditionalFormatting sqref="S12:S13">
    <cfRule type="expression" dxfId="25" priority="29">
      <formula>estexte(S12)</formula>
    </cfRule>
  </conditionalFormatting>
  <conditionalFormatting sqref="Z12">
    <cfRule type="expression" dxfId="24" priority="28">
      <formula>ISTEXT(Z12)</formula>
    </cfRule>
  </conditionalFormatting>
  <conditionalFormatting sqref="Z12">
    <cfRule type="expression" dxfId="23" priority="27">
      <formula>estexte(Z12)</formula>
    </cfRule>
  </conditionalFormatting>
  <conditionalFormatting sqref="V15 H15:R16">
    <cfRule type="expression" dxfId="22" priority="26">
      <formula>ISTEXT(H15)</formula>
    </cfRule>
  </conditionalFormatting>
  <conditionalFormatting sqref="V15 H15:R16">
    <cfRule type="expression" dxfId="21" priority="25">
      <formula>estexte(H15)</formula>
    </cfRule>
  </conditionalFormatting>
  <conditionalFormatting sqref="H15:R16">
    <cfRule type="expression" dxfId="20" priority="24">
      <formula>ISTEXT(H15)</formula>
    </cfRule>
  </conditionalFormatting>
  <conditionalFormatting sqref="W15">
    <cfRule type="expression" dxfId="19" priority="23">
      <formula>ISTEXT(W15)</formula>
    </cfRule>
  </conditionalFormatting>
  <conditionalFormatting sqref="W15">
    <cfRule type="expression" dxfId="18" priority="22">
      <formula>estexte(W15)</formula>
    </cfRule>
  </conditionalFormatting>
  <conditionalFormatting sqref="X15:Y15">
    <cfRule type="expression" dxfId="17" priority="21">
      <formula>ISTEXT(X15)</formula>
    </cfRule>
  </conditionalFormatting>
  <conditionalFormatting sqref="X15:Y15">
    <cfRule type="expression" dxfId="16" priority="20">
      <formula>estexte(X15)</formula>
    </cfRule>
  </conditionalFormatting>
  <conditionalFormatting sqref="U15">
    <cfRule type="expression" dxfId="15" priority="19">
      <formula>ISTEXT(U15)</formula>
    </cfRule>
  </conditionalFormatting>
  <conditionalFormatting sqref="S15:S16">
    <cfRule type="expression" dxfId="14" priority="17">
      <formula>ISTEXT(S15)</formula>
    </cfRule>
  </conditionalFormatting>
  <conditionalFormatting sqref="U15">
    <cfRule type="expression" dxfId="13" priority="18">
      <formula>estexte(U15)</formula>
    </cfRule>
  </conditionalFormatting>
  <conditionalFormatting sqref="Z15">
    <cfRule type="expression" dxfId="12" priority="15">
      <formula>ISTEXT(Z15)</formula>
    </cfRule>
  </conditionalFormatting>
  <conditionalFormatting sqref="S15:S16">
    <cfRule type="expression" dxfId="11" priority="16">
      <formula>estexte(S15)</formula>
    </cfRule>
  </conditionalFormatting>
  <conditionalFormatting sqref="Z15">
    <cfRule type="expression" dxfId="10" priority="14">
      <formula>estexte(Z15)</formula>
    </cfRule>
  </conditionalFormatting>
  <conditionalFormatting sqref="V18 H18:R19">
    <cfRule type="expression" dxfId="9" priority="13">
      <formula>ISTEXT(H18)</formula>
    </cfRule>
  </conditionalFormatting>
  <conditionalFormatting sqref="V18 H18:R19">
    <cfRule type="expression" dxfId="8" priority="12">
      <formula>estexte(H18)</formula>
    </cfRule>
  </conditionalFormatting>
  <conditionalFormatting sqref="H18:R19">
    <cfRule type="expression" dxfId="7" priority="11">
      <formula>ISTEXT(H18)</formula>
    </cfRule>
  </conditionalFormatting>
  <conditionalFormatting sqref="W18">
    <cfRule type="expression" dxfId="6" priority="10">
      <formula>ISTEXT(W18)</formula>
    </cfRule>
  </conditionalFormatting>
  <conditionalFormatting sqref="W18">
    <cfRule type="expression" dxfId="5" priority="9">
      <formula>estexte(W18)</formula>
    </cfRule>
  </conditionalFormatting>
  <conditionalFormatting sqref="X18:Y18">
    <cfRule type="expression" dxfId="4" priority="8">
      <formula>ISTEXT(X18)</formula>
    </cfRule>
  </conditionalFormatting>
  <conditionalFormatting sqref="X18:Y18">
    <cfRule type="expression" dxfId="3" priority="7">
      <formula>estexte(X18)</formula>
    </cfRule>
  </conditionalFormatting>
  <conditionalFormatting sqref="S18:S19">
    <cfRule type="expression" dxfId="2" priority="4">
      <formula>ISTEXT(S18)</formula>
    </cfRule>
  </conditionalFormatting>
  <conditionalFormatting sqref="U18">
    <cfRule type="expression" dxfId="1" priority="5">
      <formula>estexte(U18)</formula>
    </cfRule>
  </conditionalFormatting>
  <conditionalFormatting sqref="S18:S19">
    <cfRule type="expression" dxfId="0" priority="3">
      <formula>estexte(S18)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2021-01-16T18:34:07Z</dcterms:created>
  <dcterms:modified xsi:type="dcterms:W3CDTF">2021-01-17T10:51:43Z</dcterms:modified>
</cp:coreProperties>
</file>