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R:\ACHAT NEW\ESPAGNE NEW\ESPAGNE\BIO\COTATION BIO\TEST POUR COMMANDES BIO\"/>
    </mc:Choice>
  </mc:AlternateContent>
  <xr:revisionPtr revIDLastSave="0" documentId="13_ncr:1_{595A2B0F-B05D-4884-9CC5-DB57864C9CA0}" xr6:coauthVersionLast="45" xr6:coauthVersionMax="45" xr10:uidLastSave="{00000000-0000-0000-0000-000000000000}"/>
  <bookViews>
    <workbookView xWindow="19080" yWindow="-120" windowWidth="19440" windowHeight="15000" activeTab="1" xr2:uid="{00000000-000D-0000-FFFF-FFFF00000000}"/>
  </bookViews>
  <sheets>
    <sheet name="Date" sheetId="1" r:id="rId1"/>
    <sheet name="semaine46" sheetId="51" r:id="rId2"/>
  </sheets>
  <externalReferences>
    <externalReference r:id="rId3"/>
  </externalReferences>
  <definedNames>
    <definedName name="Z_250565A2_EABD_4B00_AFB9_0E8CFEAA0943_.wvu.PrintArea" localSheetId="1" hidden="1">semaine46!$A$1:$H$30</definedName>
    <definedName name="Z_4AABC495_B2A3_4E2E_BEB1_256BB86EFA5D_.wvu.PrintArea" localSheetId="1" hidden="1">semaine46!$A$1:$H$30</definedName>
    <definedName name="Z_ED2A0330_CEC7_4C64_A0A1_45BA91C3F2C2_.wvu.PrintArea" localSheetId="1" hidden="1">semaine46!$A$1:$H$30</definedName>
    <definedName name="_xlnm.Print_Area" localSheetId="1">semaine46!$A$1:$H$30</definedName>
  </definedNames>
  <calcPr calcId="191029"/>
  <customWorkbookViews>
    <customWorkbookView name="Guillaume MASCRE - LACOUR SAS - Affichage personnalisé" guid="{4AABC495-B2A3-4E2E-BEB1-256BB86EFA5D}" mergeInterval="0" personalView="1" maximized="1" xWindow="1272" yWindow="-8" windowWidth="1296" windowHeight="1000" activeSheetId="2"/>
    <customWorkbookView name="Alexandra BLAZY - LACOUR SAS - Affichage personnalisé" guid="{250565A2-EABD-4B00-AFB9-0E8CFEAA0943}" mergeInterval="0" personalView="1" maximized="1" xWindow="-8" yWindow="-8" windowWidth="1296" windowHeight="1000" activeSheetId="2"/>
    <customWorkbookView name="Emilie GARNIER - LACOUR SAS - Affichage personnalisé" guid="{ED2A0330-CEC7-4C64-A0A1-45BA91C3F2C2}" mergeInterval="0" personalView="1" maximized="1" xWindow="1272" yWindow="-8" windowWidth="1296" windowHeight="1000" activeSheetId="2"/>
  </customWorkbookView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6" i="51" l="1"/>
  <c r="H29" i="51" l="1"/>
  <c r="G29" i="51"/>
  <c r="F29" i="51"/>
  <c r="E29" i="51"/>
  <c r="D29" i="51"/>
  <c r="C29" i="51"/>
  <c r="B29" i="51"/>
  <c r="H28" i="51"/>
  <c r="G28" i="51"/>
  <c r="F28" i="51"/>
  <c r="E28" i="51"/>
  <c r="D28" i="51"/>
  <c r="C28" i="51"/>
  <c r="B28" i="51"/>
  <c r="H27" i="51"/>
  <c r="G27" i="51"/>
  <c r="F27" i="51"/>
  <c r="E27" i="51"/>
  <c r="D27" i="51"/>
  <c r="C27" i="51"/>
  <c r="B27" i="51"/>
  <c r="H26" i="51"/>
  <c r="G26" i="51"/>
  <c r="F26" i="51"/>
  <c r="E26" i="51"/>
  <c r="D26" i="51"/>
  <c r="C26" i="51"/>
  <c r="B26" i="51"/>
  <c r="H25" i="51"/>
  <c r="G25" i="51"/>
  <c r="F25" i="51"/>
  <c r="E25" i="51"/>
  <c r="D25" i="51"/>
  <c r="C25" i="51"/>
  <c r="B25" i="51"/>
  <c r="H24" i="51"/>
  <c r="G24" i="51"/>
  <c r="F24" i="51"/>
  <c r="E24" i="51"/>
  <c r="D24" i="51"/>
  <c r="C24" i="51"/>
  <c r="B24" i="51"/>
  <c r="H23" i="51"/>
  <c r="G23" i="51"/>
  <c r="F23" i="51"/>
  <c r="E23" i="51"/>
  <c r="D23" i="51"/>
  <c r="C23" i="51"/>
  <c r="B23" i="51"/>
  <c r="H22" i="51"/>
  <c r="G22" i="51"/>
  <c r="F22" i="51"/>
  <c r="E22" i="51"/>
  <c r="D22" i="51"/>
  <c r="C22" i="51"/>
  <c r="B22" i="51"/>
  <c r="H21" i="51"/>
  <c r="G21" i="51"/>
  <c r="F21" i="51"/>
  <c r="E21" i="51"/>
  <c r="D21" i="51"/>
  <c r="C21" i="51"/>
  <c r="B21" i="51"/>
  <c r="H20" i="51"/>
  <c r="G20" i="51"/>
  <c r="F20" i="51"/>
  <c r="E20" i="51"/>
  <c r="D20" i="51"/>
  <c r="C20" i="51"/>
  <c r="B20" i="51"/>
  <c r="H19" i="51"/>
  <c r="G19" i="51"/>
  <c r="F19" i="51"/>
  <c r="E19" i="51"/>
  <c r="D19" i="51"/>
  <c r="C19" i="51"/>
  <c r="B19" i="51"/>
  <c r="H18" i="51"/>
  <c r="G18" i="51"/>
  <c r="F18" i="51"/>
  <c r="E18" i="51"/>
  <c r="D18" i="51"/>
  <c r="C18" i="51"/>
  <c r="B18" i="51"/>
  <c r="H17" i="51"/>
  <c r="G17" i="51"/>
  <c r="F17" i="51"/>
  <c r="E17" i="51"/>
  <c r="D17" i="51"/>
  <c r="C17" i="51"/>
  <c r="B17" i="51"/>
  <c r="H16" i="51"/>
  <c r="G16" i="51"/>
  <c r="F16" i="51"/>
  <c r="E16" i="51"/>
  <c r="D16" i="51"/>
  <c r="C16" i="51"/>
  <c r="B16" i="51"/>
  <c r="H15" i="51"/>
  <c r="G15" i="51"/>
  <c r="F15" i="51"/>
  <c r="E15" i="51"/>
  <c r="D15" i="51"/>
  <c r="C15" i="51"/>
  <c r="B15" i="51"/>
  <c r="H14" i="51"/>
  <c r="G14" i="51"/>
  <c r="F14" i="51"/>
  <c r="E14" i="51"/>
  <c r="D14" i="51"/>
  <c r="C14" i="51"/>
  <c r="B14" i="51"/>
  <c r="H13" i="51"/>
  <c r="G13" i="51"/>
  <c r="F13" i="51"/>
  <c r="E13" i="51"/>
  <c r="D13" i="51"/>
  <c r="C13" i="51"/>
  <c r="B13" i="51"/>
  <c r="H12" i="51"/>
  <c r="G12" i="51"/>
  <c r="F12" i="51"/>
  <c r="E12" i="51"/>
  <c r="D12" i="51"/>
  <c r="C12" i="51"/>
  <c r="B12" i="51"/>
  <c r="H11" i="51"/>
  <c r="G11" i="51"/>
  <c r="F11" i="51"/>
  <c r="E11" i="51"/>
  <c r="D11" i="51"/>
  <c r="C11" i="51"/>
  <c r="B11" i="51"/>
  <c r="H10" i="51"/>
  <c r="G10" i="51"/>
  <c r="F10" i="51"/>
  <c r="E10" i="51"/>
  <c r="D10" i="51"/>
  <c r="C10" i="51"/>
  <c r="B10" i="51"/>
  <c r="H9" i="51"/>
  <c r="G9" i="51"/>
  <c r="F9" i="51"/>
  <c r="E9" i="51"/>
  <c r="D9" i="51"/>
  <c r="C9" i="51"/>
  <c r="B9" i="51"/>
  <c r="H8" i="51"/>
  <c r="G8" i="51"/>
  <c r="F8" i="51"/>
  <c r="E8" i="51"/>
  <c r="D8" i="51"/>
  <c r="C8" i="51"/>
  <c r="B8" i="51"/>
  <c r="H7" i="51"/>
  <c r="G7" i="51"/>
  <c r="F7" i="51"/>
  <c r="E7" i="51"/>
  <c r="D7" i="51"/>
  <c r="C7" i="51"/>
  <c r="B7" i="51"/>
  <c r="H6" i="51"/>
  <c r="G6" i="51"/>
  <c r="F6" i="51"/>
  <c r="E6" i="51"/>
  <c r="D6" i="51"/>
  <c r="C6" i="5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Emilie GARNIER - LACOUR SAS</author>
    <author>Juan Pablo RIO MOSO - LACOUR SAS</author>
    <author>Admin</author>
  </authors>
  <commentList>
    <comment ref="B5" authorId="0" shapeId="0" xr:uid="{DE49A40B-B78F-4CEA-BDFF-EFC4BC77A161}">
      <text>
        <r>
          <rPr>
            <b/>
            <sz val="9"/>
            <color indexed="81"/>
            <rFont val="Tahoma"/>
            <family val="2"/>
          </rPr>
          <t xml:space="preserve">Emilie GARNIER - LACOUR SAS:
PRIX com incluse net de port </t>
        </r>
      </text>
    </comment>
    <comment ref="C5" authorId="1" shapeId="0" xr:uid="{5A6B9DA2-2A1C-48F7-8927-565363BB21E0}">
      <text>
        <r>
          <rPr>
            <b/>
            <sz val="9"/>
            <color indexed="81"/>
            <rFont val="Tahoma"/>
            <family val="2"/>
          </rPr>
          <t xml:space="preserve">PRECIO SALIDA ON COMISION  
</t>
        </r>
      </text>
    </comment>
    <comment ref="D5" authorId="2" shapeId="0" xr:uid="{0EBE01DF-D999-4380-BE92-183A34421C33}">
      <text>
        <r>
          <rPr>
            <b/>
            <sz val="9"/>
            <color indexed="81"/>
            <rFont val="Tahoma"/>
            <family val="2"/>
          </rPr>
          <t xml:space="preserve">Admin:
Precio neto salida
</t>
        </r>
      </text>
    </comment>
    <comment ref="F5" authorId="2" shapeId="0" xr:uid="{F0DD05F2-FEC6-47D6-9AFF-C050619A3505}">
      <text>
        <r>
          <rPr>
            <b/>
            <sz val="9"/>
            <color indexed="81"/>
            <rFont val="Tahoma"/>
            <family val="2"/>
          </rPr>
          <t xml:space="preserve">Admin:
precio 
salida con comision 
</t>
        </r>
      </text>
    </comment>
  </commentList>
</comments>
</file>

<file path=xl/sharedStrings.xml><?xml version="1.0" encoding="utf-8"?>
<sst xmlns="http://schemas.openxmlformats.org/spreadsheetml/2006/main" count="13" uniqueCount="13">
  <si>
    <r>
      <t xml:space="preserve">Prix approximatif frais transport </t>
    </r>
    <r>
      <rPr>
        <sz val="16"/>
        <color theme="1"/>
        <rFont val="Calibri"/>
        <family val="2"/>
        <scheme val="minor"/>
      </rPr>
      <t>(à déduire à la liquidation)</t>
    </r>
  </si>
  <si>
    <t>A déduire</t>
  </si>
  <si>
    <t>0,04p/0,45c</t>
  </si>
  <si>
    <t>0,16p/0,99c</t>
  </si>
  <si>
    <t>Caliche 0,11 / Rubi 0,14</t>
  </si>
  <si>
    <t>Caliche 0,11 / Rubi 0,15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</si>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</sst>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6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9"/>
      <name val="Calibri"/>
      <family val="2"/>
      <scheme val="minor"/>
    </font>
    <font>
      <sz val="12"/>
      <color rgb="FFFF0000"/>
      <name val="Calibri"/>
      <family val="2"/>
      <scheme val="minor"/>
    </font>
    <font>
      <sz val="2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4" fillId="0" borderId="0" xfId="0" applyFont="1"/>
    <xf numFmtId="0" fontId="5" fillId="0" borderId="0" xfId="0" applyFont="1"/>
    <xf numFmtId="0" fontId="7" fillId="2" borderId="0" xfId="0" applyFont="1" applyFill="1" applyAlignment="1">
      <alignment vertical="center"/>
    </xf>
    <xf numFmtId="0" fontId="8" fillId="0" borderId="0" xfId="0" applyFont="1" applyAlignment="1">
      <alignment wrapText="1"/>
    </xf>
    <xf numFmtId="0" fontId="10" fillId="0" borderId="0" xfId="0" applyFont="1" applyAlignment="1">
      <alignment vertical="center"/>
    </xf>
    <xf numFmtId="0" fontId="11" fillId="3" borderId="4" xfId="0" applyFont="1" applyFill="1" applyBorder="1" applyAlignment="1">
      <alignment horizontal="center" vertical="center"/>
    </xf>
    <xf numFmtId="0" fontId="11" fillId="5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vertical="center"/>
    </xf>
    <xf numFmtId="0" fontId="12" fillId="0" borderId="4" xfId="0" applyFont="1" applyBorder="1" applyAlignment="1">
      <alignment horizontal="center" vertical="center"/>
    </xf>
    <xf numFmtId="0" fontId="1" fillId="6" borderId="4" xfId="0" applyFont="1" applyFill="1" applyBorder="1" applyAlignment="1">
      <alignment vertical="center"/>
    </xf>
    <xf numFmtId="2" fontId="12" fillId="0" borderId="4" xfId="0" applyNumberFormat="1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FFRE%20FOURNISSEURS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47"/>
      <sheetName val="Semaine46"/>
      <sheetName val="S45"/>
      <sheetName val="S44"/>
      <sheetName val="S43"/>
    </sheetNames>
    <sheetDataSet>
      <sheetData sheetId="0"/>
      <sheetData sheetId="1">
        <row r="1">
          <cell r="A1" t="str">
            <v xml:space="preserve">OFFRE FOURNISSEURS BIO </v>
          </cell>
          <cell r="B1">
            <v>46</v>
          </cell>
        </row>
        <row r="2">
          <cell r="A2" t="str">
            <v>Semana 44</v>
          </cell>
        </row>
        <row r="5">
          <cell r="C5" t="str">
            <v>Campojoyma</v>
          </cell>
          <cell r="G5" t="str">
            <v>Costa Nijar</v>
          </cell>
          <cell r="K5" t="str">
            <v>Hortichuelas</v>
          </cell>
          <cell r="O5" t="str">
            <v xml:space="preserve">Hortamira </v>
          </cell>
          <cell r="S5" t="str">
            <v>Hortifervisa</v>
          </cell>
          <cell r="W5" t="str">
            <v>Nijarsol</v>
          </cell>
          <cell r="AA5" t="str">
            <v>Mayes</v>
          </cell>
          <cell r="AE5" t="str">
            <v>Vicasol</v>
          </cell>
          <cell r="AI5" t="str">
            <v xml:space="preserve">Medifruver </v>
          </cell>
          <cell r="AM5" t="str">
            <v xml:space="preserve">Campo de Lorca </v>
          </cell>
        </row>
        <row r="6">
          <cell r="B6" t="str">
            <v>Prix de vente 
Client</v>
          </cell>
          <cell r="C6" t="str">
            <v>Offre Initiale</v>
          </cell>
          <cell r="D6" t="str">
            <v>Prix vente client</v>
          </cell>
          <cell r="E6" t="str">
            <v>Volume</v>
          </cell>
          <cell r="F6" t="str">
            <v>Contre offre</v>
          </cell>
          <cell r="G6" t="str">
            <v>Offre Initiale</v>
          </cell>
          <cell r="H6" t="str">
            <v>Prix vente client</v>
          </cell>
          <cell r="I6" t="str">
            <v>Volume</v>
          </cell>
          <cell r="J6" t="str">
            <v>Contre offre</v>
          </cell>
          <cell r="K6" t="str">
            <v>Offre Initiale</v>
          </cell>
          <cell r="L6" t="str">
            <v>Prix vente client</v>
          </cell>
          <cell r="M6" t="str">
            <v>Volume</v>
          </cell>
          <cell r="N6" t="str">
            <v>Contre offre</v>
          </cell>
          <cell r="O6" t="str">
            <v>Offre Initiale</v>
          </cell>
          <cell r="P6" t="str">
            <v>Prix vente client</v>
          </cell>
          <cell r="Q6" t="str">
            <v>Volume</v>
          </cell>
          <cell r="R6" t="str">
            <v>Contre offre</v>
          </cell>
          <cell r="S6" t="str">
            <v>Offre Initiale</v>
          </cell>
          <cell r="T6" t="str">
            <v>Prix vente client</v>
          </cell>
          <cell r="U6" t="str">
            <v>Volume</v>
          </cell>
          <cell r="V6" t="str">
            <v>Contre offre</v>
          </cell>
          <cell r="W6" t="str">
            <v>Offre Initiale</v>
          </cell>
          <cell r="X6" t="str">
            <v>Prix vente client</v>
          </cell>
          <cell r="Y6" t="str">
            <v>Volume</v>
          </cell>
          <cell r="Z6" t="str">
            <v>Contre offre</v>
          </cell>
          <cell r="AA6" t="str">
            <v>Offre Initiale</v>
          </cell>
          <cell r="AB6" t="str">
            <v>Prix vente client</v>
          </cell>
          <cell r="AC6" t="str">
            <v>Volume</v>
          </cell>
          <cell r="AD6" t="str">
            <v>Contre offre</v>
          </cell>
          <cell r="AE6" t="str">
            <v>Offre Initiale</v>
          </cell>
          <cell r="AF6" t="str">
            <v>Prix vente client</v>
          </cell>
          <cell r="AG6" t="str">
            <v>Volume</v>
          </cell>
          <cell r="AH6" t="str">
            <v>Contre offre</v>
          </cell>
          <cell r="AI6" t="str">
            <v>Offre Initiale</v>
          </cell>
          <cell r="AJ6" t="str">
            <v>Prix vente client</v>
          </cell>
          <cell r="AK6" t="str">
            <v>Volume</v>
          </cell>
          <cell r="AL6" t="str">
            <v>Contre offre</v>
          </cell>
          <cell r="AM6" t="str">
            <v>Offre Initiale</v>
          </cell>
          <cell r="AN6" t="str">
            <v>Prix vente client</v>
          </cell>
          <cell r="AO6" t="str">
            <v>Volume</v>
          </cell>
          <cell r="AP6" t="str">
            <v>Contre offre</v>
          </cell>
        </row>
        <row r="7">
          <cell r="A7" t="str">
            <v>Brocolis 500gr</v>
          </cell>
          <cell r="D7">
            <v>0</v>
          </cell>
          <cell r="H7">
            <v>0</v>
          </cell>
          <cell r="L7">
            <v>0</v>
          </cell>
          <cell r="P7">
            <v>0</v>
          </cell>
          <cell r="T7">
            <v>0</v>
          </cell>
          <cell r="X7">
            <v>0</v>
          </cell>
          <cell r="AB7">
            <v>0</v>
          </cell>
          <cell r="AF7">
            <v>0</v>
          </cell>
          <cell r="AJ7">
            <v>0</v>
          </cell>
          <cell r="AN7">
            <v>0</v>
          </cell>
        </row>
        <row r="8">
          <cell r="A8" t="str">
            <v>Aubergine 500gr</v>
          </cell>
          <cell r="D8">
            <v>0</v>
          </cell>
          <cell r="H8">
            <v>0</v>
          </cell>
          <cell r="L8">
            <v>0</v>
          </cell>
          <cell r="P8">
            <v>0</v>
          </cell>
          <cell r="T8">
            <v>0</v>
          </cell>
          <cell r="X8">
            <v>0</v>
          </cell>
          <cell r="AB8">
            <v>0</v>
          </cell>
          <cell r="AF8">
            <v>0</v>
          </cell>
          <cell r="AJ8">
            <v>0</v>
          </cell>
          <cell r="AN8">
            <v>0</v>
          </cell>
        </row>
        <row r="9">
          <cell r="A9" t="str">
            <v>Aubergine vrac 3Kn</v>
          </cell>
          <cell r="D9">
            <v>0</v>
          </cell>
          <cell r="H9">
            <v>0</v>
          </cell>
          <cell r="L9">
            <v>0</v>
          </cell>
          <cell r="P9">
            <v>0</v>
          </cell>
          <cell r="T9">
            <v>0</v>
          </cell>
          <cell r="X9">
            <v>0</v>
          </cell>
          <cell r="AB9">
            <v>0</v>
          </cell>
          <cell r="AF9">
            <v>0</v>
          </cell>
          <cell r="AJ9">
            <v>0</v>
          </cell>
          <cell r="AN9">
            <v>0</v>
          </cell>
        </row>
        <row r="10">
          <cell r="A10" t="str">
            <v>Aubergine F.P. 1 pce</v>
          </cell>
          <cell r="D10">
            <v>0</v>
          </cell>
          <cell r="H10">
            <v>0</v>
          </cell>
          <cell r="L10">
            <v>0</v>
          </cell>
          <cell r="P10">
            <v>0</v>
          </cell>
          <cell r="T10">
            <v>0</v>
          </cell>
          <cell r="X10">
            <v>0</v>
          </cell>
          <cell r="AB10">
            <v>0</v>
          </cell>
          <cell r="AF10">
            <v>0</v>
          </cell>
          <cell r="AJ10">
            <v>0</v>
          </cell>
          <cell r="AN10">
            <v>0</v>
          </cell>
        </row>
        <row r="11">
          <cell r="A11" t="str">
            <v xml:space="preserve">Concombre 12M ou 12P </v>
          </cell>
          <cell r="D11">
            <v>0</v>
          </cell>
          <cell r="H11">
            <v>0</v>
          </cell>
          <cell r="L11">
            <v>0</v>
          </cell>
          <cell r="P11">
            <v>0</v>
          </cell>
          <cell r="T11">
            <v>0</v>
          </cell>
          <cell r="X11">
            <v>0</v>
          </cell>
          <cell r="AB11">
            <v>0</v>
          </cell>
          <cell r="AF11">
            <v>0</v>
          </cell>
          <cell r="AJ11">
            <v>0</v>
          </cell>
          <cell r="AN11">
            <v>0</v>
          </cell>
        </row>
        <row r="12">
          <cell r="A12" t="str">
            <v>Concombre CASINO BIO</v>
          </cell>
          <cell r="D12">
            <v>0</v>
          </cell>
          <cell r="H12">
            <v>0</v>
          </cell>
          <cell r="L12">
            <v>0</v>
          </cell>
          <cell r="P12">
            <v>0</v>
          </cell>
          <cell r="T12">
            <v>0</v>
          </cell>
          <cell r="X12">
            <v>0</v>
          </cell>
          <cell r="AB12">
            <v>0</v>
          </cell>
          <cell r="AF12">
            <v>0</v>
          </cell>
          <cell r="AJ12">
            <v>0</v>
          </cell>
          <cell r="AN12">
            <v>0</v>
          </cell>
        </row>
        <row r="13">
          <cell r="A13" t="str">
            <v xml:space="preserve">Courgette vrac </v>
          </cell>
          <cell r="D13">
            <v>0</v>
          </cell>
          <cell r="H13">
            <v>0</v>
          </cell>
          <cell r="L13">
            <v>0</v>
          </cell>
          <cell r="P13">
            <v>0</v>
          </cell>
          <cell r="T13">
            <v>0</v>
          </cell>
          <cell r="X13">
            <v>0</v>
          </cell>
          <cell r="AB13">
            <v>0</v>
          </cell>
          <cell r="AF13">
            <v>0</v>
          </cell>
          <cell r="AJ13">
            <v>0</v>
          </cell>
          <cell r="AN13">
            <v>0</v>
          </cell>
        </row>
        <row r="14">
          <cell r="A14" t="str">
            <v>Courgette filet 1kg</v>
          </cell>
          <cell r="D14">
            <v>0</v>
          </cell>
          <cell r="H14">
            <v>0</v>
          </cell>
          <cell r="L14">
            <v>0</v>
          </cell>
          <cell r="P14">
            <v>0</v>
          </cell>
          <cell r="T14">
            <v>0</v>
          </cell>
          <cell r="X14">
            <v>0</v>
          </cell>
          <cell r="AB14">
            <v>0</v>
          </cell>
          <cell r="AF14">
            <v>0</v>
          </cell>
          <cell r="AJ14">
            <v>0</v>
          </cell>
          <cell r="AN14">
            <v>0</v>
          </cell>
        </row>
        <row r="15">
          <cell r="A15" t="str">
            <v>Courgette BQT 500 gr</v>
          </cell>
          <cell r="D15">
            <v>0</v>
          </cell>
          <cell r="H15">
            <v>0</v>
          </cell>
          <cell r="L15">
            <v>0</v>
          </cell>
          <cell r="P15">
            <v>0</v>
          </cell>
          <cell r="T15">
            <v>0</v>
          </cell>
          <cell r="X15">
            <v>0</v>
          </cell>
          <cell r="AB15">
            <v>0</v>
          </cell>
          <cell r="AF15">
            <v>0</v>
          </cell>
          <cell r="AJ15">
            <v>0</v>
          </cell>
          <cell r="AN15">
            <v>0</v>
          </cell>
        </row>
        <row r="16">
          <cell r="A16" t="str">
            <v>Sweet bite 300 gr</v>
          </cell>
          <cell r="D16">
            <v>0</v>
          </cell>
          <cell r="H16">
            <v>0</v>
          </cell>
          <cell r="L16">
            <v>0</v>
          </cell>
          <cell r="P16">
            <v>0</v>
          </cell>
          <cell r="T16">
            <v>0</v>
          </cell>
          <cell r="X16">
            <v>0</v>
          </cell>
          <cell r="AB16">
            <v>0</v>
          </cell>
          <cell r="AF16">
            <v>0</v>
          </cell>
          <cell r="AJ16">
            <v>0</v>
          </cell>
          <cell r="AN16">
            <v>0</v>
          </cell>
        </row>
        <row r="17">
          <cell r="A17" t="str">
            <v>poivron 3 pces 500gr</v>
          </cell>
          <cell r="D17">
            <v>0</v>
          </cell>
          <cell r="H17">
            <v>0</v>
          </cell>
          <cell r="L17">
            <v>0</v>
          </cell>
          <cell r="P17">
            <v>0</v>
          </cell>
          <cell r="T17">
            <v>0</v>
          </cell>
          <cell r="X17">
            <v>0</v>
          </cell>
          <cell r="AB17">
            <v>0</v>
          </cell>
          <cell r="AF17">
            <v>0</v>
          </cell>
          <cell r="AJ17">
            <v>0</v>
          </cell>
          <cell r="AN17">
            <v>0</v>
          </cell>
        </row>
        <row r="18">
          <cell r="A18" t="str">
            <v>poiv. Bicolore 2 pces</v>
          </cell>
          <cell r="D18">
            <v>0</v>
          </cell>
          <cell r="H18">
            <v>0</v>
          </cell>
          <cell r="L18">
            <v>0</v>
          </cell>
          <cell r="P18">
            <v>0</v>
          </cell>
          <cell r="T18">
            <v>0</v>
          </cell>
          <cell r="X18">
            <v>0</v>
          </cell>
          <cell r="AB18">
            <v>0</v>
          </cell>
          <cell r="AF18">
            <v>0</v>
          </cell>
          <cell r="AJ18">
            <v>0</v>
          </cell>
          <cell r="AN18">
            <v>0</v>
          </cell>
        </row>
        <row r="19">
          <cell r="A19" t="str">
            <v>P. rouge vrac</v>
          </cell>
          <cell r="D19">
            <v>0</v>
          </cell>
          <cell r="H19">
            <v>0</v>
          </cell>
          <cell r="L19">
            <v>0</v>
          </cell>
          <cell r="P19">
            <v>0</v>
          </cell>
          <cell r="T19">
            <v>0</v>
          </cell>
          <cell r="X19">
            <v>0</v>
          </cell>
          <cell r="AB19">
            <v>0</v>
          </cell>
          <cell r="AF19">
            <v>0</v>
          </cell>
          <cell r="AJ19">
            <v>0</v>
          </cell>
          <cell r="AN19">
            <v>0</v>
          </cell>
        </row>
        <row r="20">
          <cell r="A20" t="str">
            <v>P. vert vrac</v>
          </cell>
          <cell r="D20">
            <v>0</v>
          </cell>
          <cell r="H20">
            <v>0</v>
          </cell>
          <cell r="L20">
            <v>0</v>
          </cell>
          <cell r="P20">
            <v>0</v>
          </cell>
          <cell r="T20">
            <v>0</v>
          </cell>
          <cell r="X20">
            <v>0</v>
          </cell>
          <cell r="AB20">
            <v>0</v>
          </cell>
          <cell r="AF20">
            <v>0</v>
          </cell>
          <cell r="AJ20">
            <v>0</v>
          </cell>
          <cell r="AN20">
            <v>0</v>
          </cell>
        </row>
        <row r="21">
          <cell r="A21" t="str">
            <v>P. jaune vrac</v>
          </cell>
          <cell r="D21">
            <v>0</v>
          </cell>
          <cell r="H21">
            <v>0</v>
          </cell>
          <cell r="L21">
            <v>0</v>
          </cell>
          <cell r="P21">
            <v>0</v>
          </cell>
          <cell r="T21">
            <v>0</v>
          </cell>
          <cell r="X21">
            <v>0</v>
          </cell>
          <cell r="AB21">
            <v>0</v>
          </cell>
          <cell r="AF21">
            <v>0</v>
          </cell>
          <cell r="AJ21">
            <v>0</v>
          </cell>
          <cell r="AN21">
            <v>0</v>
          </cell>
        </row>
        <row r="22">
          <cell r="A22" t="str">
            <v>Tom allongée BQT 500 gr</v>
          </cell>
          <cell r="D22">
            <v>0</v>
          </cell>
          <cell r="H22">
            <v>0</v>
          </cell>
          <cell r="L22">
            <v>0</v>
          </cell>
          <cell r="P22">
            <v>0</v>
          </cell>
          <cell r="T22">
            <v>0</v>
          </cell>
          <cell r="X22">
            <v>0</v>
          </cell>
          <cell r="AB22">
            <v>0</v>
          </cell>
          <cell r="AF22">
            <v>0</v>
          </cell>
          <cell r="AJ22">
            <v>0</v>
          </cell>
          <cell r="AN22">
            <v>0</v>
          </cell>
        </row>
        <row r="23">
          <cell r="A23" t="str">
            <v>Tom allongée BQT 750 gr</v>
          </cell>
          <cell r="D23">
            <v>0</v>
          </cell>
          <cell r="H23">
            <v>0</v>
          </cell>
          <cell r="L23">
            <v>0</v>
          </cell>
          <cell r="P23">
            <v>0</v>
          </cell>
          <cell r="T23">
            <v>0</v>
          </cell>
          <cell r="X23">
            <v>0</v>
          </cell>
          <cell r="AB23">
            <v>0</v>
          </cell>
          <cell r="AF23">
            <v>0</v>
          </cell>
          <cell r="AJ23">
            <v>0</v>
          </cell>
          <cell r="AN23">
            <v>0</v>
          </cell>
        </row>
        <row r="24">
          <cell r="A24" t="str">
            <v>Tom cerise BQT 250 gr</v>
          </cell>
          <cell r="D24">
            <v>0</v>
          </cell>
          <cell r="H24">
            <v>0</v>
          </cell>
          <cell r="L24">
            <v>0</v>
          </cell>
          <cell r="P24">
            <v>0</v>
          </cell>
          <cell r="T24">
            <v>0</v>
          </cell>
          <cell r="X24">
            <v>0</v>
          </cell>
          <cell r="AB24">
            <v>0</v>
          </cell>
          <cell r="AF24">
            <v>0</v>
          </cell>
          <cell r="AJ24">
            <v>0</v>
          </cell>
          <cell r="AN24">
            <v>0</v>
          </cell>
        </row>
        <row r="25">
          <cell r="A25" t="str">
            <v xml:space="preserve">Tom cerise CASINO BIO </v>
          </cell>
          <cell r="D25">
            <v>0</v>
          </cell>
          <cell r="H25">
            <v>0</v>
          </cell>
          <cell r="L25">
            <v>0</v>
          </cell>
          <cell r="P25">
            <v>0</v>
          </cell>
          <cell r="T25">
            <v>0</v>
          </cell>
          <cell r="X25">
            <v>0</v>
          </cell>
          <cell r="AB25">
            <v>0</v>
          </cell>
          <cell r="AF25">
            <v>0</v>
          </cell>
          <cell r="AJ25">
            <v>0</v>
          </cell>
          <cell r="AN25">
            <v>0</v>
          </cell>
        </row>
        <row r="26">
          <cell r="A26" t="str">
            <v xml:space="preserve">Tom cerise TRIMIX </v>
          </cell>
          <cell r="D26">
            <v>0</v>
          </cell>
          <cell r="H26">
            <v>0</v>
          </cell>
          <cell r="L26">
            <v>0</v>
          </cell>
          <cell r="P26">
            <v>0</v>
          </cell>
          <cell r="T26">
            <v>0</v>
          </cell>
          <cell r="X26">
            <v>0</v>
          </cell>
          <cell r="AB26">
            <v>0</v>
          </cell>
          <cell r="AF26">
            <v>0</v>
          </cell>
          <cell r="AJ26">
            <v>0</v>
          </cell>
          <cell r="AN26">
            <v>0</v>
          </cell>
        </row>
        <row r="27">
          <cell r="A27" t="str">
            <v>Tom olivette BQT 250 gr</v>
          </cell>
          <cell r="D27">
            <v>0</v>
          </cell>
          <cell r="H27">
            <v>0</v>
          </cell>
          <cell r="L27">
            <v>0</v>
          </cell>
          <cell r="P27">
            <v>0</v>
          </cell>
          <cell r="T27">
            <v>0</v>
          </cell>
          <cell r="X27">
            <v>0</v>
          </cell>
          <cell r="AB27">
            <v>0</v>
          </cell>
          <cell r="AF27">
            <v>0</v>
          </cell>
          <cell r="AJ27">
            <v>0</v>
          </cell>
          <cell r="AN27">
            <v>0</v>
          </cell>
        </row>
        <row r="28">
          <cell r="A28" t="str">
            <v>Tom cerise grappe BQT 250gr</v>
          </cell>
          <cell r="D28">
            <v>0</v>
          </cell>
          <cell r="H28">
            <v>0</v>
          </cell>
          <cell r="L28">
            <v>0</v>
          </cell>
          <cell r="P28">
            <v>0</v>
          </cell>
          <cell r="T28">
            <v>0</v>
          </cell>
          <cell r="X28">
            <v>0</v>
          </cell>
          <cell r="AB28">
            <v>0</v>
          </cell>
          <cell r="AF28">
            <v>0</v>
          </cell>
          <cell r="AJ28">
            <v>0</v>
          </cell>
          <cell r="AN28">
            <v>0</v>
          </cell>
        </row>
        <row r="29">
          <cell r="A29" t="str">
            <v>Tomate grappe 500gr</v>
          </cell>
          <cell r="D29">
            <v>0</v>
          </cell>
          <cell r="H29">
            <v>0</v>
          </cell>
          <cell r="L29">
            <v>0</v>
          </cell>
          <cell r="P29">
            <v>0</v>
          </cell>
          <cell r="T29">
            <v>0</v>
          </cell>
          <cell r="X29">
            <v>0</v>
          </cell>
          <cell r="AB29">
            <v>0</v>
          </cell>
          <cell r="AF29">
            <v>0</v>
          </cell>
          <cell r="AJ29">
            <v>0</v>
          </cell>
          <cell r="AN29">
            <v>0</v>
          </cell>
        </row>
        <row r="30">
          <cell r="A30" t="str">
            <v>Tomate grappe 600gr</v>
          </cell>
          <cell r="D30">
            <v>0</v>
          </cell>
          <cell r="H30">
            <v>0</v>
          </cell>
          <cell r="L30">
            <v>0</v>
          </cell>
          <cell r="P30">
            <v>0</v>
          </cell>
          <cell r="T30">
            <v>0</v>
          </cell>
          <cell r="X30">
            <v>0</v>
          </cell>
          <cell r="AB30">
            <v>0</v>
          </cell>
          <cell r="AF30">
            <v>0</v>
          </cell>
          <cell r="AJ30">
            <v>0</v>
          </cell>
          <cell r="AN30">
            <v>0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3E7CD3-DF1D-444D-9EBE-8DCE3D6C54F4}">
  <sheetPr codeName="Feuil25"/>
  <dimension ref="A1:B31"/>
  <sheetViews>
    <sheetView topLeftCell="A2" workbookViewId="0">
      <selection activeCell="A2" sqref="A2"/>
    </sheetView>
  </sheetViews>
  <sheetFormatPr baseColWidth="10" defaultRowHeight="15" x14ac:dyDescent="0.25"/>
  <cols>
    <col min="1" max="1" width="21.140625" customWidth="1"/>
  </cols>
  <sheetData>
    <row r="1" spans="1:2" ht="45.75" customHeight="1" x14ac:dyDescent="0.25">
      <c r="A1" s="5" t="s">
        <v>0</v>
      </c>
    </row>
    <row r="2" spans="1:2" ht="30.75" customHeight="1" x14ac:dyDescent="0.25">
      <c r="A2" s="6"/>
      <c r="B2" s="7" t="s">
        <v>1</v>
      </c>
    </row>
    <row r="3" spans="1:2" x14ac:dyDescent="0.25">
      <c r="A3" s="8">
        <v>1</v>
      </c>
      <c r="B3" s="9"/>
    </row>
    <row r="4" spans="1:2" x14ac:dyDescent="0.25">
      <c r="A4" s="10">
        <v>2</v>
      </c>
      <c r="B4" s="11">
        <v>0.1</v>
      </c>
    </row>
    <row r="5" spans="1:2" x14ac:dyDescent="0.25">
      <c r="A5" s="8">
        <v>3</v>
      </c>
      <c r="B5" s="9">
        <v>0.05</v>
      </c>
    </row>
    <row r="6" spans="1:2" x14ac:dyDescent="0.25">
      <c r="A6" s="10">
        <v>4</v>
      </c>
      <c r="B6" s="9"/>
    </row>
    <row r="7" spans="1:2" x14ac:dyDescent="0.25">
      <c r="A7" s="8">
        <v>5</v>
      </c>
      <c r="B7" s="9" t="s">
        <v>2</v>
      </c>
    </row>
    <row r="8" spans="1:2" x14ac:dyDescent="0.25">
      <c r="A8" s="10">
        <v>6</v>
      </c>
      <c r="B8" s="9">
        <v>0.06</v>
      </c>
    </row>
    <row r="9" spans="1:2" x14ac:dyDescent="0.25">
      <c r="A9" s="8">
        <v>7</v>
      </c>
      <c r="B9" s="9"/>
    </row>
    <row r="10" spans="1:2" x14ac:dyDescent="0.25">
      <c r="A10" s="10">
        <v>8</v>
      </c>
      <c r="B10" s="9">
        <v>0.35</v>
      </c>
    </row>
    <row r="11" spans="1:2" x14ac:dyDescent="0.25">
      <c r="A11" s="8">
        <v>9</v>
      </c>
      <c r="B11" s="9">
        <v>0.35</v>
      </c>
    </row>
    <row r="12" spans="1:2" x14ac:dyDescent="0.25">
      <c r="A12" s="10">
        <v>10</v>
      </c>
      <c r="B12" s="9">
        <v>0.35</v>
      </c>
    </row>
    <row r="13" spans="1:2" x14ac:dyDescent="0.25">
      <c r="A13" s="8">
        <v>11</v>
      </c>
      <c r="B13" s="9">
        <v>0.35</v>
      </c>
    </row>
    <row r="14" spans="1:2" x14ac:dyDescent="0.25">
      <c r="A14" s="10">
        <v>12</v>
      </c>
      <c r="B14" s="9">
        <v>0.35</v>
      </c>
    </row>
    <row r="15" spans="1:2" x14ac:dyDescent="0.25">
      <c r="A15" s="8">
        <v>13</v>
      </c>
      <c r="B15" s="9">
        <v>0.35</v>
      </c>
    </row>
    <row r="16" spans="1:2" x14ac:dyDescent="0.25">
      <c r="A16" s="10">
        <v>14</v>
      </c>
      <c r="B16" s="9"/>
    </row>
    <row r="17" spans="1:2" x14ac:dyDescent="0.25">
      <c r="A17" s="8">
        <v>15</v>
      </c>
      <c r="B17" s="9" t="s">
        <v>3</v>
      </c>
    </row>
    <row r="18" spans="1:2" x14ac:dyDescent="0.25">
      <c r="A18" s="10">
        <v>16</v>
      </c>
      <c r="B18" s="9">
        <v>7.0000000000000007E-2</v>
      </c>
    </row>
    <row r="19" spans="1:2" x14ac:dyDescent="0.25">
      <c r="A19" s="8">
        <v>17</v>
      </c>
      <c r="B19" s="9">
        <v>0.1</v>
      </c>
    </row>
    <row r="20" spans="1:2" ht="30" x14ac:dyDescent="0.25">
      <c r="A20" s="10">
        <v>18</v>
      </c>
      <c r="B20" s="12" t="s">
        <v>4</v>
      </c>
    </row>
    <row r="21" spans="1:2" ht="32.25" customHeight="1" x14ac:dyDescent="0.25">
      <c r="A21" s="8">
        <v>19</v>
      </c>
      <c r="B21" s="12" t="s">
        <v>5</v>
      </c>
    </row>
    <row r="22" spans="1:2" x14ac:dyDescent="0.25">
      <c r="A22" s="10">
        <v>20</v>
      </c>
      <c r="B22" s="9"/>
    </row>
    <row r="23" spans="1:2" x14ac:dyDescent="0.25">
      <c r="A23" s="8">
        <v>21</v>
      </c>
      <c r="B23" s="9"/>
    </row>
    <row r="24" spans="1:2" x14ac:dyDescent="0.25">
      <c r="A24" s="10">
        <v>22</v>
      </c>
      <c r="B24" s="9">
        <v>0.06</v>
      </c>
    </row>
    <row r="25" spans="1:2" x14ac:dyDescent="0.25">
      <c r="A25" s="8">
        <v>23</v>
      </c>
      <c r="B25" s="9">
        <v>0.04</v>
      </c>
    </row>
    <row r="26" spans="1:2" x14ac:dyDescent="0.25">
      <c r="A26" s="10">
        <v>24</v>
      </c>
      <c r="B26" s="9">
        <v>0.03</v>
      </c>
    </row>
    <row r="27" spans="1:2" x14ac:dyDescent="0.25">
      <c r="A27" s="8">
        <v>25</v>
      </c>
      <c r="B27" s="9">
        <v>0.06</v>
      </c>
    </row>
    <row r="28" spans="1:2" x14ac:dyDescent="0.25">
      <c r="A28" s="10">
        <v>26</v>
      </c>
      <c r="B28" s="9">
        <v>0.11</v>
      </c>
    </row>
    <row r="29" spans="1:2" x14ac:dyDescent="0.25">
      <c r="A29" s="8">
        <v>27</v>
      </c>
      <c r="B29" s="9">
        <v>0.04</v>
      </c>
    </row>
    <row r="30" spans="1:2" x14ac:dyDescent="0.25">
      <c r="A30" s="10">
        <v>28</v>
      </c>
      <c r="B30" s="9"/>
    </row>
    <row r="31" spans="1:2" x14ac:dyDescent="0.25">
      <c r="A31" s="8">
        <v>29</v>
      </c>
      <c r="B31" s="9"/>
    </row>
  </sheetData>
  <customSheetViews>
    <customSheetView guid="{4AABC495-B2A3-4E2E-BEB1-256BB86EFA5D}">
      <selection activeCell="B21" sqref="B21"/>
      <pageMargins left="0.25" right="0.25" top="0.75" bottom="0.75" header="0.3" footer="0.3"/>
      <pageSetup paperSize="9" orientation="portrait" r:id="rId1"/>
    </customSheetView>
    <customSheetView guid="{250565A2-EABD-4B00-AFB9-0E8CFEAA0943}">
      <selection activeCell="B21" sqref="B21"/>
      <pageMargins left="0.25" right="0.25" top="0.75" bottom="0.75" header="0.3" footer="0.3"/>
      <pageSetup paperSize="9" orientation="portrait" r:id="rId2"/>
    </customSheetView>
    <customSheetView guid="{ED2A0330-CEC7-4C64-A0A1-45BA91C3F2C2}">
      <selection activeCell="B21" sqref="B21"/>
      <pageMargins left="0.25" right="0.25" top="0.75" bottom="0.75" header="0.3" footer="0.3"/>
      <pageSetup paperSize="9" orientation="portrait" r:id="rId3"/>
    </customSheetView>
  </customSheetViews>
  <pageMargins left="0.25" right="0.25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54E27D-3D51-44A7-9DC7-4B552563BA1D}">
  <sheetPr codeName="Feuil51">
    <pageSetUpPr fitToPage="1"/>
  </sheetPr>
  <dimension ref="A1:H29"/>
  <sheetViews>
    <sheetView tabSelected="1" zoomScale="95" zoomScaleNormal="95" workbookViewId="0">
      <pane ySplit="5" topLeftCell="A6" activePane="bottomLeft" state="frozen"/>
      <selection pane="bottomLeft" activeCell="B6" sqref="B6"/>
    </sheetView>
  </sheetViews>
  <sheetFormatPr baseColWidth="10" defaultColWidth="11.42578125" defaultRowHeight="15" x14ac:dyDescent="0.25"/>
  <cols>
    <col min="1" max="1" width="31.42578125" style="2" customWidth="1"/>
    <col min="2" max="8" width="14.5703125" style="2" customWidth="1"/>
    <col min="9" max="16384" width="11.42578125" style="2"/>
  </cols>
  <sheetData>
    <row r="1" spans="1:8" ht="21" x14ac:dyDescent="0.35">
      <c r="A1" s="1"/>
      <c r="B1" s="1"/>
      <c r="C1" s="1"/>
    </row>
    <row r="2" spans="1:8" ht="21" x14ac:dyDescent="0.35">
      <c r="A2" s="1"/>
      <c r="B2" s="1"/>
      <c r="C2" s="1"/>
    </row>
    <row r="3" spans="1:8" ht="8.25" customHeight="1" x14ac:dyDescent="0.35">
      <c r="A3" s="1"/>
      <c r="B3" s="1"/>
      <c r="C3" s="1"/>
    </row>
    <row r="4" spans="1:8" ht="41.25" customHeight="1" thickBot="1" x14ac:dyDescent="0.4">
      <c r="A4" s="1"/>
      <c r="B4" s="4"/>
      <c r="C4" s="4"/>
      <c r="D4" s="4"/>
      <c r="E4" s="4"/>
      <c r="F4" s="4"/>
      <c r="G4" s="4"/>
      <c r="H4" s="4"/>
    </row>
    <row r="5" spans="1:8" s="13" customFormat="1" ht="23.25" customHeight="1" thickBot="1" x14ac:dyDescent="0.3">
      <c r="B5" s="14" t="s">
        <v>6</v>
      </c>
      <c r="C5" s="14" t="s">
        <v>7</v>
      </c>
      <c r="D5" s="14" t="s">
        <v>8</v>
      </c>
      <c r="E5" s="14" t="s">
        <v>9</v>
      </c>
      <c r="F5" s="14" t="s">
        <v>10</v>
      </c>
      <c r="G5" s="14" t="s">
        <v>11</v>
      </c>
      <c r="H5" s="14" t="s">
        <v>12</v>
      </c>
    </row>
    <row r="6" spans="1:8" ht="23.25" customHeight="1" thickBot="1" x14ac:dyDescent="0.3">
      <c r="A6" s="3">
        <v>1</v>
      </c>
      <c r="B6" s="15" t="e">
        <f>VLOOKUP(A6,[1]Semaine46!$A:$AP,5,0)-VLOOKUP(A6,Date!A:B,4,0)</f>
        <v>#N/A</v>
      </c>
      <c r="C6" s="15" t="e">
        <f>VLOOKUP($A6,[1]Semaine46!$A:$AP,10,0)-VLOOKUP($A6,Date!$A:$B,4,0)</f>
        <v>#N/A</v>
      </c>
      <c r="D6" s="15" t="e">
        <f>VLOOKUP($A6,[1]Semaine46!$A:$AP,14,0)-VLOOKUP($A6,Date!$A:$B,4,0)</f>
        <v>#N/A</v>
      </c>
      <c r="E6" s="16" t="e">
        <f>VLOOKUP($A6,[1]Semaine46!$A:$AP,18,0)-VLOOKUP($A6,Date!$A:$B,4,0)</f>
        <v>#N/A</v>
      </c>
      <c r="F6" s="15" t="e">
        <f>VLOOKUP($A6,[1]Semaine46!$A:$AP,22,0)-VLOOKUP($A6,Date!$A:$B,4,0)</f>
        <v>#N/A</v>
      </c>
      <c r="G6" s="15" t="e">
        <f>VLOOKUP($A6,[1]Semaine46!$A:$AP,26,0)-VLOOKUP($A6,Date!$A:$B,4,0)</f>
        <v>#N/A</v>
      </c>
      <c r="H6" s="15" t="e">
        <f>VLOOKUP($A6,[1]Semaine46!$A:$AP,30,0)-VLOOKUP($A6,Date!$A:$B,4,0)</f>
        <v>#N/A</v>
      </c>
    </row>
    <row r="7" spans="1:8" ht="23.25" customHeight="1" thickBot="1" x14ac:dyDescent="0.3">
      <c r="A7" s="3">
        <v>2</v>
      </c>
      <c r="B7" s="15" t="e">
        <f>VLOOKUP(A7,[1]Semaine46!$A:$AP,5,0)-VLOOKUP(A7,Date!A:B,4,0)</f>
        <v>#N/A</v>
      </c>
      <c r="C7" s="15" t="e">
        <f>VLOOKUP($A7,[1]Semaine46!$A:$AP,10,0)-VLOOKUP($A7,Date!$A:$B,4,0)</f>
        <v>#N/A</v>
      </c>
      <c r="D7" s="15" t="e">
        <f>VLOOKUP($A7,[1]Semaine46!$A:$AP,14,0)-VLOOKUP($A7,Date!$A:$B,4,0)</f>
        <v>#N/A</v>
      </c>
      <c r="E7" s="16" t="e">
        <f>VLOOKUP($A7,[1]Semaine46!$A:$AP,18,0)-VLOOKUP($A7,Date!$A:$B,4,0)</f>
        <v>#N/A</v>
      </c>
      <c r="F7" s="15" t="e">
        <f>VLOOKUP($A7,[1]Semaine46!$A:$AP,22,0)-VLOOKUP($A7,Date!$A:$B,4,0)</f>
        <v>#N/A</v>
      </c>
      <c r="G7" s="15" t="e">
        <f>VLOOKUP($A7,[1]Semaine46!$A:$AP,26,0)-VLOOKUP($A7,Date!$A:$B,4,0)</f>
        <v>#N/A</v>
      </c>
      <c r="H7" s="15" t="e">
        <f>VLOOKUP($A7,[1]Semaine46!$A:$AP,30,0)-VLOOKUP($A7,Date!$A:$B,4,0)</f>
        <v>#N/A</v>
      </c>
    </row>
    <row r="8" spans="1:8" ht="23.25" customHeight="1" thickBot="1" x14ac:dyDescent="0.3">
      <c r="A8" s="3">
        <v>3</v>
      </c>
      <c r="B8" s="15" t="e">
        <f>VLOOKUP(A8,[1]Semaine46!$A:$AP,5,0)-VLOOKUP(A8,Date!A:B,4,0)</f>
        <v>#N/A</v>
      </c>
      <c r="C8" s="15" t="e">
        <f>VLOOKUP($A8,[1]Semaine46!$A:$AP,10,0)-VLOOKUP($A8,Date!$A:$B,4,0)</f>
        <v>#N/A</v>
      </c>
      <c r="D8" s="15" t="e">
        <f>VLOOKUP($A8,[1]Semaine46!$A:$AP,14,0)-VLOOKUP($A8,Date!$A:$B,4,0)</f>
        <v>#N/A</v>
      </c>
      <c r="E8" s="16" t="e">
        <f>VLOOKUP($A8,[1]Semaine46!$A:$AP,18,0)-VLOOKUP($A8,Date!$A:$B,4,0)</f>
        <v>#N/A</v>
      </c>
      <c r="F8" s="15" t="e">
        <f>VLOOKUP($A8,[1]Semaine46!$A:$AP,22,0)-VLOOKUP($A8,Date!$A:$B,4,0)</f>
        <v>#N/A</v>
      </c>
      <c r="G8" s="15" t="e">
        <f>VLOOKUP($A8,[1]Semaine46!$A:$AP,26,0)-VLOOKUP($A8,Date!$A:$B,4,0)</f>
        <v>#N/A</v>
      </c>
      <c r="H8" s="15" t="e">
        <f>VLOOKUP($A8,[1]Semaine46!$A:$AP,30,0)-VLOOKUP($A8,Date!$A:$B,4,0)</f>
        <v>#N/A</v>
      </c>
    </row>
    <row r="9" spans="1:8" ht="19.5" customHeight="1" thickBot="1" x14ac:dyDescent="0.3">
      <c r="A9" s="3">
        <v>4</v>
      </c>
      <c r="B9" s="15" t="e">
        <f>VLOOKUP(A9,[1]Semaine46!$A:$AP,5,0)-VLOOKUP(A9,Date!A:B,4,0)</f>
        <v>#N/A</v>
      </c>
      <c r="C9" s="15" t="e">
        <f>VLOOKUP($A9,[1]Semaine46!$A:$AP,10,0)-VLOOKUP($A9,Date!$A:$B,4,0)</f>
        <v>#N/A</v>
      </c>
      <c r="D9" s="15" t="e">
        <f>VLOOKUP($A9,[1]Semaine46!$A:$AP,14,0)-VLOOKUP($A9,Date!$A:$B,4,0)</f>
        <v>#N/A</v>
      </c>
      <c r="E9" s="16" t="e">
        <f>VLOOKUP($A9,[1]Semaine46!$A:$AP,18,0)-VLOOKUP($A9,Date!$A:$B,4,0)</f>
        <v>#N/A</v>
      </c>
      <c r="F9" s="15" t="e">
        <f>VLOOKUP($A9,[1]Semaine46!$A:$AP,22,0)-VLOOKUP($A9,Date!$A:$B,4,0)</f>
        <v>#N/A</v>
      </c>
      <c r="G9" s="15" t="e">
        <f>VLOOKUP($A9,[1]Semaine46!$A:$AP,26,0)-VLOOKUP($A9,Date!$A:$B,4,0)</f>
        <v>#N/A</v>
      </c>
      <c r="H9" s="15" t="e">
        <f>VLOOKUP($A9,[1]Semaine46!$A:$AP,30,0)-VLOOKUP($A9,Date!$A:$B,4,0)</f>
        <v>#N/A</v>
      </c>
    </row>
    <row r="10" spans="1:8" ht="20.100000000000001" customHeight="1" thickBot="1" x14ac:dyDescent="0.3">
      <c r="A10" s="3">
        <v>5</v>
      </c>
      <c r="B10" s="15" t="e">
        <f>VLOOKUP(A10,[1]Semaine46!$A:$AP,5,0)-VLOOKUP(A10,Date!A:B,4,0)</f>
        <v>#N/A</v>
      </c>
      <c r="C10" s="15" t="e">
        <f>VLOOKUP($A10,[1]Semaine46!$A:$AP,10,0)-VLOOKUP($A10,Date!$A:$B,4,0)</f>
        <v>#N/A</v>
      </c>
      <c r="D10" s="15" t="e">
        <f>VLOOKUP($A10,[1]Semaine46!$A:$AP,14,0)-VLOOKUP($A10,Date!$A:$B,4,0)</f>
        <v>#N/A</v>
      </c>
      <c r="E10" s="16" t="e">
        <f>VLOOKUP($A10,[1]Semaine46!$A:$AP,18,0)-VLOOKUP($A10,Date!$A:$B,4,0)</f>
        <v>#N/A</v>
      </c>
      <c r="F10" s="15" t="e">
        <f>VLOOKUP($A10,[1]Semaine46!$A:$AP,22,0)-VLOOKUP($A10,Date!$A:$B,4,0)</f>
        <v>#N/A</v>
      </c>
      <c r="G10" s="15" t="e">
        <f>VLOOKUP($A10,[1]Semaine46!$A:$AP,26,0)-VLOOKUP($A10,Date!$A:$B,4,0)</f>
        <v>#N/A</v>
      </c>
      <c r="H10" s="15" t="e">
        <f>VLOOKUP($A10,[1]Semaine46!$A:$AP,30,0)-VLOOKUP($A10,Date!$A:$B,4,0)</f>
        <v>#N/A</v>
      </c>
    </row>
    <row r="11" spans="1:8" ht="20.100000000000001" customHeight="1" thickBot="1" x14ac:dyDescent="0.3">
      <c r="A11" s="3">
        <v>6</v>
      </c>
      <c r="B11" s="15" t="e">
        <f>VLOOKUP(A11,[1]Semaine46!$A:$AP,5,0)-VLOOKUP(A11,Date!A:B,4,0)</f>
        <v>#N/A</v>
      </c>
      <c r="C11" s="15" t="e">
        <f>VLOOKUP($A11,[1]Semaine46!$A:$AP,10,0)-VLOOKUP($A11,Date!$A:$B,4,0)</f>
        <v>#N/A</v>
      </c>
      <c r="D11" s="15" t="e">
        <f>VLOOKUP($A11,[1]Semaine46!$A:$AP,14,0)-VLOOKUP($A11,Date!$A:$B,4,0)</f>
        <v>#N/A</v>
      </c>
      <c r="E11" s="16" t="e">
        <f>VLOOKUP($A11,[1]Semaine46!$A:$AP,18,0)-VLOOKUP($A11,Date!$A:$B,4,0)</f>
        <v>#N/A</v>
      </c>
      <c r="F11" s="15" t="e">
        <f>VLOOKUP($A11,[1]Semaine46!$A:$AP,22,0)-VLOOKUP($A11,Date!$A:$B,4,0)</f>
        <v>#N/A</v>
      </c>
      <c r="G11" s="15" t="e">
        <f>VLOOKUP($A11,[1]Semaine46!$A:$AP,26,0)-VLOOKUP($A11,Date!$A:$B,4,0)</f>
        <v>#N/A</v>
      </c>
      <c r="H11" s="15" t="e">
        <f>VLOOKUP($A11,[1]Semaine46!$A:$AP,30,0)-VLOOKUP($A11,Date!$A:$B,4,0)</f>
        <v>#N/A</v>
      </c>
    </row>
    <row r="12" spans="1:8" ht="20.100000000000001" customHeight="1" thickBot="1" x14ac:dyDescent="0.3">
      <c r="A12" s="3">
        <v>7</v>
      </c>
      <c r="B12" s="15" t="e">
        <f>VLOOKUP(A12,[1]Semaine46!$A:$AP,5,0)-VLOOKUP(A12,Date!A:B,4,0)</f>
        <v>#N/A</v>
      </c>
      <c r="C12" s="15" t="e">
        <f>VLOOKUP($A12,[1]Semaine46!$A:$AP,10,0)-VLOOKUP($A12,Date!$A:$B,4,0)</f>
        <v>#N/A</v>
      </c>
      <c r="D12" s="15" t="e">
        <f>VLOOKUP($A12,[1]Semaine46!$A:$AP,14,0)-VLOOKUP($A12,Date!$A:$B,4,0)</f>
        <v>#N/A</v>
      </c>
      <c r="E12" s="16" t="e">
        <f>VLOOKUP($A12,[1]Semaine46!$A:$AP,18,0)-VLOOKUP($A12,Date!$A:$B,4,0)</f>
        <v>#N/A</v>
      </c>
      <c r="F12" s="15" t="e">
        <f>VLOOKUP($A12,[1]Semaine46!$A:$AP,22,0)-VLOOKUP($A12,Date!$A:$B,4,0)</f>
        <v>#N/A</v>
      </c>
      <c r="G12" s="15" t="e">
        <f>VLOOKUP($A12,[1]Semaine46!$A:$AP,26,0)-VLOOKUP($A12,Date!$A:$B,4,0)</f>
        <v>#N/A</v>
      </c>
      <c r="H12" s="15" t="e">
        <f>VLOOKUP($A12,[1]Semaine46!$A:$AP,30,0)-VLOOKUP($A12,Date!$A:$B,4,0)</f>
        <v>#N/A</v>
      </c>
    </row>
    <row r="13" spans="1:8" ht="20.100000000000001" customHeight="1" thickBot="1" x14ac:dyDescent="0.3">
      <c r="A13" s="3">
        <v>8</v>
      </c>
      <c r="B13" s="15" t="e">
        <f>VLOOKUP(A13,[1]Semaine46!$A:$AP,5,0)-VLOOKUP(A13,Date!A:B,4,0)</f>
        <v>#N/A</v>
      </c>
      <c r="C13" s="15" t="e">
        <f>VLOOKUP($A13,[1]Semaine46!$A:$AP,10,0)-VLOOKUP($A13,Date!$A:$B,4,0)</f>
        <v>#N/A</v>
      </c>
      <c r="D13" s="15" t="e">
        <f>VLOOKUP($A13,[1]Semaine46!$A:$AP,14,0)-VLOOKUP($A13,Date!$A:$B,4,0)</f>
        <v>#N/A</v>
      </c>
      <c r="E13" s="16" t="e">
        <f>VLOOKUP($A13,[1]Semaine46!$A:$AP,18,0)-VLOOKUP($A13,Date!$A:$B,4,0)</f>
        <v>#N/A</v>
      </c>
      <c r="F13" s="15" t="e">
        <f>VLOOKUP($A13,[1]Semaine46!$A:$AP,22,0)-VLOOKUP($A13,Date!$A:$B,4,0)</f>
        <v>#N/A</v>
      </c>
      <c r="G13" s="15" t="e">
        <f>VLOOKUP($A13,[1]Semaine46!$A:$AP,26,0)-VLOOKUP($A13,Date!$A:$B,4,0)</f>
        <v>#N/A</v>
      </c>
      <c r="H13" s="15" t="e">
        <f>VLOOKUP($A13,[1]Semaine46!$A:$AP,30,0)-VLOOKUP($A13,Date!$A:$B,4,0)</f>
        <v>#N/A</v>
      </c>
    </row>
    <row r="14" spans="1:8" ht="20.100000000000001" customHeight="1" thickBot="1" x14ac:dyDescent="0.3">
      <c r="A14" s="3">
        <v>9</v>
      </c>
      <c r="B14" s="15" t="e">
        <f>VLOOKUP(A14,[1]Semaine46!$A:$AP,5,0)-VLOOKUP(A14,Date!A:B,4,0)</f>
        <v>#N/A</v>
      </c>
      <c r="C14" s="15" t="e">
        <f>VLOOKUP($A14,[1]Semaine46!$A:$AP,10,0)-VLOOKUP($A14,Date!$A:$B,4,0)</f>
        <v>#N/A</v>
      </c>
      <c r="D14" s="15" t="e">
        <f>VLOOKUP($A14,[1]Semaine46!$A:$AP,14,0)-VLOOKUP($A14,Date!$A:$B,4,0)</f>
        <v>#N/A</v>
      </c>
      <c r="E14" s="16" t="e">
        <f>VLOOKUP($A14,[1]Semaine46!$A:$AP,18,0)-VLOOKUP($A14,Date!$A:$B,4,0)</f>
        <v>#N/A</v>
      </c>
      <c r="F14" s="15" t="e">
        <f>VLOOKUP($A14,[1]Semaine46!$A:$AP,22,0)-VLOOKUP($A14,Date!$A:$B,4,0)</f>
        <v>#N/A</v>
      </c>
      <c r="G14" s="15" t="e">
        <f>VLOOKUP($A14,[1]Semaine46!$A:$AP,26,0)-VLOOKUP($A14,Date!$A:$B,4,0)</f>
        <v>#N/A</v>
      </c>
      <c r="H14" s="15" t="e">
        <f>VLOOKUP($A14,[1]Semaine46!$A:$AP,30,0)-VLOOKUP($A14,Date!$A:$B,4,0)</f>
        <v>#N/A</v>
      </c>
    </row>
    <row r="15" spans="1:8" ht="20.100000000000001" customHeight="1" thickBot="1" x14ac:dyDescent="0.3">
      <c r="A15" s="3">
        <v>10</v>
      </c>
      <c r="B15" s="15" t="e">
        <f>VLOOKUP(A15,[1]Semaine46!$A:$AP,5,0)-VLOOKUP(A15,Date!A:B,4,0)</f>
        <v>#N/A</v>
      </c>
      <c r="C15" s="15" t="e">
        <f>VLOOKUP($A15,[1]Semaine46!$A:$AP,10,0)-VLOOKUP($A15,Date!$A:$B,4,0)</f>
        <v>#N/A</v>
      </c>
      <c r="D15" s="15" t="e">
        <f>VLOOKUP($A15,[1]Semaine46!$A:$AP,14,0)-VLOOKUP($A15,Date!$A:$B,4,0)</f>
        <v>#N/A</v>
      </c>
      <c r="E15" s="16" t="e">
        <f>VLOOKUP($A15,[1]Semaine46!$A:$AP,18,0)-VLOOKUP($A15,Date!$A:$B,4,0)</f>
        <v>#N/A</v>
      </c>
      <c r="F15" s="15" t="e">
        <f>VLOOKUP($A15,[1]Semaine46!$A:$AP,22,0)-VLOOKUP($A15,Date!$A:$B,4,0)</f>
        <v>#N/A</v>
      </c>
      <c r="G15" s="15" t="e">
        <f>VLOOKUP($A15,[1]Semaine46!$A:$AP,26,0)-VLOOKUP($A15,Date!$A:$B,4,0)</f>
        <v>#N/A</v>
      </c>
      <c r="H15" s="15" t="e">
        <f>VLOOKUP($A15,[1]Semaine46!$A:$AP,30,0)-VLOOKUP($A15,Date!$A:$B,4,0)</f>
        <v>#N/A</v>
      </c>
    </row>
    <row r="16" spans="1:8" ht="20.100000000000001" customHeight="1" thickBot="1" x14ac:dyDescent="0.3">
      <c r="A16" s="3">
        <v>11</v>
      </c>
      <c r="B16" s="15" t="e">
        <f>VLOOKUP(A16,[1]Semaine46!$A:$AP,5,0)-VLOOKUP(A16,Date!A:B,4,0)</f>
        <v>#N/A</v>
      </c>
      <c r="C16" s="15" t="e">
        <f>VLOOKUP($A16,[1]Semaine46!$A:$AP,10,0)-VLOOKUP($A16,Date!$A:$B,4,0)</f>
        <v>#N/A</v>
      </c>
      <c r="D16" s="15" t="e">
        <f>VLOOKUP($A16,[1]Semaine46!$A:$AP,14,0)-VLOOKUP($A16,Date!$A:$B,4,0)</f>
        <v>#N/A</v>
      </c>
      <c r="E16" s="16" t="e">
        <f>VLOOKUP($A16,[1]Semaine46!$A:$AP,18,0)-VLOOKUP($A16,Date!$A:$B,4,0)</f>
        <v>#N/A</v>
      </c>
      <c r="F16" s="15" t="e">
        <f>VLOOKUP($A16,[1]Semaine46!$A:$AP,22,0)-VLOOKUP($A16,Date!$A:$B,4,0)</f>
        <v>#N/A</v>
      </c>
      <c r="G16" s="15" t="e">
        <f>VLOOKUP($A16,[1]Semaine46!$A:$AP,26,0)-VLOOKUP($A16,Date!$A:$B,4,0)</f>
        <v>#N/A</v>
      </c>
      <c r="H16" s="15" t="e">
        <f>VLOOKUP($A16,[1]Semaine46!$A:$AP,30,0)-VLOOKUP($A16,Date!$A:$B,4,0)</f>
        <v>#N/A</v>
      </c>
    </row>
    <row r="17" spans="1:8" ht="20.100000000000001" customHeight="1" thickBot="1" x14ac:dyDescent="0.3">
      <c r="A17" s="3">
        <v>12</v>
      </c>
      <c r="B17" s="15" t="e">
        <f>VLOOKUP(A17,[1]Semaine46!$A:$AP,5,0)-VLOOKUP(A17,Date!A:B,4,0)</f>
        <v>#N/A</v>
      </c>
      <c r="C17" s="15" t="e">
        <f>VLOOKUP($A17,[1]Semaine46!$A:$AP,10,0)-VLOOKUP($A17,Date!$A:$B,4,0)</f>
        <v>#N/A</v>
      </c>
      <c r="D17" s="15" t="e">
        <f>VLOOKUP($A17,[1]Semaine46!$A:$AP,14,0)-VLOOKUP($A17,Date!$A:$B,4,0)</f>
        <v>#N/A</v>
      </c>
      <c r="E17" s="16" t="e">
        <f>VLOOKUP($A17,[1]Semaine46!$A:$AP,18,0)-VLOOKUP($A17,Date!$A:$B,4,0)</f>
        <v>#N/A</v>
      </c>
      <c r="F17" s="15" t="e">
        <f>VLOOKUP($A17,[1]Semaine46!$A:$AP,22,0)-VLOOKUP($A17,Date!$A:$B,4,0)</f>
        <v>#N/A</v>
      </c>
      <c r="G17" s="15" t="e">
        <f>VLOOKUP($A17,[1]Semaine46!$A:$AP,26,0)-VLOOKUP($A17,Date!$A:$B,4,0)</f>
        <v>#N/A</v>
      </c>
      <c r="H17" s="15" t="e">
        <f>VLOOKUP($A17,[1]Semaine46!$A:$AP,30,0)-VLOOKUP($A17,Date!$A:$B,4,0)</f>
        <v>#N/A</v>
      </c>
    </row>
    <row r="18" spans="1:8" ht="20.100000000000001" customHeight="1" thickBot="1" x14ac:dyDescent="0.3">
      <c r="A18" s="3">
        <v>13</v>
      </c>
      <c r="B18" s="15" t="e">
        <f>VLOOKUP(A18,[1]Semaine46!$A:$AP,5,0)-VLOOKUP(A18,Date!A:B,4,0)</f>
        <v>#N/A</v>
      </c>
      <c r="C18" s="15" t="e">
        <f>VLOOKUP($A18,[1]Semaine46!$A:$AP,10,0)-VLOOKUP($A18,Date!$A:$B,4,0)</f>
        <v>#N/A</v>
      </c>
      <c r="D18" s="15" t="e">
        <f>VLOOKUP($A18,[1]Semaine46!$A:$AP,14,0)-VLOOKUP($A18,Date!$A:$B,4,0)</f>
        <v>#N/A</v>
      </c>
      <c r="E18" s="16" t="e">
        <f>VLOOKUP($A18,[1]Semaine46!$A:$AP,18,0)-VLOOKUP($A18,Date!$A:$B,4,0)</f>
        <v>#N/A</v>
      </c>
      <c r="F18" s="15" t="e">
        <f>VLOOKUP($A18,[1]Semaine46!$A:$AP,22,0)-VLOOKUP($A18,Date!$A:$B,4,0)</f>
        <v>#N/A</v>
      </c>
      <c r="G18" s="15" t="e">
        <f>VLOOKUP($A18,[1]Semaine46!$A:$AP,26,0)-VLOOKUP($A18,Date!$A:$B,4,0)</f>
        <v>#N/A</v>
      </c>
      <c r="H18" s="15" t="e">
        <f>VLOOKUP($A18,[1]Semaine46!$A:$AP,30,0)-VLOOKUP($A18,Date!$A:$B,4,0)</f>
        <v>#N/A</v>
      </c>
    </row>
    <row r="19" spans="1:8" ht="20.100000000000001" customHeight="1" thickBot="1" x14ac:dyDescent="0.3">
      <c r="A19" s="3">
        <v>14</v>
      </c>
      <c r="B19" s="15" t="e">
        <f>VLOOKUP(A19,[1]Semaine46!$A:$AP,5,0)-VLOOKUP(A19,Date!A:B,4,0)</f>
        <v>#N/A</v>
      </c>
      <c r="C19" s="15" t="e">
        <f>VLOOKUP($A19,[1]Semaine46!$A:$AP,10,0)-VLOOKUP($A19,Date!$A:$B,4,0)</f>
        <v>#N/A</v>
      </c>
      <c r="D19" s="15" t="e">
        <f>VLOOKUP($A19,[1]Semaine46!$A:$AP,14,0)-VLOOKUP($A19,Date!$A:$B,4,0)</f>
        <v>#N/A</v>
      </c>
      <c r="E19" s="16" t="e">
        <f>VLOOKUP($A19,[1]Semaine46!$A:$AP,18,0)-VLOOKUP($A19,Date!$A:$B,4,0)</f>
        <v>#N/A</v>
      </c>
      <c r="F19" s="15" t="e">
        <f>VLOOKUP($A19,[1]Semaine46!$A:$AP,22,0)-VLOOKUP($A19,Date!$A:$B,4,0)</f>
        <v>#N/A</v>
      </c>
      <c r="G19" s="15" t="e">
        <f>VLOOKUP($A19,[1]Semaine46!$A:$AP,26,0)-VLOOKUP($A19,Date!$A:$B,4,0)</f>
        <v>#N/A</v>
      </c>
      <c r="H19" s="15" t="e">
        <f>VLOOKUP($A19,[1]Semaine46!$A:$AP,30,0)-VLOOKUP($A19,Date!$A:$B,4,0)</f>
        <v>#N/A</v>
      </c>
    </row>
    <row r="20" spans="1:8" ht="20.100000000000001" customHeight="1" thickBot="1" x14ac:dyDescent="0.3">
      <c r="A20" s="3">
        <v>15</v>
      </c>
      <c r="B20" s="15" t="e">
        <f>VLOOKUP(A20,[1]Semaine46!$A:$AP,5,0)-VLOOKUP(A20,Date!A:B,4,0)</f>
        <v>#N/A</v>
      </c>
      <c r="C20" s="15" t="e">
        <f>VLOOKUP($A20,[1]Semaine46!$A:$AP,10,0)-VLOOKUP($A20,Date!$A:$B,4,0)</f>
        <v>#N/A</v>
      </c>
      <c r="D20" s="15" t="e">
        <f>VLOOKUP($A20,[1]Semaine46!$A:$AP,14,0)-VLOOKUP($A20,Date!$A:$B,4,0)</f>
        <v>#N/A</v>
      </c>
      <c r="E20" s="16" t="e">
        <f>VLOOKUP($A20,[1]Semaine46!$A:$AP,18,0)-VLOOKUP($A20,Date!$A:$B,4,0)</f>
        <v>#N/A</v>
      </c>
      <c r="F20" s="15" t="e">
        <f>VLOOKUP($A20,[1]Semaine46!$A:$AP,22,0)-VLOOKUP($A20,Date!$A:$B,4,0)</f>
        <v>#N/A</v>
      </c>
      <c r="G20" s="15" t="e">
        <f>VLOOKUP($A20,[1]Semaine46!$A:$AP,26,0)-VLOOKUP($A20,Date!$A:$B,4,0)</f>
        <v>#N/A</v>
      </c>
      <c r="H20" s="15" t="e">
        <f>VLOOKUP($A20,[1]Semaine46!$A:$AP,30,0)-VLOOKUP($A20,Date!$A:$B,4,0)</f>
        <v>#N/A</v>
      </c>
    </row>
    <row r="21" spans="1:8" ht="20.100000000000001" customHeight="1" thickBot="1" x14ac:dyDescent="0.3">
      <c r="A21" s="3">
        <v>16</v>
      </c>
      <c r="B21" s="15" t="e">
        <f>VLOOKUP(A21,[1]Semaine46!$A:$AP,5,0)-VLOOKUP(A21,Date!A:B,4,0)</f>
        <v>#N/A</v>
      </c>
      <c r="C21" s="15" t="e">
        <f>VLOOKUP($A21,[1]Semaine46!$A:$AP,10,0)-VLOOKUP($A21,Date!$A:$B,4,0)</f>
        <v>#N/A</v>
      </c>
      <c r="D21" s="15" t="e">
        <f>VLOOKUP($A21,[1]Semaine46!$A:$AP,14,0)-VLOOKUP($A21,Date!$A:$B,4,0)</f>
        <v>#N/A</v>
      </c>
      <c r="E21" s="16" t="e">
        <f>VLOOKUP($A21,[1]Semaine46!$A:$AP,18,0)-VLOOKUP($A21,Date!$A:$B,4,0)</f>
        <v>#N/A</v>
      </c>
      <c r="F21" s="15" t="e">
        <f>VLOOKUP($A21,[1]Semaine46!$A:$AP,22,0)-VLOOKUP($A21,Date!$A:$B,4,0)</f>
        <v>#N/A</v>
      </c>
      <c r="G21" s="15" t="e">
        <f>VLOOKUP($A21,[1]Semaine46!$A:$AP,26,0)-VLOOKUP($A21,Date!$A:$B,4,0)</f>
        <v>#N/A</v>
      </c>
      <c r="H21" s="15" t="e">
        <f>VLOOKUP($A21,[1]Semaine46!$A:$AP,30,0)-VLOOKUP($A21,Date!$A:$B,4,0)</f>
        <v>#N/A</v>
      </c>
    </row>
    <row r="22" spans="1:8" ht="20.100000000000001" customHeight="1" thickBot="1" x14ac:dyDescent="0.3">
      <c r="A22" s="3">
        <v>17</v>
      </c>
      <c r="B22" s="15" t="e">
        <f>VLOOKUP(A22,[1]Semaine46!$A:$AP,5,0)-VLOOKUP(A22,Date!A:B,4,0)</f>
        <v>#N/A</v>
      </c>
      <c r="C22" s="15" t="e">
        <f>VLOOKUP($A22,[1]Semaine46!$A:$AP,10,0)-VLOOKUP($A22,Date!$A:$B,4,0)</f>
        <v>#N/A</v>
      </c>
      <c r="D22" s="15" t="e">
        <f>VLOOKUP($A22,[1]Semaine46!$A:$AP,14,0)-VLOOKUP($A22,Date!$A:$B,4,0)</f>
        <v>#N/A</v>
      </c>
      <c r="E22" s="16" t="e">
        <f>VLOOKUP($A22,[1]Semaine46!$A:$AP,18,0)-VLOOKUP($A22,Date!$A:$B,4,0)</f>
        <v>#N/A</v>
      </c>
      <c r="F22" s="15" t="e">
        <f>VLOOKUP($A22,[1]Semaine46!$A:$AP,22,0)-VLOOKUP($A22,Date!$A:$B,4,0)</f>
        <v>#N/A</v>
      </c>
      <c r="G22" s="15" t="e">
        <f>VLOOKUP($A22,[1]Semaine46!$A:$AP,26,0)-VLOOKUP($A22,Date!$A:$B,4,0)</f>
        <v>#N/A</v>
      </c>
      <c r="H22" s="15" t="e">
        <f>VLOOKUP($A22,[1]Semaine46!$A:$AP,30,0)-VLOOKUP($A22,Date!$A:$B,4,0)</f>
        <v>#N/A</v>
      </c>
    </row>
    <row r="23" spans="1:8" ht="20.100000000000001" customHeight="1" thickBot="1" x14ac:dyDescent="0.3">
      <c r="A23" s="3">
        <v>18</v>
      </c>
      <c r="B23" s="15" t="e">
        <f>VLOOKUP(A23,[1]Semaine46!$A:$AP,5,0)-VLOOKUP(A23,Date!A:B,4,0)</f>
        <v>#N/A</v>
      </c>
      <c r="C23" s="15" t="e">
        <f>VLOOKUP($A23,[1]Semaine46!$A:$AP,10,0)-VLOOKUP($A23,Date!$A:$B,4,0)</f>
        <v>#N/A</v>
      </c>
      <c r="D23" s="15" t="e">
        <f>VLOOKUP($A23,[1]Semaine46!$A:$AP,14,0)-VLOOKUP($A23,Date!$A:$B,4,0)</f>
        <v>#N/A</v>
      </c>
      <c r="E23" s="16" t="e">
        <f>VLOOKUP($A23,[1]Semaine46!$A:$AP,18,0)-VLOOKUP($A23,Date!$A:$B,4,0)</f>
        <v>#N/A</v>
      </c>
      <c r="F23" s="15" t="e">
        <f>VLOOKUP($A23,[1]Semaine46!$A:$AP,22,0)-VLOOKUP($A23,Date!$A:$B,4,0)</f>
        <v>#N/A</v>
      </c>
      <c r="G23" s="15" t="e">
        <f>VLOOKUP($A23,[1]Semaine46!$A:$AP,26,0)-VLOOKUP($A23,Date!$A:$B,4,0)</f>
        <v>#N/A</v>
      </c>
      <c r="H23" s="15" t="e">
        <f>VLOOKUP($A23,[1]Semaine46!$A:$AP,30,0)-VLOOKUP($A23,Date!$A:$B,4,0)</f>
        <v>#N/A</v>
      </c>
    </row>
    <row r="24" spans="1:8" ht="20.100000000000001" customHeight="1" thickBot="1" x14ac:dyDescent="0.3">
      <c r="A24" s="3">
        <v>19</v>
      </c>
      <c r="B24" s="15" t="e">
        <f>VLOOKUP(A24,[1]Semaine46!$A:$AP,5,0)-VLOOKUP(A24,Date!A:B,4,0)</f>
        <v>#N/A</v>
      </c>
      <c r="C24" s="15" t="e">
        <f>VLOOKUP($A24,[1]Semaine46!$A:$AP,10,0)-VLOOKUP($A24,Date!$A:$B,4,0)</f>
        <v>#N/A</v>
      </c>
      <c r="D24" s="15" t="e">
        <f>VLOOKUP($A24,[1]Semaine46!$A:$AP,14,0)-VLOOKUP($A24,Date!$A:$B,4,0)</f>
        <v>#N/A</v>
      </c>
      <c r="E24" s="16" t="e">
        <f>VLOOKUP($A24,[1]Semaine46!$A:$AP,18,0)-VLOOKUP($A24,Date!$A:$B,4,0)</f>
        <v>#N/A</v>
      </c>
      <c r="F24" s="15" t="e">
        <f>VLOOKUP($A24,[1]Semaine46!$A:$AP,22,0)-VLOOKUP($A24,Date!$A:$B,4,0)</f>
        <v>#N/A</v>
      </c>
      <c r="G24" s="15" t="e">
        <f>VLOOKUP($A24,[1]Semaine46!$A:$AP,26,0)-VLOOKUP($A24,Date!$A:$B,4,0)</f>
        <v>#N/A</v>
      </c>
      <c r="H24" s="15" t="e">
        <f>VLOOKUP($A24,[1]Semaine46!$A:$AP,30,0)-VLOOKUP($A24,Date!$A:$B,4,0)</f>
        <v>#N/A</v>
      </c>
    </row>
    <row r="25" spans="1:8" ht="20.100000000000001" customHeight="1" thickBot="1" x14ac:dyDescent="0.3">
      <c r="A25" s="3">
        <v>20</v>
      </c>
      <c r="B25" s="15" t="e">
        <f>VLOOKUP(A25,[1]Semaine46!$A:$AP,5,0)-VLOOKUP(A25,Date!A:B,4,0)</f>
        <v>#N/A</v>
      </c>
      <c r="C25" s="15" t="e">
        <f>VLOOKUP($A25,[1]Semaine46!$A:$AP,10,0)-VLOOKUP($A25,Date!$A:$B,4,0)</f>
        <v>#N/A</v>
      </c>
      <c r="D25" s="15" t="e">
        <f>VLOOKUP($A25,[1]Semaine46!$A:$AP,14,0)-VLOOKUP($A25,Date!$A:$B,4,0)</f>
        <v>#N/A</v>
      </c>
      <c r="E25" s="16" t="e">
        <f>VLOOKUP($A25,[1]Semaine46!$A:$AP,18,0)-VLOOKUP($A25,Date!$A:$B,4,0)</f>
        <v>#N/A</v>
      </c>
      <c r="F25" s="15" t="e">
        <f>VLOOKUP($A25,[1]Semaine46!$A:$AP,22,0)-VLOOKUP($A25,Date!$A:$B,4,0)</f>
        <v>#N/A</v>
      </c>
      <c r="G25" s="15" t="e">
        <f>VLOOKUP($A25,[1]Semaine46!$A:$AP,26,0)-VLOOKUP($A25,Date!$A:$B,4,0)</f>
        <v>#N/A</v>
      </c>
      <c r="H25" s="15" t="e">
        <f>VLOOKUP($A25,[1]Semaine46!$A:$AP,30,0)-VLOOKUP($A25,Date!$A:$B,4,0)</f>
        <v>#N/A</v>
      </c>
    </row>
    <row r="26" spans="1:8" ht="20.100000000000001" customHeight="1" thickBot="1" x14ac:dyDescent="0.3">
      <c r="A26" s="3">
        <v>21</v>
      </c>
      <c r="B26" s="15" t="e">
        <f>VLOOKUP(A26,[1]Semaine46!$A:$AP,5,0)-VLOOKUP(A26,Date!A:B,4,0)</f>
        <v>#N/A</v>
      </c>
      <c r="C26" s="15" t="e">
        <f>VLOOKUP($A26,[1]Semaine46!$A:$AP,10,0)-VLOOKUP($A26,Date!$A:$B,4,0)</f>
        <v>#N/A</v>
      </c>
      <c r="D26" s="15" t="e">
        <f>VLOOKUP($A26,[1]Semaine46!$A:$AP,14,0)-VLOOKUP($A26,Date!$A:$B,4,0)</f>
        <v>#N/A</v>
      </c>
      <c r="E26" s="16" t="e">
        <f>VLOOKUP($A26,[1]Semaine46!$A:$AP,18,0)-VLOOKUP($A26,Date!$A:$B,4,0)</f>
        <v>#N/A</v>
      </c>
      <c r="F26" s="15" t="e">
        <f>VLOOKUP($A26,[1]Semaine46!$A:$AP,22,0)-VLOOKUP($A26,Date!$A:$B,4,0)</f>
        <v>#N/A</v>
      </c>
      <c r="G26" s="15" t="e">
        <f>VLOOKUP($A26,[1]Semaine46!$A:$AP,26,0)-VLOOKUP($A26,Date!$A:$B,4,0)</f>
        <v>#N/A</v>
      </c>
      <c r="H26" s="15" t="e">
        <f>VLOOKUP($A26,[1]Semaine46!$A:$AP,30,0)-VLOOKUP($A26,Date!$A:$B,4,0)</f>
        <v>#N/A</v>
      </c>
    </row>
    <row r="27" spans="1:8" ht="20.100000000000001" customHeight="1" thickBot="1" x14ac:dyDescent="0.3">
      <c r="A27" s="3">
        <v>22</v>
      </c>
      <c r="B27" s="15" t="e">
        <f>VLOOKUP(A27,[1]Semaine46!$A:$AP,5,0)-VLOOKUP(A27,Date!A:B,4,0)</f>
        <v>#N/A</v>
      </c>
      <c r="C27" s="15" t="e">
        <f>VLOOKUP($A27,[1]Semaine46!$A:$AP,10,0)-VLOOKUP($A27,Date!$A:$B,4,0)</f>
        <v>#N/A</v>
      </c>
      <c r="D27" s="15" t="e">
        <f>VLOOKUP($A27,[1]Semaine46!$A:$AP,14,0)-VLOOKUP($A27,Date!$A:$B,4,0)</f>
        <v>#N/A</v>
      </c>
      <c r="E27" s="16" t="e">
        <f>VLOOKUP($A27,[1]Semaine46!$A:$AP,18,0)-VLOOKUP($A27,Date!$A:$B,4,0)</f>
        <v>#N/A</v>
      </c>
      <c r="F27" s="15" t="e">
        <f>VLOOKUP($A27,[1]Semaine46!$A:$AP,22,0)-VLOOKUP($A27,Date!$A:$B,4,0)</f>
        <v>#N/A</v>
      </c>
      <c r="G27" s="15" t="e">
        <f>VLOOKUP($A27,[1]Semaine46!$A:$AP,26,0)-VLOOKUP($A27,Date!$A:$B,4,0)</f>
        <v>#N/A</v>
      </c>
      <c r="H27" s="15" t="e">
        <f>VLOOKUP($A27,[1]Semaine46!$A:$AP,30,0)-VLOOKUP($A27,Date!$A:$B,4,0)</f>
        <v>#N/A</v>
      </c>
    </row>
    <row r="28" spans="1:8" ht="20.100000000000001" customHeight="1" thickBot="1" x14ac:dyDescent="0.3">
      <c r="A28" s="3">
        <v>23</v>
      </c>
      <c r="B28" s="15" t="e">
        <f>VLOOKUP(A28,[1]Semaine46!$A:$AP,5,0)-VLOOKUP(A28,Date!A:B,4,0)</f>
        <v>#N/A</v>
      </c>
      <c r="C28" s="15" t="e">
        <f>VLOOKUP($A28,[1]Semaine46!$A:$AP,10,0)-VLOOKUP($A28,Date!$A:$B,4,0)</f>
        <v>#N/A</v>
      </c>
      <c r="D28" s="15" t="e">
        <f>VLOOKUP($A28,[1]Semaine46!$A:$AP,14,0)-VLOOKUP($A28,Date!$A:$B,4,0)</f>
        <v>#N/A</v>
      </c>
      <c r="E28" s="16" t="e">
        <f>VLOOKUP($A28,[1]Semaine46!$A:$AP,18,0)-VLOOKUP($A28,Date!$A:$B,4,0)</f>
        <v>#N/A</v>
      </c>
      <c r="F28" s="15" t="e">
        <f>VLOOKUP($A28,[1]Semaine46!$A:$AP,22,0)-VLOOKUP($A28,Date!$A:$B,4,0)</f>
        <v>#N/A</v>
      </c>
      <c r="G28" s="15" t="e">
        <f>VLOOKUP($A28,[1]Semaine46!$A:$AP,26,0)-VLOOKUP($A28,Date!$A:$B,4,0)</f>
        <v>#N/A</v>
      </c>
      <c r="H28" s="15" t="e">
        <f>VLOOKUP($A28,[1]Semaine46!$A:$AP,30,0)-VLOOKUP($A28,Date!$A:$B,4,0)</f>
        <v>#N/A</v>
      </c>
    </row>
    <row r="29" spans="1:8" ht="20.25" customHeight="1" x14ac:dyDescent="0.25">
      <c r="A29" s="3">
        <v>24</v>
      </c>
      <c r="B29" s="15" t="e">
        <f>VLOOKUP(A29,[1]Semaine46!$A:$AP,5,0)-VLOOKUP(A29,Date!A:B,4,0)</f>
        <v>#N/A</v>
      </c>
      <c r="C29" s="15" t="e">
        <f>VLOOKUP($A29,[1]Semaine46!$A:$AP,10,0)-VLOOKUP($A29,Date!$A:$B,4,0)</f>
        <v>#N/A</v>
      </c>
      <c r="D29" s="15" t="e">
        <f>VLOOKUP($A29,[1]Semaine46!$A:$AP,14,0)-VLOOKUP($A29,Date!$A:$B,4,0)</f>
        <v>#N/A</v>
      </c>
      <c r="E29" s="16" t="e">
        <f>VLOOKUP($A29,[1]Semaine46!$A:$AP,18,0)-VLOOKUP($A29,Date!$A:$B,4,0)</f>
        <v>#N/A</v>
      </c>
      <c r="F29" s="15" t="e">
        <f>VLOOKUP($A29,[1]Semaine46!$A:$AP,22,0)-VLOOKUP($A29,Date!$A:$B,4,0)</f>
        <v>#N/A</v>
      </c>
      <c r="G29" s="15" t="e">
        <f>VLOOKUP($A29,[1]Semaine46!$A:$AP,26,0)-VLOOKUP($A29,Date!$A:$B,4,0)</f>
        <v>#N/A</v>
      </c>
      <c r="H29" s="15" t="e">
        <f>VLOOKUP($A29,[1]Semaine46!$A:$AP,30,0)-VLOOKUP($A29,Date!$A:$B,4,0)</f>
        <v>#N/A</v>
      </c>
    </row>
  </sheetData>
  <phoneticPr fontId="13" type="noConversion"/>
  <pageMargins left="0.25" right="0.25" top="0.75" bottom="0.75" header="0.3" footer="0.3"/>
  <pageSetup paperSize="9" scale="93" fitToHeight="0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Date</vt:lpstr>
      <vt:lpstr>semaine46</vt:lpstr>
      <vt:lpstr>semaine46!Zone_d_impression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Guillaume MASCRE - LACOUR SAS</cp:lastModifiedBy>
  <cp:lastPrinted>2019-10-04T06:16:03Z</cp:lastPrinted>
  <dcterms:created xsi:type="dcterms:W3CDTF">2018-12-14T08:38:10Z</dcterms:created>
  <dcterms:modified xsi:type="dcterms:W3CDTF">2019-10-21T14:16:14Z</dcterms:modified>
</cp:coreProperties>
</file>