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150" yWindow="-75" windowWidth="13575" windowHeight="7500"/>
  </bookViews>
  <sheets>
    <sheet name="CP" sheetId="1" r:id="rId1"/>
    <sheet name="RC HN" sheetId="2" r:id="rId2"/>
    <sheet name="RC HS" sheetId="3" r:id="rId3"/>
  </sheets>
  <definedNames>
    <definedName name="_xlnm._FilterDatabase" localSheetId="0" hidden="1">CP!$A$2:$P$276</definedName>
    <definedName name="_xlnm.Print_Titles" localSheetId="0">CP!$2:$2</definedName>
    <definedName name="_xlnm.Print_Area" localSheetId="0">CP!$A$1:$O$276</definedName>
  </definedNames>
  <calcPr calcId="125725"/>
</workbook>
</file>

<file path=xl/calcChain.xml><?xml version="1.0" encoding="utf-8"?>
<calcChain xmlns="http://schemas.openxmlformats.org/spreadsheetml/2006/main">
  <c r="I9" i="1"/>
  <c r="I10"/>
  <c r="I4"/>
  <c r="I5"/>
  <c r="I6"/>
  <c r="I7"/>
  <c r="I3"/>
  <c r="S5"/>
  <c r="S4"/>
  <c r="S3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V211"/>
  <c r="V210"/>
  <c r="V209"/>
  <c r="V208"/>
  <c r="V207"/>
  <c r="V206"/>
  <c r="V205"/>
  <c r="V204"/>
  <c r="V203"/>
  <c r="V202"/>
  <c r="V201"/>
  <c r="V200"/>
  <c r="V199"/>
  <c r="V198"/>
  <c r="V197"/>
  <c r="V196"/>
  <c r="V194"/>
  <c r="V193"/>
  <c r="V192"/>
  <c r="V191"/>
  <c r="V190"/>
  <c r="V189"/>
  <c r="V188"/>
  <c r="V187"/>
  <c r="V186"/>
  <c r="V185"/>
  <c r="V184"/>
  <c r="V183"/>
  <c r="V182"/>
  <c r="V181"/>
  <c r="V180"/>
  <c r="V179"/>
  <c r="V178"/>
  <c r="V177"/>
  <c r="V176"/>
  <c r="V175"/>
  <c r="V174"/>
  <c r="V173"/>
  <c r="V172"/>
  <c r="V171"/>
  <c r="V170"/>
  <c r="V169"/>
  <c r="V168"/>
  <c r="V167"/>
  <c r="V166"/>
  <c r="V165"/>
  <c r="V164"/>
  <c r="V163"/>
  <c r="V162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I135" i="3"/>
  <c r="G135"/>
  <c r="O276" i="1"/>
  <c r="K276"/>
  <c r="L101"/>
  <c r="L21"/>
  <c r="L276"/>
  <c r="M276" l="1"/>
  <c r="N276"/>
  <c r="I136" i="3"/>
  <c r="H135"/>
  <c r="G123"/>
  <c r="G136" s="1"/>
  <c r="I123"/>
  <c r="H123"/>
  <c r="J33" i="2"/>
  <c r="I33"/>
  <c r="J31"/>
  <c r="I31"/>
  <c r="E6"/>
  <c r="E22"/>
  <c r="E29"/>
  <c r="E18"/>
  <c r="E21"/>
  <c r="E23"/>
  <c r="E14"/>
  <c r="E4"/>
  <c r="E11"/>
  <c r="E24"/>
  <c r="E7"/>
  <c r="E9"/>
  <c r="E12"/>
  <c r="E28"/>
  <c r="E13"/>
  <c r="E10"/>
  <c r="E20"/>
  <c r="E17"/>
  <c r="E8"/>
  <c r="E5"/>
  <c r="E27"/>
  <c r="E16"/>
  <c r="E26"/>
  <c r="E25"/>
  <c r="E3"/>
  <c r="E30"/>
  <c r="E15"/>
  <c r="E19"/>
  <c r="H136" i="3" l="1"/>
  <c r="J34" i="2"/>
  <c r="I34"/>
</calcChain>
</file>

<file path=xl/sharedStrings.xml><?xml version="1.0" encoding="utf-8"?>
<sst xmlns="http://schemas.openxmlformats.org/spreadsheetml/2006/main" count="3938" uniqueCount="1420">
  <si>
    <t>Société</t>
  </si>
  <si>
    <t>Etablissement</t>
  </si>
  <si>
    <t>Matricule</t>
  </si>
  <si>
    <t>NOM Prénom</t>
  </si>
  <si>
    <t>Référence Bulletin</t>
  </si>
  <si>
    <t>Période</t>
  </si>
  <si>
    <t>Montant Prov CP</t>
  </si>
  <si>
    <t>Charges Prov CP</t>
  </si>
  <si>
    <t>241</t>
  </si>
  <si>
    <t>M  MERMOZ  JACQUES</t>
  </si>
  <si>
    <t xml:space="preserve">  20110601638</t>
  </si>
  <si>
    <t xml:space="preserve">  01-06 au 30-06</t>
  </si>
  <si>
    <t>264</t>
  </si>
  <si>
    <t>Mle  ACIMI  MYRIAM</t>
  </si>
  <si>
    <t xml:space="preserve">  20110601308</t>
  </si>
  <si>
    <t>251</t>
  </si>
  <si>
    <t>223923</t>
  </si>
  <si>
    <t>Mle  AKOUCHE  OIHIBA</t>
  </si>
  <si>
    <t xml:space="preserve">  20110601299</t>
  </si>
  <si>
    <t>120098</t>
  </si>
  <si>
    <t>Mle  AL AKHRASS  SARAH</t>
  </si>
  <si>
    <t xml:space="preserve">  20110601571</t>
  </si>
  <si>
    <t>Mle  ANOTHO MBURU  DIVA</t>
  </si>
  <si>
    <t xml:space="preserve">  20110601456</t>
  </si>
  <si>
    <t>120080</t>
  </si>
  <si>
    <t>Mle  ARHIE  CATHERINE</t>
  </si>
  <si>
    <t xml:space="preserve">  20110601559</t>
  </si>
  <si>
    <t>120099</t>
  </si>
  <si>
    <t>Mle  BADJI  KARIATOU</t>
  </si>
  <si>
    <t xml:space="preserve">  20110601572</t>
  </si>
  <si>
    <t>224149</t>
  </si>
  <si>
    <t>Mle  BARBEDOR  MARIE</t>
  </si>
  <si>
    <t xml:space="preserve">  20110601617</t>
  </si>
  <si>
    <t>206</t>
  </si>
  <si>
    <t>612423</t>
  </si>
  <si>
    <t>Mle  BARBIER  STEPHANIE</t>
  </si>
  <si>
    <t xml:space="preserve">  20110601233</t>
  </si>
  <si>
    <t>Mle  BARBOT  STEPHANIE</t>
  </si>
  <si>
    <t xml:space="preserve">  20110601385</t>
  </si>
  <si>
    <t>120107</t>
  </si>
  <si>
    <t>Mle  BARRY  KHADIDIATOU</t>
  </si>
  <si>
    <t xml:space="preserve">  20110601574</t>
  </si>
  <si>
    <t>120077</t>
  </si>
  <si>
    <t>Mle  BELKAID  LATIFA</t>
  </si>
  <si>
    <t xml:space="preserve">  20110601557</t>
  </si>
  <si>
    <t>120114</t>
  </si>
  <si>
    <t>Mle  BELLABIOD  YASMINA</t>
  </si>
  <si>
    <t xml:space="preserve">  20110601580</t>
  </si>
  <si>
    <t>272</t>
  </si>
  <si>
    <t>Mle  BELLIARD  MARINA</t>
  </si>
  <si>
    <t xml:space="preserve">  20110601637</t>
  </si>
  <si>
    <t>202</t>
  </si>
  <si>
    <t>Mle  BERNICARD  AURELIE</t>
  </si>
  <si>
    <t xml:space="preserve">  20110601248</t>
  </si>
  <si>
    <t>120135</t>
  </si>
  <si>
    <t>Mle  BERREKIA  ZOHRA</t>
  </si>
  <si>
    <t xml:space="preserve">  20110601592</t>
  </si>
  <si>
    <t>Mle  BERTELOOT  ALYSSA</t>
  </si>
  <si>
    <t xml:space="preserve">  20110601468</t>
  </si>
  <si>
    <t>120102</t>
  </si>
  <si>
    <t>Mle  BIERCE  JULIE</t>
  </si>
  <si>
    <t xml:space="preserve">  20110601573</t>
  </si>
  <si>
    <t>216</t>
  </si>
  <si>
    <t>Mle  BIGOT  KARELLE</t>
  </si>
  <si>
    <t xml:space="preserve">  20110601521</t>
  </si>
  <si>
    <t>242</t>
  </si>
  <si>
    <t>Mle  BINIASZ  ALEXANDRA</t>
  </si>
  <si>
    <t xml:space="preserve">  20110601536</t>
  </si>
  <si>
    <t>Mle  BOISE  HELOISE</t>
  </si>
  <si>
    <t xml:space="preserve">  20110601493</t>
  </si>
  <si>
    <t xml:space="preserve">  14-06 au 30-06</t>
  </si>
  <si>
    <t>275</t>
  </si>
  <si>
    <t>Mle  BORTAL  RABIA</t>
  </si>
  <si>
    <t xml:space="preserve">  20110601467</t>
  </si>
  <si>
    <t>Mle  BOUCHARD  PRISCILLIA</t>
  </si>
  <si>
    <t xml:space="preserve">  20110601418</t>
  </si>
  <si>
    <t>Mle  BOUHADJEB  AICHA</t>
  </si>
  <si>
    <t xml:space="preserve">  20110601478</t>
  </si>
  <si>
    <t>Mle  BOUKHEDDOUMA  LOUISA</t>
  </si>
  <si>
    <t xml:space="preserve">  20110601277</t>
  </si>
  <si>
    <t>Mle  BOULERCHA  NAIMA</t>
  </si>
  <si>
    <t xml:space="preserve">  20110601402</t>
  </si>
  <si>
    <t>120079</t>
  </si>
  <si>
    <t>Mle  BOURGEOIS  ISABELLE</t>
  </si>
  <si>
    <t xml:space="preserve">  20110601558</t>
  </si>
  <si>
    <t>Mle  BROCARD  AURELIE</t>
  </si>
  <si>
    <t xml:space="preserve">  20110601662</t>
  </si>
  <si>
    <t>Mle  BULE  FRANCISCA</t>
  </si>
  <si>
    <t xml:space="preserve">  20110601228</t>
  </si>
  <si>
    <t>224185</t>
  </si>
  <si>
    <t>Mle  CARBILLET  CINDY</t>
  </si>
  <si>
    <t xml:space="preserve">  20110601622</t>
  </si>
  <si>
    <t>Mle  CASTALLIE  CHRISLAINE</t>
  </si>
  <si>
    <t xml:space="preserve">  20110601209</t>
  </si>
  <si>
    <t>120109</t>
  </si>
  <si>
    <t>Mle  CASTERA  CHARLENE</t>
  </si>
  <si>
    <t xml:space="preserve">  20110601576</t>
  </si>
  <si>
    <t>224</t>
  </si>
  <si>
    <t>Mle  CAUMARTIN  ELODIE</t>
  </si>
  <si>
    <t xml:space="preserve">  20110601407</t>
  </si>
  <si>
    <t>223089</t>
  </si>
  <si>
    <t>Mle  CHAUSSI  EMILIE</t>
  </si>
  <si>
    <t xml:space="preserve">  20110601239</t>
  </si>
  <si>
    <t>Mle  CHEVALLEREAU  JESSICA</t>
  </si>
  <si>
    <t xml:space="preserve">  20110601656</t>
  </si>
  <si>
    <t>120086</t>
  </si>
  <si>
    <t>Mle  CHHOEUN  SONA</t>
  </si>
  <si>
    <t xml:space="preserve">  20110601561</t>
  </si>
  <si>
    <t>Mle  CICERON  LAURA</t>
  </si>
  <si>
    <t xml:space="preserve">  20110601667</t>
  </si>
  <si>
    <t>Mle  CORBIN  ADELINE</t>
  </si>
  <si>
    <t xml:space="preserve">  20110601639</t>
  </si>
  <si>
    <t>276</t>
  </si>
  <si>
    <t>Mle  DAUSSE  REBECCA</t>
  </si>
  <si>
    <t xml:space="preserve">  20110601257</t>
  </si>
  <si>
    <t>Mle  DE BADILHAC  ALIETTE</t>
  </si>
  <si>
    <t xml:space="preserve">  20110601409</t>
  </si>
  <si>
    <t>Mle  DE COSTA MARANHA  ALEXANDRINE</t>
  </si>
  <si>
    <t xml:space="preserve">  20110601463</t>
  </si>
  <si>
    <t>Mle  DECROZANT  FELICIA</t>
  </si>
  <si>
    <t xml:space="preserve">  20110601313</t>
  </si>
  <si>
    <t>120145</t>
  </si>
  <si>
    <t>Mle  DELORD  CHRISTINE</t>
  </si>
  <si>
    <t xml:space="preserve">  20110601598</t>
  </si>
  <si>
    <t>120115</t>
  </si>
  <si>
    <t>Mle  DELORME  JESSICA</t>
  </si>
  <si>
    <t xml:space="preserve">  20110601581</t>
  </si>
  <si>
    <t>Mle  DEPLECHIN  NATHALIE</t>
  </si>
  <si>
    <t xml:space="preserve">  20110601528</t>
  </si>
  <si>
    <t>Mle  DERID  AURORE</t>
  </si>
  <si>
    <t xml:space="preserve">  20110601473</t>
  </si>
  <si>
    <t>Mle  DEVINEAU  VIRGINIE</t>
  </si>
  <si>
    <t xml:space="preserve">  20110601603</t>
  </si>
  <si>
    <t>Mle  DJIAR  SIHEM</t>
  </si>
  <si>
    <t xml:space="preserve">  20110601306</t>
  </si>
  <si>
    <t>222470</t>
  </si>
  <si>
    <t>Mle  DUMAITRE  ALEXANDRA</t>
  </si>
  <si>
    <t xml:space="preserve">  20110601517</t>
  </si>
  <si>
    <t>120091</t>
  </si>
  <si>
    <t>Mle  DUMORA  BEATRICE</t>
  </si>
  <si>
    <t xml:space="preserve">  20110601566</t>
  </si>
  <si>
    <t>Mle  DUPONT  GERALDINE</t>
  </si>
  <si>
    <t xml:space="preserve">  20110601435</t>
  </si>
  <si>
    <t>Mle  DURAND  NATHALIE</t>
  </si>
  <si>
    <t xml:space="preserve">  20110601382</t>
  </si>
  <si>
    <t>120081</t>
  </si>
  <si>
    <t>Mle  ELAOUNI  YASRA</t>
  </si>
  <si>
    <t xml:space="preserve">  20110601560</t>
  </si>
  <si>
    <t>Mle  ELLEINSTIEN  LEA</t>
  </si>
  <si>
    <t xml:space="preserve">  20110601640</t>
  </si>
  <si>
    <t>120134</t>
  </si>
  <si>
    <t>Mle  FRANCOIS  MORGANE</t>
  </si>
  <si>
    <t xml:space="preserve">  20110601591</t>
  </si>
  <si>
    <t>224179</t>
  </si>
  <si>
    <t>Mle  FREUCHET  SONIA</t>
  </si>
  <si>
    <t xml:space="preserve">  20110601619</t>
  </si>
  <si>
    <t>214</t>
  </si>
  <si>
    <t>629753</t>
  </si>
  <si>
    <t>Mle  GALLIOT  VANESSA</t>
  </si>
  <si>
    <t xml:space="preserve">  20110601317</t>
  </si>
  <si>
    <t>Mle  GALMICHE  AURELIA</t>
  </si>
  <si>
    <t xml:space="preserve">  20110601434</t>
  </si>
  <si>
    <t>224191</t>
  </si>
  <si>
    <t>Mle  GARDAIS  CATHERINE</t>
  </si>
  <si>
    <t xml:space="preserve">  20110601621</t>
  </si>
  <si>
    <t>222300</t>
  </si>
  <si>
    <t>Mle  GARNIER  MARIE</t>
  </si>
  <si>
    <t xml:space="preserve">  20110601218</t>
  </si>
  <si>
    <t>120088</t>
  </si>
  <si>
    <t>Mle  GAVAUD  DELPHINE</t>
  </si>
  <si>
    <t xml:space="preserve">  20110601563</t>
  </si>
  <si>
    <t>120122</t>
  </si>
  <si>
    <t>Mle  GEORGES  TATIA</t>
  </si>
  <si>
    <t xml:space="preserve">  20110601585</t>
  </si>
  <si>
    <t>Mle  GILLIOZ-MONTUPET  ISABELLE</t>
  </si>
  <si>
    <t xml:space="preserve">  20110601216</t>
  </si>
  <si>
    <t>Mle  GIUGA  ANAELLE</t>
  </si>
  <si>
    <t xml:space="preserve">  20110601440</t>
  </si>
  <si>
    <t>Mle  GIVORD  ANNE-LAURE</t>
  </si>
  <si>
    <t xml:space="preserve">  20110601270</t>
  </si>
  <si>
    <t>Mle  GLADEI  MARIANA</t>
  </si>
  <si>
    <t xml:space="preserve">  20110601625</t>
  </si>
  <si>
    <t>222491</t>
  </si>
  <si>
    <t>Mle  GOBIN  DELPHINE</t>
  </si>
  <si>
    <t xml:space="preserve">  20110601226</t>
  </si>
  <si>
    <t>120071</t>
  </si>
  <si>
    <t>Mle  GODAILLER  ELISABETH</t>
  </si>
  <si>
    <t xml:space="preserve">  20110601551</t>
  </si>
  <si>
    <t>274</t>
  </si>
  <si>
    <t>Mle  GOUVET  LAURENCE</t>
  </si>
  <si>
    <t xml:space="preserve">  20110601516</t>
  </si>
  <si>
    <t>120136</t>
  </si>
  <si>
    <t>Mle  GRAIPIN  FLAVIE</t>
  </si>
  <si>
    <t xml:space="preserve">  20110601593</t>
  </si>
  <si>
    <t>Mle  GUILLAUME  CHRISTELLE</t>
  </si>
  <si>
    <t xml:space="preserve">  20110601466</t>
  </si>
  <si>
    <t>120118</t>
  </si>
  <si>
    <t>Mle  HAFID  AMEL</t>
  </si>
  <si>
    <t xml:space="preserve">  20110601582</t>
  </si>
  <si>
    <t>224349</t>
  </si>
  <si>
    <t>Mle  HAUCHARD  ALICE</t>
  </si>
  <si>
    <t xml:space="preserve">  20110601484</t>
  </si>
  <si>
    <t>Mle  HERISSET  CATHERINE</t>
  </si>
  <si>
    <t xml:space="preserve">  20110601612</t>
  </si>
  <si>
    <t>Mle  HOESTLANDT  ALISON</t>
  </si>
  <si>
    <t xml:space="preserve">  20110601401</t>
  </si>
  <si>
    <t>Mle  IDOUDI  AIDA</t>
  </si>
  <si>
    <t xml:space="preserve">  20110601394</t>
  </si>
  <si>
    <t>Mle  JAA  RAJAE</t>
  </si>
  <si>
    <t xml:space="preserve">  20110601613</t>
  </si>
  <si>
    <t>Mle  JARRAR  FATIMA</t>
  </si>
  <si>
    <t xml:space="preserve">  20110601280</t>
  </si>
  <si>
    <t>Mle  KLEINHENTZ  AUDREY</t>
  </si>
  <si>
    <t xml:space="preserve">  20110601256</t>
  </si>
  <si>
    <t>223905</t>
  </si>
  <si>
    <t>Mle  KOCANI  CAROLE</t>
  </si>
  <si>
    <t xml:space="preserve">  20110601530</t>
  </si>
  <si>
    <t>120063</t>
  </si>
  <si>
    <t>Mle  LAGASSAN  LILIANE</t>
  </si>
  <si>
    <t xml:space="preserve">  20110601544</t>
  </si>
  <si>
    <t>120096</t>
  </si>
  <si>
    <t>Mle  LAKHAL  NADIA</t>
  </si>
  <si>
    <t xml:space="preserve">  20110601570</t>
  </si>
  <si>
    <t>120094</t>
  </si>
  <si>
    <t>Mle  LANCELOT  MAUD</t>
  </si>
  <si>
    <t xml:space="preserve">  20110601569</t>
  </si>
  <si>
    <t>Mle  LANGEOIS  SANDRINE</t>
  </si>
  <si>
    <t xml:space="preserve">  20110601281</t>
  </si>
  <si>
    <t>064721</t>
  </si>
  <si>
    <t>Mle  LANGLOIS  LAURENCE</t>
  </si>
  <si>
    <t xml:space="preserve">  20110601419</t>
  </si>
  <si>
    <t>120108</t>
  </si>
  <si>
    <t>Mle  LATASTE  ROXANE</t>
  </si>
  <si>
    <t xml:space="preserve">  20110601575</t>
  </si>
  <si>
    <t>Mle  LAURENT  CYNTHIA</t>
  </si>
  <si>
    <t xml:space="preserve">  20110601635</t>
  </si>
  <si>
    <t>224020</t>
  </si>
  <si>
    <t>Mle  LAWSON  EMILIE</t>
  </si>
  <si>
    <t xml:space="preserve">  20110601542</t>
  </si>
  <si>
    <t>120067</t>
  </si>
  <si>
    <t>Mle  LE MAISTRE  BERANGERE</t>
  </si>
  <si>
    <t xml:space="preserve">  20110601548</t>
  </si>
  <si>
    <t>120093</t>
  </si>
  <si>
    <t>Mle  LE MAISTRE  ISABELLE</t>
  </si>
  <si>
    <t xml:space="preserve">  20110601568</t>
  </si>
  <si>
    <t>Mle  LECOMPTE  STEPHANIE</t>
  </si>
  <si>
    <t xml:space="preserve">  20110601227</t>
  </si>
  <si>
    <t>Mle  LEFEVRE  CHRISTELLE</t>
  </si>
  <si>
    <t xml:space="preserve">  20110601404</t>
  </si>
  <si>
    <t>620024</t>
  </si>
  <si>
    <t>Mle  LE-FRIEC  MARINA</t>
  </si>
  <si>
    <t xml:space="preserve">  20110601260</t>
  </si>
  <si>
    <t>Mle  LUTCHIA  VANINA</t>
  </si>
  <si>
    <t xml:space="preserve">  20110601240</t>
  </si>
  <si>
    <t>Mle  MAQUIABA  MAUD</t>
  </si>
  <si>
    <t xml:space="preserve">  20110601494</t>
  </si>
  <si>
    <t>Mle  MARTEAU  CINDY</t>
  </si>
  <si>
    <t xml:space="preserve">  20110601474</t>
  </si>
  <si>
    <t>Mle  MARY  SANDRINE</t>
  </si>
  <si>
    <t xml:space="preserve">  20110601465</t>
  </si>
  <si>
    <t>Mle  MOREAU  ISABELLE</t>
  </si>
  <si>
    <t xml:space="preserve">  20110601398</t>
  </si>
  <si>
    <t>224139</t>
  </si>
  <si>
    <t>Mle  MOULIE  PAMELA</t>
  </si>
  <si>
    <t xml:space="preserve">  20110601616</t>
  </si>
  <si>
    <t>Mle  NABET  JESSICA</t>
  </si>
  <si>
    <t xml:space="preserve">  20110601278</t>
  </si>
  <si>
    <t>Mle  N'KIERE MONKA  RACHEL</t>
  </si>
  <si>
    <t xml:space="preserve">  20110601312</t>
  </si>
  <si>
    <t>Mle  OURTELLI  ALDJA</t>
  </si>
  <si>
    <t xml:space="preserve">  20110601461</t>
  </si>
  <si>
    <t>Mle  OURTELLI  LYNDA</t>
  </si>
  <si>
    <t xml:space="preserve">  20110601264</t>
  </si>
  <si>
    <t>Mle  OZDEMIR  LAURA</t>
  </si>
  <si>
    <t xml:space="preserve">  20110601661</t>
  </si>
  <si>
    <t>120092</t>
  </si>
  <si>
    <t>Mle  PALASSA  MELANIE</t>
  </si>
  <si>
    <t xml:space="preserve">  20110601567</t>
  </si>
  <si>
    <t>219</t>
  </si>
  <si>
    <t>Mle  PAPIN  LISE</t>
  </si>
  <si>
    <t xml:space="preserve">  20110601408</t>
  </si>
  <si>
    <t>Mle  PERON  MARIE JOSEPH</t>
  </si>
  <si>
    <t xml:space="preserve">  20110601403</t>
  </si>
  <si>
    <t>Mle  PINIAU  STEPHANIE</t>
  </si>
  <si>
    <t xml:space="preserve">  20110601464</t>
  </si>
  <si>
    <t>172674</t>
  </si>
  <si>
    <t>Mle  PLANTE  VANESSA</t>
  </si>
  <si>
    <t xml:space="preserve">  20110601518</t>
  </si>
  <si>
    <t>121375</t>
  </si>
  <si>
    <t>Mle  POIRIER  LAURA</t>
  </si>
  <si>
    <t xml:space="preserve">  20110601601</t>
  </si>
  <si>
    <t>Mle  POTIER  ANNE-VALERIE</t>
  </si>
  <si>
    <t xml:space="preserve">  20110601238</t>
  </si>
  <si>
    <t>Mle  PREVAUTEL  EDWIGE</t>
  </si>
  <si>
    <t xml:space="preserve">  20110601636</t>
  </si>
  <si>
    <t>631585</t>
  </si>
  <si>
    <t>Mle  REGNIER  ELODIE</t>
  </si>
  <si>
    <t xml:space="preserve">  20110601611</t>
  </si>
  <si>
    <t>Mle  REVEAU  CHARLENE</t>
  </si>
  <si>
    <t xml:space="preserve">  20110601605</t>
  </si>
  <si>
    <t>Mle  REVIRON  MARINE</t>
  </si>
  <si>
    <t xml:space="preserve">  20110601298</t>
  </si>
  <si>
    <t>Mle  RIVES  SABRINA</t>
  </si>
  <si>
    <t xml:space="preserve">  20110601646</t>
  </si>
  <si>
    <t xml:space="preserve">  15-06 au 30-06</t>
  </si>
  <si>
    <t>628198</t>
  </si>
  <si>
    <t>Mle  ROUXEL  TIPHAINE</t>
  </si>
  <si>
    <t xml:space="preserve">  20110601610</t>
  </si>
  <si>
    <t>Mle  SACLIET  SYLVIE</t>
  </si>
  <si>
    <t xml:space="preserve">  20110601491</t>
  </si>
  <si>
    <t xml:space="preserve">  08-06 au 30-06</t>
  </si>
  <si>
    <t>223187</t>
  </si>
  <si>
    <t>Mle  SAKA  CELESTINE</t>
  </si>
  <si>
    <t xml:space="preserve">  20110601255</t>
  </si>
  <si>
    <t>120111</t>
  </si>
  <si>
    <t>Mle  SIMBI  ARLETTE RAISSA</t>
  </si>
  <si>
    <t xml:space="preserve">  20110601578</t>
  </si>
  <si>
    <t>120777</t>
  </si>
  <si>
    <t>Mle  TARDIF  EDITH</t>
  </si>
  <si>
    <t xml:space="preserve">  20110601630</t>
  </si>
  <si>
    <t>120772</t>
  </si>
  <si>
    <t>Mle  THOMAS  JASMINE</t>
  </si>
  <si>
    <t xml:space="preserve">  20110601629</t>
  </si>
  <si>
    <t>Mle  TIGHIOUART  YASMINA</t>
  </si>
  <si>
    <t xml:space="preserve">  20110601259</t>
  </si>
  <si>
    <t>Mle  TORGOMYAN  SYUZANNA</t>
  </si>
  <si>
    <t xml:space="preserve">  20110601254</t>
  </si>
  <si>
    <t>Mle  VACHER  SOPHIE</t>
  </si>
  <si>
    <t xml:space="preserve">  20110601436</t>
  </si>
  <si>
    <t>120090</t>
  </si>
  <si>
    <t>Mle  VALLEIX  GEORGINA</t>
  </si>
  <si>
    <t xml:space="preserve">  20110601565</t>
  </si>
  <si>
    <t>120119</t>
  </si>
  <si>
    <t>Mle  VINET  MELANY</t>
  </si>
  <si>
    <t xml:space="preserve">  20110601583</t>
  </si>
  <si>
    <t>224186</t>
  </si>
  <si>
    <t>Mle  VIRAMA RAMIA  TANIA</t>
  </si>
  <si>
    <t xml:space="preserve">  20110601623</t>
  </si>
  <si>
    <t>Mle  YEMLOULI  SOURIA</t>
  </si>
  <si>
    <t xml:space="preserve">  20110601400</t>
  </si>
  <si>
    <t>175377</t>
  </si>
  <si>
    <t>Mle  ZBERRO  REGINE</t>
  </si>
  <si>
    <t xml:space="preserve">  20110601231</t>
  </si>
  <si>
    <t>Mme  ALITI  SORAYA</t>
  </si>
  <si>
    <t xml:space="preserve">  20110601290</t>
  </si>
  <si>
    <t>Mme  AVICE  SYLVIE</t>
  </si>
  <si>
    <t xml:space="preserve">  20110601224</t>
  </si>
  <si>
    <t>Mme  BARAHAOUA  NOUFISSA</t>
  </si>
  <si>
    <t xml:space="preserve">  20110601310</t>
  </si>
  <si>
    <t>Mme  BEAUGENDRE  CORINNE</t>
  </si>
  <si>
    <t xml:space="preserve">  20110601520</t>
  </si>
  <si>
    <t>Mme  BELHADJ  MAHDJOUBA</t>
  </si>
  <si>
    <t xml:space="preserve">  20110601291</t>
  </si>
  <si>
    <t>Mme  BENAZIZI  HASNA</t>
  </si>
  <si>
    <t xml:space="preserve">  20110601660</t>
  </si>
  <si>
    <t>Mme  BERTEL  ISABELLE</t>
  </si>
  <si>
    <t xml:space="preserve">  20110601644</t>
  </si>
  <si>
    <t>Mme  BLUCHE ADAMS  ISABELLE</t>
  </si>
  <si>
    <t xml:space="preserve">  20110601384</t>
  </si>
  <si>
    <t>Mme  BOUCHALA  KENZA</t>
  </si>
  <si>
    <t xml:space="preserve">  20110601413</t>
  </si>
  <si>
    <t>222994</t>
  </si>
  <si>
    <t>Mme  CALDERAN  FRANCINE</t>
  </si>
  <si>
    <t xml:space="preserve">  20110601519</t>
  </si>
  <si>
    <t>273</t>
  </si>
  <si>
    <t>Mme  CHAMBRION  VERONIQUE</t>
  </si>
  <si>
    <t xml:space="preserve">  20110601423</t>
  </si>
  <si>
    <t>222</t>
  </si>
  <si>
    <t>Mme  CLAUDOT  NADJIA</t>
  </si>
  <si>
    <t xml:space="preserve">  20110601319</t>
  </si>
  <si>
    <t>174304</t>
  </si>
  <si>
    <t>Mme  CLERC  FRANCINE</t>
  </si>
  <si>
    <t xml:space="preserve">  20110601217</t>
  </si>
  <si>
    <t>120064</t>
  </si>
  <si>
    <t>Mme  COLLET  FLORENCE</t>
  </si>
  <si>
    <t xml:space="preserve">  20110601545</t>
  </si>
  <si>
    <t>632906</t>
  </si>
  <si>
    <t>Mme  COULOMB  STEPHANIE</t>
  </si>
  <si>
    <t xml:space="preserve">  20110601531</t>
  </si>
  <si>
    <t>Mme  DAHMANI  AMAL</t>
  </si>
  <si>
    <t xml:space="preserve">  20110601309</t>
  </si>
  <si>
    <t>Mme  DANIBERT  ZAGIRET</t>
  </si>
  <si>
    <t xml:space="preserve">  20110601606</t>
  </si>
  <si>
    <t>120072</t>
  </si>
  <si>
    <t>Mme  DARGENT  CHRISTINE</t>
  </si>
  <si>
    <t xml:space="preserve">  20110601552</t>
  </si>
  <si>
    <t>Mme  DENOLLY  ESTELLE</t>
  </si>
  <si>
    <t xml:space="preserve">  20110601318</t>
  </si>
  <si>
    <t>Mme  DESCHACHT  STEPHANIE</t>
  </si>
  <si>
    <t xml:space="preserve">  20110601447</t>
  </si>
  <si>
    <t>120089</t>
  </si>
  <si>
    <t>Mme  DRIEF  CHAHRAZADE</t>
  </si>
  <si>
    <t xml:space="preserve">  20110601564</t>
  </si>
  <si>
    <t>Mme  DUBOIS  LYDIE</t>
  </si>
  <si>
    <t xml:space="preserve">  20110601608</t>
  </si>
  <si>
    <t>Mme  DUBOIS  MARIE-FRANCOISE</t>
  </si>
  <si>
    <t xml:space="preserve">  20110601212</t>
  </si>
  <si>
    <t>120066</t>
  </si>
  <si>
    <t>Mme  FIALON  VALERIE</t>
  </si>
  <si>
    <t xml:space="preserve">  20110601547</t>
  </si>
  <si>
    <t>120075</t>
  </si>
  <si>
    <t>Mme  FICHOT  BEATRICE</t>
  </si>
  <si>
    <t xml:space="preserve">  20110601555</t>
  </si>
  <si>
    <t>Mme  FOUBERT  CAROLINE</t>
  </si>
  <si>
    <t xml:space="preserve">  20110601524</t>
  </si>
  <si>
    <t>Mme  HARTI  DOUNIA</t>
  </si>
  <si>
    <t xml:space="preserve">  20110601268</t>
  </si>
  <si>
    <t>613396</t>
  </si>
  <si>
    <t>Mme  LABRUCHE  VALERIE</t>
  </si>
  <si>
    <t xml:space="preserve">  20110601282</t>
  </si>
  <si>
    <t>Mme  LAFONT  STEPHANIE</t>
  </si>
  <si>
    <t xml:space="preserve">  20110601269</t>
  </si>
  <si>
    <t>222401</t>
  </si>
  <si>
    <t>Mme  LAMAMY  ISABELLE</t>
  </si>
  <si>
    <t xml:space="preserve">  20110601221</t>
  </si>
  <si>
    <t>222208</t>
  </si>
  <si>
    <t>Mme  LAROSE  LYSIANE</t>
  </si>
  <si>
    <t xml:space="preserve">  20110601214</t>
  </si>
  <si>
    <t>Mme  LEFEBVRE  VIVIANE</t>
  </si>
  <si>
    <t xml:space="preserve">  20110601529</t>
  </si>
  <si>
    <t>Mme  LEPRON  ALINE</t>
  </si>
  <si>
    <t xml:space="preserve">  20110601237</t>
  </si>
  <si>
    <t>120065</t>
  </si>
  <si>
    <t>Mme  LESAGE  GHISLAINE</t>
  </si>
  <si>
    <t xml:space="preserve">  20110601546</t>
  </si>
  <si>
    <t>Mme  LETOCART  SYLVIE</t>
  </si>
  <si>
    <t xml:space="preserve">  20110601283</t>
  </si>
  <si>
    <t>Mme  LEVY  MARILYNE</t>
  </si>
  <si>
    <t xml:space="preserve">  20110601321</t>
  </si>
  <si>
    <t>Mme  LOPES  LUCIA</t>
  </si>
  <si>
    <t xml:space="preserve">  20110601383</t>
  </si>
  <si>
    <t>Mme  MABEKA  NADEGE</t>
  </si>
  <si>
    <t xml:space="preserve">  20110601669</t>
  </si>
  <si>
    <t>Mme  MARTEAU  SEVERINE</t>
  </si>
  <si>
    <t xml:space="preserve">  20110601540</t>
  </si>
  <si>
    <t>Mme  MENEUX-CORMIER  ANNE</t>
  </si>
  <si>
    <t xml:space="preserve">  20110601604</t>
  </si>
  <si>
    <t>120087</t>
  </si>
  <si>
    <t>Mme  NDIAYE  MARIANA</t>
  </si>
  <si>
    <t xml:space="preserve">  20110601562</t>
  </si>
  <si>
    <t>Mme  NEUGNOT  GHYSLAINE</t>
  </si>
  <si>
    <t xml:space="preserve">  20110601424</t>
  </si>
  <si>
    <t>Mme  OLAJIDE  MYRIAM</t>
  </si>
  <si>
    <t xml:space="preserve">  20110601668</t>
  </si>
  <si>
    <t>Mme  OURTELLI  LILA</t>
  </si>
  <si>
    <t xml:space="preserve">  20110601655</t>
  </si>
  <si>
    <t>224351</t>
  </si>
  <si>
    <t>Mme  PERCHET  CATHERINE</t>
  </si>
  <si>
    <t xml:space="preserve">  20110601486</t>
  </si>
  <si>
    <t>601759</t>
  </si>
  <si>
    <t>Mme  PITETTE  ESTELLE</t>
  </si>
  <si>
    <t xml:space="preserve">  20110601243</t>
  </si>
  <si>
    <t>120137</t>
  </si>
  <si>
    <t>Mme  PRUDHOMME  CHRISTINE</t>
  </si>
  <si>
    <t xml:space="preserve">  20110601594</t>
  </si>
  <si>
    <t>Mme  RACHEDI  KEIRA</t>
  </si>
  <si>
    <t xml:space="preserve">  20110601320</t>
  </si>
  <si>
    <t>Mme  RICARD  KHADIJA</t>
  </si>
  <si>
    <t xml:space="preserve">  20110601439</t>
  </si>
  <si>
    <t>Mme  SAOUT  LAETITIA</t>
  </si>
  <si>
    <t xml:space="preserve">  20110601279</t>
  </si>
  <si>
    <t>Mme  SAVALLE  CELINE</t>
  </si>
  <si>
    <t xml:space="preserve">  20110601393</t>
  </si>
  <si>
    <t>222674</t>
  </si>
  <si>
    <t>Mme  SIDURON  MARIE ROLANDE</t>
  </si>
  <si>
    <t xml:space="preserve">  20110601614</t>
  </si>
  <si>
    <t>Mme  TOPSEE  SHOBHA</t>
  </si>
  <si>
    <t xml:space="preserve">  20110601432</t>
  </si>
  <si>
    <t>Mme  VENELLE  MARIE JOSEE</t>
  </si>
  <si>
    <t xml:space="preserve">  20110601225</t>
  </si>
  <si>
    <t>Mme  VERGNE  MARINA</t>
  </si>
  <si>
    <t xml:space="preserve">  20110601525</t>
  </si>
  <si>
    <t>224180</t>
  </si>
  <si>
    <t>Mr  ABADAGAN  BORIS</t>
  </si>
  <si>
    <t xml:space="preserve">  20110601620</t>
  </si>
  <si>
    <t>223924</t>
  </si>
  <si>
    <t>Mr  ADOLPHE  LUDOVIC</t>
  </si>
  <si>
    <t xml:space="preserve">  20110601538</t>
  </si>
  <si>
    <t>Mr  ADOUA  KENNY</t>
  </si>
  <si>
    <t xml:space="preserve">  20110601634</t>
  </si>
  <si>
    <t>020986</t>
  </si>
  <si>
    <t>Mr  BARAILLE  ARNAUD</t>
  </si>
  <si>
    <t xml:space="preserve">  20110601263</t>
  </si>
  <si>
    <t>223925</t>
  </si>
  <si>
    <t>Mr  BENEDETTO  GAIETAN</t>
  </si>
  <si>
    <t xml:space="preserve">  20110601537</t>
  </si>
  <si>
    <t>120073</t>
  </si>
  <si>
    <t>Mr  BESSE  NORASINH</t>
  </si>
  <si>
    <t xml:space="preserve">  20110601553</t>
  </si>
  <si>
    <t>613758</t>
  </si>
  <si>
    <t>Mr  BIGAUD  YVES</t>
  </si>
  <si>
    <t xml:space="preserve">  20110601527</t>
  </si>
  <si>
    <t>120120</t>
  </si>
  <si>
    <t>Mr  BOUANANE  HICHAM</t>
  </si>
  <si>
    <t xml:space="preserve">  20110601584</t>
  </si>
  <si>
    <t>Mr  BRANEYRE  PATRICE</t>
  </si>
  <si>
    <t xml:space="preserve">  20110601205</t>
  </si>
  <si>
    <t>222049</t>
  </si>
  <si>
    <t>Mr  BRODIER  DENIS</t>
  </si>
  <si>
    <t xml:space="preserve">  20110601204</t>
  </si>
  <si>
    <t>120129</t>
  </si>
  <si>
    <t>Mr  BROUILLARD  FLORENT</t>
  </si>
  <si>
    <t xml:space="preserve">  20110601589</t>
  </si>
  <si>
    <t>Mr  CAPUTO  JEAN-LOUIS</t>
  </si>
  <si>
    <t xml:space="preserve">  20110601433</t>
  </si>
  <si>
    <t>120141</t>
  </si>
  <si>
    <t>Mr  CHAIN  SEBASTIEN</t>
  </si>
  <si>
    <t xml:space="preserve">  20110601597</t>
  </si>
  <si>
    <t>Mr  CZERNIAK  ANDRE</t>
  </si>
  <si>
    <t xml:space="preserve">  20110601206</t>
  </si>
  <si>
    <t>Mr  DELPECH  DAVID</t>
  </si>
  <si>
    <t xml:space="preserve">  20110601641</t>
  </si>
  <si>
    <t>224188</t>
  </si>
  <si>
    <t>Mr  DOTCHE  KOMLAVI</t>
  </si>
  <si>
    <t xml:space="preserve">  20110601624</t>
  </si>
  <si>
    <t>222592</t>
  </si>
  <si>
    <t>Mr  DUCHEMIN  XAVIER</t>
  </si>
  <si>
    <t xml:space="preserve">  20110601229</t>
  </si>
  <si>
    <t>120146</t>
  </si>
  <si>
    <t>Mr  FOUCHER  SULLIVAN</t>
  </si>
  <si>
    <t xml:space="preserve">  20110601599</t>
  </si>
  <si>
    <t>628905</t>
  </si>
  <si>
    <t>Mr  GACEM  MOHAMED</t>
  </si>
  <si>
    <t xml:space="preserve">  20110601245</t>
  </si>
  <si>
    <t>223326</t>
  </si>
  <si>
    <t>Mr  GAJIC  MILOSAV</t>
  </si>
  <si>
    <t xml:space="preserve">  20110601265</t>
  </si>
  <si>
    <t>223167</t>
  </si>
  <si>
    <t>Mr  GASMAN  ALAIN</t>
  </si>
  <si>
    <t xml:space="preserve">  20110601253</t>
  </si>
  <si>
    <t>120076</t>
  </si>
  <si>
    <t>Mr  GELE  MIGUEL</t>
  </si>
  <si>
    <t xml:space="preserve">  20110601556</t>
  </si>
  <si>
    <t>Mr  GHALLOUSSI  MAROUANE</t>
  </si>
  <si>
    <t>224348</t>
  </si>
  <si>
    <t>Mr  GILLE  NICOLAS</t>
  </si>
  <si>
    <t xml:space="preserve">  20110601483</t>
  </si>
  <si>
    <t>224018</t>
  </si>
  <si>
    <t>Mr  GUICHARD  BRICE</t>
  </si>
  <si>
    <t xml:space="preserve">  20110601609</t>
  </si>
  <si>
    <t>224019</t>
  </si>
  <si>
    <t>Mr  HAXHIAJ  JEROME</t>
  </si>
  <si>
    <t xml:space="preserve">  20110601602</t>
  </si>
  <si>
    <t>605894</t>
  </si>
  <si>
    <t>Mr  HELIE  MANUEL</t>
  </si>
  <si>
    <t xml:space="preserve">  20110601220</t>
  </si>
  <si>
    <t>120132</t>
  </si>
  <si>
    <t>Mr  HUCHANT  PIERRE</t>
  </si>
  <si>
    <t xml:space="preserve">  20110601590</t>
  </si>
  <si>
    <t>Mr  JOANDET  JEREMY</t>
  </si>
  <si>
    <t xml:space="preserve">  20110601642</t>
  </si>
  <si>
    <t>120125</t>
  </si>
  <si>
    <t>Mr  KASSI  KAKOU FREDDY</t>
  </si>
  <si>
    <t xml:space="preserve">  20110601586</t>
  </si>
  <si>
    <t>120069</t>
  </si>
  <si>
    <t>Mr  LARTIGUES  ANTHONY</t>
  </si>
  <si>
    <t xml:space="preserve">  20110601549</t>
  </si>
  <si>
    <t>120127</t>
  </si>
  <si>
    <t>Mr  LAWAN  MAHAMAN BACHIR</t>
  </si>
  <si>
    <t xml:space="preserve">  20110601587</t>
  </si>
  <si>
    <t>120074</t>
  </si>
  <si>
    <t>Mr  MANNON  STEPHANE</t>
  </si>
  <si>
    <t xml:space="preserve">  20110601554</t>
  </si>
  <si>
    <t>120147</t>
  </si>
  <si>
    <t>Mr  MARCILLAUD  ANTOINE</t>
  </si>
  <si>
    <t xml:space="preserve">  20110601600</t>
  </si>
  <si>
    <t>224350</t>
  </si>
  <si>
    <t>Mr  MARTIN  PASCAL</t>
  </si>
  <si>
    <t xml:space="preserve">  20110601485</t>
  </si>
  <si>
    <t>120113</t>
  </si>
  <si>
    <t>Mr  MBONYINSHUTI  ARTHUR</t>
  </si>
  <si>
    <t xml:space="preserve">  20110601579</t>
  </si>
  <si>
    <t>120798</t>
  </si>
  <si>
    <t>Mr  MERCIER  DANIEL</t>
  </si>
  <si>
    <t xml:space="preserve">  20110601632</t>
  </si>
  <si>
    <t>137355</t>
  </si>
  <si>
    <t>Mr  MHEDHBI  ABIBEKR</t>
  </si>
  <si>
    <t xml:space="preserve">  20110601653</t>
  </si>
  <si>
    <t>120797</t>
  </si>
  <si>
    <t>Mr  MIARD  Jean-Pierre</t>
  </si>
  <si>
    <t xml:space="preserve">  20110601631</t>
  </si>
  <si>
    <t>120070</t>
  </si>
  <si>
    <t>Mr  MONNEY  ROLINCE</t>
  </si>
  <si>
    <t xml:space="preserve">  20110601550</t>
  </si>
  <si>
    <t>222175</t>
  </si>
  <si>
    <t>Mr  MORISSE  OLIVIER</t>
  </si>
  <si>
    <t xml:space="preserve">  20110601208</t>
  </si>
  <si>
    <t>223585</t>
  </si>
  <si>
    <t>Mr  NAVIER  DAVID</t>
  </si>
  <si>
    <t xml:space="preserve">  20110601274</t>
  </si>
  <si>
    <t>223156</t>
  </si>
  <si>
    <t>Mr  NESIC  BOBAN</t>
  </si>
  <si>
    <t xml:space="preserve">  20110601249</t>
  </si>
  <si>
    <t>223949</t>
  </si>
  <si>
    <t>Mr  OUAHBI  ABDERRAHIM</t>
  </si>
  <si>
    <t xml:space="preserve">  20110601307</t>
  </si>
  <si>
    <t>120139</t>
  </si>
  <si>
    <t>Mr  RAKOLOLAHY  CEDRIC</t>
  </si>
  <si>
    <t xml:space="preserve">  20110601595</t>
  </si>
  <si>
    <t>Mr  ROUMANE  YASSINE</t>
  </si>
  <si>
    <t xml:space="preserve">  20110601316</t>
  </si>
  <si>
    <t>Mr  SERRES  MICHEL</t>
  </si>
  <si>
    <t xml:space="preserve">  20110601223</t>
  </si>
  <si>
    <t>120807</t>
  </si>
  <si>
    <t>Mr  SOUC  JEAN-MARC</t>
  </si>
  <si>
    <t xml:space="preserve">  20110601633</t>
  </si>
  <si>
    <t>120128</t>
  </si>
  <si>
    <t>Mr  SOW  ALPHA</t>
  </si>
  <si>
    <t xml:space="preserve">  20110601588</t>
  </si>
  <si>
    <t>223107</t>
  </si>
  <si>
    <t>Mr  STEVIC  RADISA</t>
  </si>
  <si>
    <t xml:space="preserve">  20110601244</t>
  </si>
  <si>
    <t>224138</t>
  </si>
  <si>
    <t>Mr  THILLET  THOMAS</t>
  </si>
  <si>
    <t xml:space="preserve">  20110601615</t>
  </si>
  <si>
    <t>120140</t>
  </si>
  <si>
    <t>Mr  TORCHOUN  JULIEN</t>
  </si>
  <si>
    <t xml:space="preserve">  20110601596</t>
  </si>
  <si>
    <t>222109</t>
  </si>
  <si>
    <t>Mr  TUINON  JEAN</t>
  </si>
  <si>
    <t xml:space="preserve">  20110601207</t>
  </si>
  <si>
    <t>Mr  VALCIN  KARL</t>
  </si>
  <si>
    <t xml:space="preserve">  20110601302</t>
  </si>
  <si>
    <t>120110</t>
  </si>
  <si>
    <t>Mr  VIDAL  SEBASTIEN</t>
  </si>
  <si>
    <t xml:space="preserve">  20110601577</t>
  </si>
  <si>
    <t>224178</t>
  </si>
  <si>
    <t>Mr  YORO  BI SAMUEL</t>
  </si>
  <si>
    <t xml:space="preserve">  20110601618</t>
  </si>
  <si>
    <t>TOTAL</t>
  </si>
  <si>
    <t>002</t>
  </si>
  <si>
    <t>217</t>
  </si>
  <si>
    <t>Mle  PANETTA  NATHALIE</t>
  </si>
  <si>
    <t xml:space="preserve">  20110800299</t>
  </si>
  <si>
    <t xml:space="preserve">  01-08 au 31-08</t>
  </si>
  <si>
    <t>Mme  HELLEC  NOEMIE</t>
  </si>
  <si>
    <t xml:space="preserve">  20110800307</t>
  </si>
  <si>
    <t>Mle  CHATARD  VIVIANE</t>
  </si>
  <si>
    <t xml:space="preserve">  20110800290</t>
  </si>
  <si>
    <t>Mle  SAHNOUNE  MELISSA</t>
  </si>
  <si>
    <t xml:space="preserve">  20110800291</t>
  </si>
  <si>
    <t>Mme  SANGIORGIO  ALEXANDRA</t>
  </si>
  <si>
    <t xml:space="preserve">  20110800292</t>
  </si>
  <si>
    <t>Mme  NEAUD  SANDRA</t>
  </si>
  <si>
    <t xml:space="preserve">  20110800293</t>
  </si>
  <si>
    <t>Mle  HADJAZI  MIMA FATIMA</t>
  </si>
  <si>
    <t xml:space="preserve">  20110800294</t>
  </si>
  <si>
    <t>221</t>
  </si>
  <si>
    <t xml:space="preserve">  20110800306</t>
  </si>
  <si>
    <t>120062</t>
  </si>
  <si>
    <t>Mme  GES  MARYSE</t>
  </si>
  <si>
    <t xml:space="preserve">  20110800300</t>
  </si>
  <si>
    <t>Mle  GUETARNI  YAMINA</t>
  </si>
  <si>
    <t xml:space="preserve">  20110800315</t>
  </si>
  <si>
    <t>Mle  SALES  EMMANUELLE</t>
  </si>
  <si>
    <t xml:space="preserve">  20110800285</t>
  </si>
  <si>
    <t>Mle  LUU  CAROLINE</t>
  </si>
  <si>
    <t xml:space="preserve">  20110800313</t>
  </si>
  <si>
    <t>Mme  BELGHERBI  FATIHA</t>
  </si>
  <si>
    <t xml:space="preserve">  20110800310</t>
  </si>
  <si>
    <t>628161</t>
  </si>
  <si>
    <t>Mle  TREHIN  SONIA</t>
  </si>
  <si>
    <t xml:space="preserve">  20110800295</t>
  </si>
  <si>
    <t>628196</t>
  </si>
  <si>
    <t>Mr  AUZIZEAU  YANNICK</t>
  </si>
  <si>
    <t xml:space="preserve">  20110800296</t>
  </si>
  <si>
    <t>628199</t>
  </si>
  <si>
    <t>Mr  MOALLIC  MICKAEL</t>
  </si>
  <si>
    <t xml:space="preserve">  20110800297</t>
  </si>
  <si>
    <t>634139</t>
  </si>
  <si>
    <t>Mle  DE BOISSIER  AURORE</t>
  </si>
  <si>
    <t xml:space="preserve">  20110800298</t>
  </si>
  <si>
    <t>CH / PROV RC / HN</t>
  </si>
  <si>
    <t>Provision RC / HN</t>
  </si>
  <si>
    <t>Nom Prénom</t>
  </si>
  <si>
    <t xml:space="preserve">Période </t>
  </si>
  <si>
    <t>Prov RC/HS</t>
  </si>
  <si>
    <t>ch/prov RC/HS</t>
  </si>
  <si>
    <t>solde rc cor 
hs rub 2820</t>
  </si>
  <si>
    <t>RC HS</t>
  </si>
  <si>
    <t>RC HN</t>
  </si>
  <si>
    <t>CP</t>
  </si>
  <si>
    <t>001</t>
  </si>
  <si>
    <t>025</t>
  </si>
  <si>
    <t>027</t>
  </si>
  <si>
    <t>629107</t>
  </si>
  <si>
    <t>633468</t>
  </si>
  <si>
    <t>Mlle REGNIER VANESSA</t>
  </si>
  <si>
    <t>Mme LE VEZO AGNES</t>
  </si>
  <si>
    <t>Mme BETREMIEUX STEPHANIE</t>
  </si>
  <si>
    <t>Mlle LEMARE AURORE</t>
  </si>
  <si>
    <t>Mlle FLEURY ELODIE</t>
  </si>
  <si>
    <t>NBRE J VALORISES CP</t>
  </si>
  <si>
    <t>000</t>
  </si>
  <si>
    <t>120195</t>
  </si>
  <si>
    <t>Mr  KOCHER  BRUNO</t>
  </si>
  <si>
    <t xml:space="preserve">  20110620183</t>
  </si>
  <si>
    <t>024</t>
  </si>
  <si>
    <t>Mme  HUT  MARIE JOSE</t>
  </si>
  <si>
    <t>026</t>
  </si>
  <si>
    <t>611304</t>
  </si>
  <si>
    <t>Mme  CARON  LUCINDA</t>
  </si>
  <si>
    <t xml:space="preserve">  20110614732</t>
  </si>
  <si>
    <t>Mle  LAMAISON  SANDRA</t>
  </si>
  <si>
    <t>BAUDOIN Prisca</t>
  </si>
  <si>
    <t>DURAND Hélène</t>
  </si>
  <si>
    <t>FREVILLE Valentina</t>
  </si>
  <si>
    <t>LEJEUNE Karine</t>
  </si>
  <si>
    <t>ROBIN HERDIER Myriam</t>
  </si>
  <si>
    <t>GLADYS ORTOLANI</t>
  </si>
  <si>
    <t>MICHAEL OCCOLIER</t>
  </si>
  <si>
    <t>X</t>
  </si>
  <si>
    <t>CHRISTELLE BELLEC</t>
  </si>
  <si>
    <t>Nom prénom BIS</t>
  </si>
  <si>
    <t>MERMOZ  JACQUES</t>
  </si>
  <si>
    <t>REGNIER VANESSA</t>
  </si>
  <si>
    <t>LEMARE AURORE</t>
  </si>
  <si>
    <t>FLEURY ELODIE</t>
  </si>
  <si>
    <t>BARAILLE  ARNAUD</t>
  </si>
  <si>
    <t>LAMAMY  ISABELLE</t>
  </si>
  <si>
    <t>BERNICARD  AURELIE</t>
  </si>
  <si>
    <t>ALITI  SORAYA</t>
  </si>
  <si>
    <t>PITETTE  ESTELLE</t>
  </si>
  <si>
    <t>LE-FRIEC  MARINA</t>
  </si>
  <si>
    <t>LANGLOIS  LAURENCE</t>
  </si>
  <si>
    <t>LEPRON  ALINE</t>
  </si>
  <si>
    <t>SAKA  CELESTINE</t>
  </si>
  <si>
    <t>BARBIER  STEPHANIE</t>
  </si>
  <si>
    <t>GALLIOT  VANESSA</t>
  </si>
  <si>
    <t>HOESTLANDT  ALISON</t>
  </si>
  <si>
    <t>BEAUGENDRE  CORINNE</t>
  </si>
  <si>
    <t>BIGOT  KARELLE</t>
  </si>
  <si>
    <t>DEPLECHIN  NATHALIE</t>
  </si>
  <si>
    <t>LEFEBVRE  VIVIANE</t>
  </si>
  <si>
    <t>HARTI  DOUNIA</t>
  </si>
  <si>
    <t>LAFONT  STEPHANIE</t>
  </si>
  <si>
    <t>PAPIN  LISE</t>
  </si>
  <si>
    <t>DESCHACHT  STEPHANIE</t>
  </si>
  <si>
    <t>DENOLLY  ESTELLE</t>
  </si>
  <si>
    <t>CLAUDOT  NADJIA</t>
  </si>
  <si>
    <t>RACHEDI  KEIRA</t>
  </si>
  <si>
    <t>LEVY  MARILYNE</t>
  </si>
  <si>
    <t>BRODIER  DENIS</t>
  </si>
  <si>
    <t>MORISSE  OLIVIER</t>
  </si>
  <si>
    <t>SAOUT  LAETITIA</t>
  </si>
  <si>
    <t>JARRAR  FATIMA</t>
  </si>
  <si>
    <t>LANGEOIS  SANDRINE</t>
  </si>
  <si>
    <t>SAVALLE  CELINE</t>
  </si>
  <si>
    <t>CAUMARTIN  ELODIE</t>
  </si>
  <si>
    <t>GILLE  NICOLAS</t>
  </si>
  <si>
    <t>HAUCHARD  ALICE</t>
  </si>
  <si>
    <t>MARTIN  PASCAL</t>
  </si>
  <si>
    <t>PERCHET  CATHERINE</t>
  </si>
  <si>
    <t>HELIE  MANUEL</t>
  </si>
  <si>
    <t>LABRUCHE  VALERIE</t>
  </si>
  <si>
    <t>LAGASSAN  LILIANE</t>
  </si>
  <si>
    <t>COLLET  FLORENCE</t>
  </si>
  <si>
    <t>LESAGE  GHISLAINE</t>
  </si>
  <si>
    <t>FIALON  VALERIE</t>
  </si>
  <si>
    <t>LE MAISTRE  BERANGERE</t>
  </si>
  <si>
    <t>LARTIGUES  ANTHONY</t>
  </si>
  <si>
    <t>MONNEY  ROLINCE</t>
  </si>
  <si>
    <t>GODAILLER  ELISABETH</t>
  </si>
  <si>
    <t>DARGENT  CHRISTINE</t>
  </si>
  <si>
    <t>BESSE  NORASINH</t>
  </si>
  <si>
    <t>MANNON  STEPHANE</t>
  </si>
  <si>
    <t>FICHOT  BEATRICE</t>
  </si>
  <si>
    <t>GELE  MIGUEL</t>
  </si>
  <si>
    <t>BELKAID  LATIFA</t>
  </si>
  <si>
    <t>BOURGEOIS  ISABELLE</t>
  </si>
  <si>
    <t>ARHIE  CATHERINE</t>
  </si>
  <si>
    <t>ELAOUNI  YASRA</t>
  </si>
  <si>
    <t>CHHOEUN  SONA</t>
  </si>
  <si>
    <t>NDIAYE  MARIANA</t>
  </si>
  <si>
    <t>GAVAUD  DELPHINE</t>
  </si>
  <si>
    <t>DRIEF  CHAHRAZADE</t>
  </si>
  <si>
    <t>VALLEIX  GEORGINA</t>
  </si>
  <si>
    <t>DUMORA  BEATRICE</t>
  </si>
  <si>
    <t>PALASSA  MELANIE</t>
  </si>
  <si>
    <t>LE MAISTRE  ISABELLE</t>
  </si>
  <si>
    <t>LANCELOT  MAUD</t>
  </si>
  <si>
    <t>LAKHAL  NADIA</t>
  </si>
  <si>
    <t>AL AKHRASS  SARAH</t>
  </si>
  <si>
    <t>BADJI  KARIATOU</t>
  </si>
  <si>
    <t>BIERCE  JULIE</t>
  </si>
  <si>
    <t>BARRY  KHADIDIATOU</t>
  </si>
  <si>
    <t>LATASTE  ROXANE</t>
  </si>
  <si>
    <t>CASTERA  CHARLENE</t>
  </si>
  <si>
    <t>VIDAL  SEBASTIEN</t>
  </si>
  <si>
    <t>SIMBI  ARLETTE RAISSA</t>
  </si>
  <si>
    <t>MBONYINSHUTI  ARTHUR</t>
  </si>
  <si>
    <t>BELLABIOD  YASMINA</t>
  </si>
  <si>
    <t>DELORME  JESSICA</t>
  </si>
  <si>
    <t>HAFID  AMEL</t>
  </si>
  <si>
    <t>VINET  MELANY</t>
  </si>
  <si>
    <t>BOUANANE  HICHAM</t>
  </si>
  <si>
    <t>GEORGES  TATIA</t>
  </si>
  <si>
    <t>KASSI  KAKOU FREDDY</t>
  </si>
  <si>
    <t>LAWAN  MAHAMAN BACHIR</t>
  </si>
  <si>
    <t>SOW  ALPHA</t>
  </si>
  <si>
    <t>BROUILLARD  FLORENT</t>
  </si>
  <si>
    <t>HUCHANT  PIERRE</t>
  </si>
  <si>
    <t>FRANCOIS  MORGANE</t>
  </si>
  <si>
    <t>BERREKIA  ZOHRA</t>
  </si>
  <si>
    <t>GRAIPIN  FLAVIE</t>
  </si>
  <si>
    <t>PRUDHOMME  CHRISTINE</t>
  </si>
  <si>
    <t>RAKOLOLAHY  CEDRIC</t>
  </si>
  <si>
    <t>TORCHOUN  JULIEN</t>
  </si>
  <si>
    <t>CHAIN  SEBASTIEN</t>
  </si>
  <si>
    <t>DELORD  CHRISTINE</t>
  </si>
  <si>
    <t>FOUCHER  SULLIVAN</t>
  </si>
  <si>
    <t>MARCILLAUD  ANTOINE</t>
  </si>
  <si>
    <t>THOMAS  JASMINE</t>
  </si>
  <si>
    <t>TARDIF  EDITH</t>
  </si>
  <si>
    <t>MIARD  Jean-Pierre</t>
  </si>
  <si>
    <t>MERCIER  DANIEL</t>
  </si>
  <si>
    <t>SOUC  JEAN-MARC</t>
  </si>
  <si>
    <t>POIRIER  LAURA</t>
  </si>
  <si>
    <t>SIDURON  MARIE ROLANDE</t>
  </si>
  <si>
    <t>KOCANI  CAROLE</t>
  </si>
  <si>
    <t>ADOLPHE  LUDOVIC</t>
  </si>
  <si>
    <t>BENEDETTO  GAIETAN</t>
  </si>
  <si>
    <t>GUICHARD  BRICE</t>
  </si>
  <si>
    <t>HAXHIAJ  JEROME</t>
  </si>
  <si>
    <t>LAWSON  EMILIE</t>
  </si>
  <si>
    <t>THILLET  THOMAS</t>
  </si>
  <si>
    <t>MOULIE  PAMELA</t>
  </si>
  <si>
    <t>BARBEDOR  MARIE</t>
  </si>
  <si>
    <t>YORO  BI SAMUEL</t>
  </si>
  <si>
    <t>FREUCHET  SONIA</t>
  </si>
  <si>
    <t>ABADAGAN  BORIS</t>
  </si>
  <si>
    <t>GLADEI  MARIANA</t>
  </si>
  <si>
    <t>CARBILLET  CINDY</t>
  </si>
  <si>
    <t>VIRAMA RAMIA  TANIA</t>
  </si>
  <si>
    <t>DOTCHE  KOMLAVI</t>
  </si>
  <si>
    <t>GARDAIS  CATHERINE</t>
  </si>
  <si>
    <t>ADOUA  KENNY</t>
  </si>
  <si>
    <t>LAURENT  CYNTHIA</t>
  </si>
  <si>
    <t>PREVAUTEL  EDWIGE</t>
  </si>
  <si>
    <t>ELLEINSTIEN  LEA</t>
  </si>
  <si>
    <t>DELPECH  DAVID</t>
  </si>
  <si>
    <t>DUMAITRE  ALEXANDRA</t>
  </si>
  <si>
    <t>FOUBERT  CAROLINE</t>
  </si>
  <si>
    <t>BINIASZ  ALEXANDRA</t>
  </si>
  <si>
    <t>RIVES  SABRINA</t>
  </si>
  <si>
    <t>BROCARD  AURELIE</t>
  </si>
  <si>
    <t>COULOMB  STEPHANIE</t>
  </si>
  <si>
    <t>DURAND  NATHALIE</t>
  </si>
  <si>
    <t>LOPES  LUCIA</t>
  </si>
  <si>
    <t>BLUCHE ADAMS  ISABELLE</t>
  </si>
  <si>
    <t>GIVORD  ANNE-LAURE</t>
  </si>
  <si>
    <t>BELHADJ  MAHDJOUBA</t>
  </si>
  <si>
    <t>REVIRON  MARINE</t>
  </si>
  <si>
    <t>AKOUCHE  OIHIBA</t>
  </si>
  <si>
    <t>DJIAR  SIHEM</t>
  </si>
  <si>
    <t>DECROZANT  FELICIA</t>
  </si>
  <si>
    <t>BARBOT  STEPHANIE</t>
  </si>
  <si>
    <t>BOUCHARD  PRISCILLIA</t>
  </si>
  <si>
    <t>CAPUTO  JEAN-LOUIS</t>
  </si>
  <si>
    <t>GALMICHE  AURELIA</t>
  </si>
  <si>
    <t>DUPONT  GERALDINE</t>
  </si>
  <si>
    <t>VACHER  SOPHIE</t>
  </si>
  <si>
    <t>SACLIET  SYLVIE</t>
  </si>
  <si>
    <t>GIUGA  ANAELLE</t>
  </si>
  <si>
    <t>LECOMPTE  STEPHANIE</t>
  </si>
  <si>
    <t>BOULERCHA  NAIMA</t>
  </si>
  <si>
    <t>PERON  MARIE JOSEPH</t>
  </si>
  <si>
    <t>LEFEVRE  CHRISTELLE</t>
  </si>
  <si>
    <t>GILLIOZ-MONTUPET  ISABELLE</t>
  </si>
  <si>
    <t>MHEDHBI  ABIBEKR</t>
  </si>
  <si>
    <t>SERRES  MICHEL</t>
  </si>
  <si>
    <t>CLERC  FRANCINE</t>
  </si>
  <si>
    <t>DUBOIS  MARIE-FRANCOISE</t>
  </si>
  <si>
    <t>OURTELLI  LILA</t>
  </si>
  <si>
    <t>BRANEYRE  PATRICE</t>
  </si>
  <si>
    <t>CZERNIAK  ANDRE</t>
  </si>
  <si>
    <t>ZBERRO  REGINE</t>
  </si>
  <si>
    <t>TUINON  JEAN</t>
  </si>
  <si>
    <t>CASTALLIE  CHRISLAINE</t>
  </si>
  <si>
    <t>MABEKA  NADEGE</t>
  </si>
  <si>
    <t>LAROSE  LYSIANE</t>
  </si>
  <si>
    <t>GARNIER  MARIE</t>
  </si>
  <si>
    <t>GOBIN  DELPHINE</t>
  </si>
  <si>
    <t>BULE  FRANCISCA</t>
  </si>
  <si>
    <t>DUCHEMIN  XAVIER</t>
  </si>
  <si>
    <t>POTIER  ANNE-VALERIE</t>
  </si>
  <si>
    <t>CHAUSSI  EMILIE</t>
  </si>
  <si>
    <t>LUTCHIA  VANINA</t>
  </si>
  <si>
    <t>STEVIC  RADISA</t>
  </si>
  <si>
    <t>NESIC  BOBAN</t>
  </si>
  <si>
    <t>GASMAN  ALAIN</t>
  </si>
  <si>
    <t>TORGOMYAN  SYUZANNA</t>
  </si>
  <si>
    <t>BENAZIZI  HASNA</t>
  </si>
  <si>
    <t>TIGHIOUART  YASMINA</t>
  </si>
  <si>
    <t>OURTELLI  LYNDA</t>
  </si>
  <si>
    <t>GAJIC  MILOSAV</t>
  </si>
  <si>
    <t>OLAJIDE  MYRIAM</t>
  </si>
  <si>
    <t>BOUKHEDDOUMA  LOUISA</t>
  </si>
  <si>
    <t>NABET  JESSICA</t>
  </si>
  <si>
    <t>LETOCART  SYLVIE</t>
  </si>
  <si>
    <t>VALCIN  KARL</t>
  </si>
  <si>
    <t>OUAHBI  ABDERRAHIM</t>
  </si>
  <si>
    <t>N'KIERE MONKA  RACHEL</t>
  </si>
  <si>
    <t>ACIMI  MYRIAM</t>
  </si>
  <si>
    <t>DAHMANI  AMAL</t>
  </si>
  <si>
    <t>BARAHAOUA  NOUFISSA</t>
  </si>
  <si>
    <t>OZDEMIR  LAURA</t>
  </si>
  <si>
    <t>ROUMANE  YASSINE</t>
  </si>
  <si>
    <t>IDOUDI  AIDA</t>
  </si>
  <si>
    <t>MOREAU  ISABELLE</t>
  </si>
  <si>
    <t>YEMLOULI  SOURIA</t>
  </si>
  <si>
    <t>DE BADILHAC  ALIETTE</t>
  </si>
  <si>
    <t>CICERON  LAURA</t>
  </si>
  <si>
    <t>BOUCHALA  KENZA</t>
  </si>
  <si>
    <t>ANOTHO MBURU  DIVA</t>
  </si>
  <si>
    <t>TOPSEE  SHOBHA</t>
  </si>
  <si>
    <t>RICARD  KHADIJA</t>
  </si>
  <si>
    <t>OURTELLI  ALDJA</t>
  </si>
  <si>
    <t>BERTELOOT  ALYSSA</t>
  </si>
  <si>
    <t>MARTEAU  CINDY</t>
  </si>
  <si>
    <t>BOUHADJEB  AICHA</t>
  </si>
  <si>
    <t>DERID  AURORE</t>
  </si>
  <si>
    <t>BOISE  HELOISE</t>
  </si>
  <si>
    <t>MAQUIABA  MAUD</t>
  </si>
  <si>
    <t>AVICE  SYLVIE</t>
  </si>
  <si>
    <t>VENELLE  MARIE JOSEE</t>
  </si>
  <si>
    <t>GACEM  MOHAMED</t>
  </si>
  <si>
    <t>DUBOIS  LYDIE</t>
  </si>
  <si>
    <t>DEVINEAU  VIRGINIE</t>
  </si>
  <si>
    <t>MENEUX-CORMIER  ANNE</t>
  </si>
  <si>
    <t>REVEAU  CHARLENE</t>
  </si>
  <si>
    <t>DANIBERT  ZAGIRET</t>
  </si>
  <si>
    <t>MARTEAU  SEVERINE</t>
  </si>
  <si>
    <t>HERISSET  CATHERINE</t>
  </si>
  <si>
    <t>JAA  RAJAE</t>
  </si>
  <si>
    <t>CHEVALLEREAU  JESSICA</t>
  </si>
  <si>
    <t>BELLIARD  MARINA</t>
  </si>
  <si>
    <t>CORBIN  ADELINE</t>
  </si>
  <si>
    <t>BERTEL  ISABELLE</t>
  </si>
  <si>
    <t>ROUXEL  TIPHAINE</t>
  </si>
  <si>
    <t>CHAMBRION  VERONIQUE</t>
  </si>
  <si>
    <t>NEUGNOT  GHYSLAINE</t>
  </si>
  <si>
    <t>PLANTE  VANESSA</t>
  </si>
  <si>
    <t>GOUVET  LAURENCE</t>
  </si>
  <si>
    <t>CALDERAN  FRANCINE</t>
  </si>
  <si>
    <t>VERGNE  MARINA</t>
  </si>
  <si>
    <t>JOANDET  JEREMY</t>
  </si>
  <si>
    <t>BIGAUD  YVES</t>
  </si>
  <si>
    <t>REGNIER  ELODIE</t>
  </si>
  <si>
    <t>DE COSTA MARANHA  ALEXANDRINE</t>
  </si>
  <si>
    <t>PINIAU  STEPHANIE</t>
  </si>
  <si>
    <t>MARY  SANDRINE</t>
  </si>
  <si>
    <t>GUILLAUME  CHRISTELLE</t>
  </si>
  <si>
    <t>BORTAL  RABIA</t>
  </si>
  <si>
    <t>KLEINHENTZ  AUDREY</t>
  </si>
  <si>
    <t>DAUSSE  REBECCA</t>
  </si>
  <si>
    <t>PANETTA  NATHALIE</t>
  </si>
  <si>
    <t>HELLEC  NOEMIE</t>
  </si>
  <si>
    <t>CHATARD  VIVIANE</t>
  </si>
  <si>
    <t>SAHNOUNE  MELISSA</t>
  </si>
  <si>
    <t>SANGIORGIO  ALEXANDRA</t>
  </si>
  <si>
    <t>NEAUD  SANDRA</t>
  </si>
  <si>
    <t>HADJAZI  MIMA FATIMA</t>
  </si>
  <si>
    <t>GHALLOUSSI  MAROUANE</t>
  </si>
  <si>
    <t>GES  MARYSE</t>
  </si>
  <si>
    <t>GUETARNI  YAMINA</t>
  </si>
  <si>
    <t>SALES  EMMANUELLE</t>
  </si>
  <si>
    <t>LUU  CAROLINE</t>
  </si>
  <si>
    <t>BELGHERBI  FATIHA</t>
  </si>
  <si>
    <t>TREHIN  SONIA</t>
  </si>
  <si>
    <t>AUZIZEAU  YANNICK</t>
  </si>
  <si>
    <t>MOALLIC  MICKAEL</t>
  </si>
  <si>
    <t>DE BOISSIER  AURORE</t>
  </si>
  <si>
    <t>E VEZO AGNES</t>
  </si>
  <si>
    <t>ETREMIEUX STEPHANIE</t>
  </si>
  <si>
    <t>KOCHER  BRUNO</t>
  </si>
  <si>
    <t>HUT  MARIE JOSE</t>
  </si>
  <si>
    <t>CARON  LUCINDA</t>
  </si>
  <si>
    <t>LAMAISON  SANDRA</t>
  </si>
  <si>
    <t xml:space="preserve">ORTOLANI GLADYS </t>
  </si>
  <si>
    <t xml:space="preserve">OCCOLIER MICHAEL </t>
  </si>
  <si>
    <t>ROBIN HERDIER MYRIAM</t>
  </si>
  <si>
    <t>LEJEUNE KARINE</t>
  </si>
  <si>
    <t>FREVILLE VALENTINA</t>
  </si>
  <si>
    <t>DURAND HELENE</t>
  </si>
  <si>
    <t>BAUDOIN PRISCA</t>
  </si>
  <si>
    <t>CZERNIAK Andre</t>
  </si>
  <si>
    <t>DUCHEMIN Xavier</t>
  </si>
  <si>
    <t>GACEM Mohamed</t>
  </si>
  <si>
    <t>GAJIC Milosav</t>
  </si>
  <si>
    <t>MHEDHBI Abibekr</t>
  </si>
  <si>
    <t>NESIC Boban</t>
  </si>
  <si>
    <t>OCCOLIER Michael</t>
  </si>
  <si>
    <t>ROUMANE Yassine</t>
  </si>
  <si>
    <t>SERRES Michel</t>
  </si>
  <si>
    <t>STEVIC Radisa</t>
  </si>
  <si>
    <t>GILLE Nicolas</t>
  </si>
  <si>
    <t>HAUCHARD Alice</t>
  </si>
  <si>
    <t>MARTIN Pascal</t>
  </si>
  <si>
    <t>PERCHET Catherine</t>
  </si>
  <si>
    <t>BARAILLE Arnaud</t>
  </si>
  <si>
    <t>PITETTE Estelle</t>
  </si>
  <si>
    <t>JARRAR Fatima</t>
  </si>
  <si>
    <t>SAOUT Laetitia</t>
  </si>
  <si>
    <t>SAVALLE Celine</t>
  </si>
  <si>
    <t>BRODIER Denis</t>
  </si>
  <si>
    <t>HELIE Manuel</t>
  </si>
  <si>
    <t>MORISSE Olivier</t>
  </si>
  <si>
    <t>ABADAGAN BORIS</t>
  </si>
  <si>
    <t>ACIMI MYRIAM</t>
  </si>
  <si>
    <t>BERTHELOOT  ALYSSA</t>
  </si>
  <si>
    <t>BRANEYRE   PATRICE</t>
  </si>
  <si>
    <t>CAPUTO  JEAN LOUIS</t>
  </si>
  <si>
    <t>CLAUDOT  NAJIA</t>
  </si>
  <si>
    <t>DUBOIS  MARIE FRANCOISE</t>
  </si>
  <si>
    <t>GARNIER.  MARIE</t>
  </si>
  <si>
    <t>GILLIOZ MONTUPET  ISABELLE</t>
  </si>
  <si>
    <t>GIVORD  ANNE LAURE</t>
  </si>
  <si>
    <t>HAXHIAJ  GJERGJI</t>
  </si>
  <si>
    <t>LE FRIEC  MARINA</t>
  </si>
  <si>
    <t>MENEUX CORMIER  ANNE</t>
  </si>
  <si>
    <t>MIARD  JEAN PIERRE</t>
  </si>
  <si>
    <t>MOREAU.  ISABELLE</t>
  </si>
  <si>
    <t>ORTOLANI  GLADYS</t>
  </si>
  <si>
    <t>POTIER  ANNE VALERIE</t>
  </si>
  <si>
    <t>RACHEDI  KHEIRA</t>
  </si>
  <si>
    <t>REVIRON   MARINE</t>
  </si>
  <si>
    <t>SOUC  JEAN MARC</t>
  </si>
  <si>
    <t>TORGOMYAN  SUZANNA</t>
  </si>
  <si>
    <t>BETREMIEUX   Stépahnie</t>
  </si>
  <si>
    <t>CHATARD   Viviane</t>
  </si>
  <si>
    <t>DE BOISSIER   Aurore</t>
  </si>
  <si>
    <t>FLEURY   Elodie</t>
  </si>
  <si>
    <t>GES   Maryse</t>
  </si>
  <si>
    <t>GUETARNI  Yamina</t>
  </si>
  <si>
    <t>HADJAZI   Fatima Mima</t>
  </si>
  <si>
    <t>LE VEZO   Agnès</t>
  </si>
  <si>
    <t>LEMARE  Aurore</t>
  </si>
  <si>
    <t>MOALLIC  Mckael</t>
  </si>
  <si>
    <t>NEAUD   Sandra</t>
  </si>
  <si>
    <t>PANETTA   Nathalie</t>
  </si>
  <si>
    <t>REGNIER  Vanessa</t>
  </si>
  <si>
    <t>SAHNOUNE   Melissa</t>
  </si>
  <si>
    <t>SALES   Emmanuelle</t>
  </si>
  <si>
    <t>TREHIN   Sonia</t>
  </si>
  <si>
    <t>BORIS</t>
  </si>
  <si>
    <t>MYRIAM</t>
  </si>
  <si>
    <t>LUDOVIC</t>
  </si>
  <si>
    <t>KENNY</t>
  </si>
  <si>
    <t>SARAH</t>
  </si>
  <si>
    <t>DIVA</t>
  </si>
  <si>
    <t>CATHERINE</t>
  </si>
  <si>
    <t>SYLVIE</t>
  </si>
  <si>
    <t>KARIATOU</t>
  </si>
  <si>
    <t>NOUFISSA</t>
  </si>
  <si>
    <t>MARIE</t>
  </si>
  <si>
    <t>STEPHANIE</t>
  </si>
  <si>
    <t>KHADIDIATOU</t>
  </si>
  <si>
    <t>CORINNE</t>
  </si>
  <si>
    <t>MAHDJOUBA</t>
  </si>
  <si>
    <t>LATIFA</t>
  </si>
  <si>
    <t>YASMINA</t>
  </si>
  <si>
    <t>MARINA</t>
  </si>
  <si>
    <t>HASNA</t>
  </si>
  <si>
    <t>GAIETAN</t>
  </si>
  <si>
    <t>ZOHRA</t>
  </si>
  <si>
    <t>ALYSSA</t>
  </si>
  <si>
    <t>NORASINH</t>
  </si>
  <si>
    <t>JULIE</t>
  </si>
  <si>
    <t>YVES</t>
  </si>
  <si>
    <t>KARELLE</t>
  </si>
  <si>
    <t>ISABELLE</t>
  </si>
  <si>
    <t>HICHAM</t>
  </si>
  <si>
    <t>KENZA</t>
  </si>
  <si>
    <t>PRISCILLIA</t>
  </si>
  <si>
    <t>LOUISA</t>
  </si>
  <si>
    <t>NAIMA</t>
  </si>
  <si>
    <t>PATRICE</t>
  </si>
  <si>
    <t>AURELIE</t>
  </si>
  <si>
    <t>FLORENT</t>
  </si>
  <si>
    <t>FRANCISCA</t>
  </si>
  <si>
    <t>FRANCINE</t>
  </si>
  <si>
    <t>JEAN LOUIS</t>
  </si>
  <si>
    <t>CINDY</t>
  </si>
  <si>
    <t>CHRISLAINE</t>
  </si>
  <si>
    <t>CHARLENE</t>
  </si>
  <si>
    <t>SEBASTIEN</t>
  </si>
  <si>
    <t>VERONIQUE</t>
  </si>
  <si>
    <t>EMILIE</t>
  </si>
  <si>
    <t>JESSICA</t>
  </si>
  <si>
    <t>SONA</t>
  </si>
  <si>
    <t>LAURA</t>
  </si>
  <si>
    <t>NAJIA</t>
  </si>
  <si>
    <t>FLORENCE</t>
  </si>
  <si>
    <t>ADELINE</t>
  </si>
  <si>
    <t>AMAL</t>
  </si>
  <si>
    <t>ZAGIRET</t>
  </si>
  <si>
    <t>CHRISTINE</t>
  </si>
  <si>
    <t>REBECCA</t>
  </si>
  <si>
    <t>ALIETTE</t>
  </si>
  <si>
    <t>FELICIA</t>
  </si>
  <si>
    <t>DAVID</t>
  </si>
  <si>
    <t>ESTELLE</t>
  </si>
  <si>
    <t>NATHALIE</t>
  </si>
  <si>
    <t>VIRGINIE</t>
  </si>
  <si>
    <t>CHAHRAZADE</t>
  </si>
  <si>
    <t>MARIE FRANCOISE</t>
  </si>
  <si>
    <t>ALEXANDRA</t>
  </si>
  <si>
    <t>BEATRICE</t>
  </si>
  <si>
    <t>GERALDINE</t>
  </si>
  <si>
    <t>YASRA</t>
  </si>
  <si>
    <t>LEA</t>
  </si>
  <si>
    <t>VALERIE</t>
  </si>
  <si>
    <t>CAROLINE</t>
  </si>
  <si>
    <t>SULLIVAN</t>
  </si>
  <si>
    <t>MORGANE</t>
  </si>
  <si>
    <t>SONIA</t>
  </si>
  <si>
    <t>VANESSA</t>
  </si>
  <si>
    <t>ALAIN</t>
  </si>
  <si>
    <t>DELPHINE</t>
  </si>
  <si>
    <t>MIGUEL</t>
  </si>
  <si>
    <t>TATIA</t>
  </si>
  <si>
    <t>MARYSE</t>
  </si>
  <si>
    <t>ANAELLE</t>
  </si>
  <si>
    <t>ANNE LAURE</t>
  </si>
  <si>
    <t>MARIANA</t>
  </si>
  <si>
    <t>ELISABETH</t>
  </si>
  <si>
    <t>LAURENCE</t>
  </si>
  <si>
    <t>FLAVIE</t>
  </si>
  <si>
    <t>BRICE</t>
  </si>
  <si>
    <t>AMEL</t>
  </si>
  <si>
    <t>DOUNIA</t>
  </si>
  <si>
    <t>GJERGJI</t>
  </si>
  <si>
    <t>ALISON</t>
  </si>
  <si>
    <t>PIERRE</t>
  </si>
  <si>
    <t>AIDA</t>
  </si>
  <si>
    <t>RAJAE</t>
  </si>
  <si>
    <t>JEREMY</t>
  </si>
  <si>
    <t>KAKOU FREDDY</t>
  </si>
  <si>
    <t>AUDREY</t>
  </si>
  <si>
    <t>CAROLE</t>
  </si>
  <si>
    <t>LILIANE</t>
  </si>
  <si>
    <t>NADIA</t>
  </si>
  <si>
    <t>SANDRA</t>
  </si>
  <si>
    <t>MAUD</t>
  </si>
  <si>
    <t>LYSIANE</t>
  </si>
  <si>
    <t>ANTHONY</t>
  </si>
  <si>
    <t>ROXANE</t>
  </si>
  <si>
    <t>CYNTHIA</t>
  </si>
  <si>
    <t>MAHAMAN BACHIR</t>
  </si>
  <si>
    <t>BERANGERE</t>
  </si>
  <si>
    <t>VIVIANE</t>
  </si>
  <si>
    <t>CHRISTELLE</t>
  </si>
  <si>
    <t>ALINE</t>
  </si>
  <si>
    <t>GHISLAINE</t>
  </si>
  <si>
    <t>LUCIA</t>
  </si>
  <si>
    <t>VANINA</t>
  </si>
  <si>
    <t>STEPHANE</t>
  </si>
  <si>
    <t>ANTOINE</t>
  </si>
  <si>
    <t>SEVERINE</t>
  </si>
  <si>
    <t>ARTHUR</t>
  </si>
  <si>
    <t>ANNE</t>
  </si>
  <si>
    <t>DANIEL</t>
  </si>
  <si>
    <t>JACQUES</t>
  </si>
  <si>
    <t>JEAN PIERRE</t>
  </si>
  <si>
    <t>ROLINCE</t>
  </si>
  <si>
    <t>PAMELA</t>
  </si>
  <si>
    <t>GHYSLAINE</t>
  </si>
  <si>
    <t>GLADYS</t>
  </si>
  <si>
    <t>ABDERRAHIM</t>
  </si>
  <si>
    <t>LYNDA</t>
  </si>
  <si>
    <t>LILA</t>
  </si>
  <si>
    <t>ALDJA</t>
  </si>
  <si>
    <t>MELANIE</t>
  </si>
  <si>
    <t>LISE</t>
  </si>
  <si>
    <t>MARIE JOSEPH</t>
  </si>
  <si>
    <t>ANNE VALERIE</t>
  </si>
  <si>
    <t>EDWIGE</t>
  </si>
  <si>
    <t>KHEIRA</t>
  </si>
  <si>
    <t>CEDRIC</t>
  </si>
  <si>
    <t>ELODIE</t>
  </si>
  <si>
    <t>MARINE</t>
  </si>
  <si>
    <t>KHADIJA</t>
  </si>
  <si>
    <t>CELESTINE</t>
  </si>
  <si>
    <t>MARIE ROLANDE</t>
  </si>
  <si>
    <t>ARLETTE RAISSA</t>
  </si>
  <si>
    <t>JEAN MARC</t>
  </si>
  <si>
    <t>ALPHA</t>
  </si>
  <si>
    <t>EDITH</t>
  </si>
  <si>
    <t>THOMAS</t>
  </si>
  <si>
    <t>JASMINE</t>
  </si>
  <si>
    <t>SHOBHA</t>
  </si>
  <si>
    <t>JULIEN</t>
  </si>
  <si>
    <t>SUZANNA</t>
  </si>
  <si>
    <t>SOPHIE</t>
  </si>
  <si>
    <t>KARL</t>
  </si>
  <si>
    <t>GEORGINA</t>
  </si>
  <si>
    <t>MARIE JOSEE</t>
  </si>
  <si>
    <t>MELANY</t>
  </si>
  <si>
    <t>TANIA</t>
  </si>
  <si>
    <t>SOURIA</t>
  </si>
  <si>
    <t>BI SAMUEL</t>
  </si>
  <si>
    <t>REGINE</t>
  </si>
  <si>
    <t>ABADAGAN</t>
  </si>
  <si>
    <t>ACIMI</t>
  </si>
  <si>
    <t>ADOLPHE</t>
  </si>
  <si>
    <t>ADOUA</t>
  </si>
  <si>
    <t>AL AKHRASS</t>
  </si>
  <si>
    <t>ANOTHO MBURU</t>
  </si>
  <si>
    <t>ARHIE</t>
  </si>
  <si>
    <t>AVICE</t>
  </si>
  <si>
    <t>BADJI</t>
  </si>
  <si>
    <t>BARAHAOUA</t>
  </si>
  <si>
    <t>BARBEDOR</t>
  </si>
  <si>
    <t>BARBIER</t>
  </si>
  <si>
    <t>BARBOT</t>
  </si>
  <si>
    <t>BARRY</t>
  </si>
  <si>
    <t>BEAUGENDRE</t>
  </si>
  <si>
    <t>BELHADJ</t>
  </si>
  <si>
    <t>BELKAID</t>
  </si>
  <si>
    <t>BELLABIOD</t>
  </si>
  <si>
    <t>BELLIARD</t>
  </si>
  <si>
    <t>BENAZIZI</t>
  </si>
  <si>
    <t>BENEDETTO</t>
  </si>
  <si>
    <t>BERREKIA</t>
  </si>
  <si>
    <t>BERTHELOOT</t>
  </si>
  <si>
    <t>BESSE</t>
  </si>
  <si>
    <t>BIERCE</t>
  </si>
  <si>
    <t>BIGAUD</t>
  </si>
  <si>
    <t>BIGOT</t>
  </si>
  <si>
    <t>BLUCHE ADAMS</t>
  </si>
  <si>
    <t>BOUANANE</t>
  </si>
  <si>
    <t>BOUCHALA</t>
  </si>
  <si>
    <t>BOUCHARD</t>
  </si>
  <si>
    <t>BOUKHEDDOUMA</t>
  </si>
  <si>
    <t>BOULERCHA</t>
  </si>
  <si>
    <t>BOURGEOIS</t>
  </si>
  <si>
    <t xml:space="preserve">BRANEYRE </t>
  </si>
  <si>
    <t>BROCARD</t>
  </si>
  <si>
    <t>BROUILLARD</t>
  </si>
  <si>
    <t>BULE</t>
  </si>
  <si>
    <t>CALDERAN</t>
  </si>
  <si>
    <t>CAPUTO</t>
  </si>
  <si>
    <t>CARBILLET</t>
  </si>
  <si>
    <t>CASTALLIE</t>
  </si>
  <si>
    <t>CASTERA</t>
  </si>
  <si>
    <t>CHAIN</t>
  </si>
  <si>
    <t>CHAMBRION</t>
  </si>
  <si>
    <t>CHAUSSI</t>
  </si>
  <si>
    <t>CHEVALLEREAU</t>
  </si>
  <si>
    <t>CHHOEUN</t>
  </si>
  <si>
    <t>CICERON</t>
  </si>
  <si>
    <t>CLAUDOT</t>
  </si>
  <si>
    <t>CLERC</t>
  </si>
  <si>
    <t>COLLET</t>
  </si>
  <si>
    <t>CORBIN</t>
  </si>
  <si>
    <t>COULOMB</t>
  </si>
  <si>
    <t>DAHMANI</t>
  </si>
  <si>
    <t>DANIBERT</t>
  </si>
  <si>
    <t>DARGENT</t>
  </si>
  <si>
    <t>DAUSSE</t>
  </si>
  <si>
    <t>DE BADILHAC</t>
  </si>
  <si>
    <t>DECROZANT</t>
  </si>
  <si>
    <t>DELORME</t>
  </si>
  <si>
    <t>DELPECH</t>
  </si>
  <si>
    <t>DENOLLY</t>
  </si>
  <si>
    <t>DEPLECHIN</t>
  </si>
  <si>
    <t>DESCHACHT</t>
  </si>
  <si>
    <t>DEVINEAU</t>
  </si>
  <si>
    <t>DRIEF</t>
  </si>
  <si>
    <t>DUBOIS</t>
  </si>
  <si>
    <t>DUMAITRE</t>
  </si>
  <si>
    <t>DUMORA</t>
  </si>
  <si>
    <t>DUPONT</t>
  </si>
  <si>
    <t>DURAND</t>
  </si>
  <si>
    <t>ELAOUNI</t>
  </si>
  <si>
    <t>ELLEINSTIEN</t>
  </si>
  <si>
    <t>FIALON</t>
  </si>
  <si>
    <t>FICHOT</t>
  </si>
  <si>
    <t>FOUBERT</t>
  </si>
  <si>
    <t>FOUCHER</t>
  </si>
  <si>
    <t>FRANCOIS</t>
  </si>
  <si>
    <t>FREUCHET</t>
  </si>
  <si>
    <t>GALLIOT</t>
  </si>
  <si>
    <t>GARDAIS</t>
  </si>
  <si>
    <t>GARNIER.</t>
  </si>
  <si>
    <t>GASMAN</t>
  </si>
  <si>
    <t>GAVAUD</t>
  </si>
  <si>
    <t>GELE</t>
  </si>
  <si>
    <t>GEORGES</t>
  </si>
  <si>
    <t>GES</t>
  </si>
  <si>
    <t>GILLIOZ MONTUPET</t>
  </si>
  <si>
    <t>GIUGA</t>
  </si>
  <si>
    <t>GIVORD</t>
  </si>
  <si>
    <t>GLADEI</t>
  </si>
  <si>
    <t>GOBIN</t>
  </si>
  <si>
    <t>GODAILLER</t>
  </si>
  <si>
    <t>GOUVET</t>
  </si>
  <si>
    <t>GRAIPIN</t>
  </si>
  <si>
    <t>GUICHARD</t>
  </si>
  <si>
    <t>HAFID</t>
  </si>
  <si>
    <t>HARTI</t>
  </si>
  <si>
    <t>HAXHIAJ</t>
  </si>
  <si>
    <t>HERISSET</t>
  </si>
  <si>
    <t>HOESTLANDT</t>
  </si>
  <si>
    <t>HUCHANT</t>
  </si>
  <si>
    <t>IDOUDI</t>
  </si>
  <si>
    <t>JAA</t>
  </si>
  <si>
    <t>JOANDET</t>
  </si>
  <si>
    <t>KASSI</t>
  </si>
  <si>
    <t>KLEINHENTZ</t>
  </si>
  <si>
    <t>KOCANI</t>
  </si>
  <si>
    <t>LAFONT</t>
  </si>
  <si>
    <t>LAGASSAN</t>
  </si>
  <si>
    <t>LAKHAL</t>
  </si>
  <si>
    <t>LAMAISON</t>
  </si>
  <si>
    <t>LAMAMY</t>
  </si>
  <si>
    <t>LANCELOT</t>
  </si>
  <si>
    <t>LANGLOIS</t>
  </si>
  <si>
    <t>LAROSE</t>
  </si>
  <si>
    <t>LARTIGUES</t>
  </si>
  <si>
    <t>LATASTE</t>
  </si>
  <si>
    <t>LAURENT</t>
  </si>
  <si>
    <t>LAWAN</t>
  </si>
  <si>
    <t>LAWSON</t>
  </si>
  <si>
    <t>LE FRIEC</t>
  </si>
  <si>
    <t>LE MAISTRE</t>
  </si>
  <si>
    <t>LECOMPTE</t>
  </si>
  <si>
    <t>LEFEBVRE</t>
  </si>
  <si>
    <t>LEFEVRE</t>
  </si>
  <si>
    <t>LEPRON</t>
  </si>
  <si>
    <t>LESAGE</t>
  </si>
  <si>
    <t>LETOCART</t>
  </si>
  <si>
    <t>LOPES</t>
  </si>
  <si>
    <t>LUTCHIA</t>
  </si>
  <si>
    <t>MANNON</t>
  </si>
  <si>
    <t>MARCILLAUD</t>
  </si>
  <si>
    <t>MARTEAU</t>
  </si>
  <si>
    <t>MBONYINSHUTI</t>
  </si>
  <si>
    <t>MENEUX CORMIER</t>
  </si>
  <si>
    <t>MERCIER</t>
  </si>
  <si>
    <t>MERMOZ</t>
  </si>
  <si>
    <t>MIARD</t>
  </si>
  <si>
    <t>MONNEY</t>
  </si>
  <si>
    <t>MOREAU.</t>
  </si>
  <si>
    <t>MOULIE</t>
  </si>
  <si>
    <t>NABET</t>
  </si>
  <si>
    <t>NDIAYE</t>
  </si>
  <si>
    <t>NEUGNOT</t>
  </si>
  <si>
    <t>OLAJIDE</t>
  </si>
  <si>
    <t>ORTOLANI</t>
  </si>
  <si>
    <t>OUAHBI</t>
  </si>
  <si>
    <t>OURTELLI</t>
  </si>
  <si>
    <t>OZDEMIR</t>
  </si>
  <si>
    <t>PALASSA</t>
  </si>
  <si>
    <t>PAPIN</t>
  </si>
  <si>
    <t>PERON</t>
  </si>
  <si>
    <t>PLANTE</t>
  </si>
  <si>
    <t>POIRIER</t>
  </si>
  <si>
    <t>POTIER</t>
  </si>
  <si>
    <t>PREVAUTEL</t>
  </si>
  <si>
    <t>PRUDHOMME</t>
  </si>
  <si>
    <t>RACHEDI</t>
  </si>
  <si>
    <t>RAKOLOLAHY</t>
  </si>
  <si>
    <t>REGNIER</t>
  </si>
  <si>
    <t>REVEAU</t>
  </si>
  <si>
    <t xml:space="preserve">REVIRON </t>
  </si>
  <si>
    <t>RICARD</t>
  </si>
  <si>
    <t>SAKA</t>
  </si>
  <si>
    <t>SIDURON</t>
  </si>
  <si>
    <t>SIMBI</t>
  </si>
  <si>
    <t>SOUC</t>
  </si>
  <si>
    <t>SOW</t>
  </si>
  <si>
    <t>TARDIF</t>
  </si>
  <si>
    <t>THILLET</t>
  </si>
  <si>
    <t>TIGHIOUART</t>
  </si>
  <si>
    <t>TOPSEE</t>
  </si>
  <si>
    <t>TORCHOUN</t>
  </si>
  <si>
    <t>TORGOMYAN</t>
  </si>
  <si>
    <t>VACHER</t>
  </si>
  <si>
    <t>VALCIN</t>
  </si>
  <si>
    <t>VALLEIX</t>
  </si>
  <si>
    <t>VENELLE</t>
  </si>
  <si>
    <t>VERGNE</t>
  </si>
  <si>
    <t>VIDAL</t>
  </si>
  <si>
    <t>VINET</t>
  </si>
  <si>
    <t>VIRAMA RAMIA</t>
  </si>
  <si>
    <t>YEMLOULI</t>
  </si>
  <si>
    <t>YORO</t>
  </si>
  <si>
    <t>ZBERRO</t>
  </si>
  <si>
    <t xml:space="preserve">BETREMIEUX </t>
  </si>
  <si>
    <t>Stépahnie</t>
  </si>
  <si>
    <t xml:space="preserve">CHATARD </t>
  </si>
  <si>
    <t>Viviane</t>
  </si>
  <si>
    <t xml:space="preserve">DE BOISSIER </t>
  </si>
  <si>
    <t>Aurore</t>
  </si>
  <si>
    <t xml:space="preserve">FLEURY </t>
  </si>
  <si>
    <t>Elodie</t>
  </si>
  <si>
    <t xml:space="preserve">GES </t>
  </si>
  <si>
    <t>Maryse</t>
  </si>
  <si>
    <t>GUETARNI</t>
  </si>
  <si>
    <t>Yamina</t>
  </si>
  <si>
    <t xml:space="preserve">HADJAZI </t>
  </si>
  <si>
    <t>Fatima Mima</t>
  </si>
  <si>
    <t xml:space="preserve">LE VEZO </t>
  </si>
  <si>
    <t>Agnès</t>
  </si>
  <si>
    <t>LEMARE</t>
  </si>
  <si>
    <t>MOALLIC</t>
  </si>
  <si>
    <t>Mckael</t>
  </si>
  <si>
    <t xml:space="preserve">NEAUD </t>
  </si>
  <si>
    <t>Sandra</t>
  </si>
  <si>
    <t xml:space="preserve">PANETTA </t>
  </si>
  <si>
    <t>Nathalie</t>
  </si>
  <si>
    <t>Vanessa</t>
  </si>
  <si>
    <t xml:space="preserve">SAHNOUNE </t>
  </si>
  <si>
    <t>Melissa</t>
  </si>
  <si>
    <t xml:space="preserve">SALES </t>
  </si>
  <si>
    <t>Emmanuelle</t>
  </si>
  <si>
    <t xml:space="preserve">TREHIN </t>
  </si>
  <si>
    <t>Sonia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</si>
</sst>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9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1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49" fontId="1" fillId="2" borderId="1" xfId="3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left" vertical="center"/>
    </xf>
    <xf numFmtId="0" fontId="1" fillId="2" borderId="1" xfId="2" applyFont="1" applyFill="1" applyBorder="1" applyAlignment="1">
      <alignment horizontal="center" vertical="center"/>
    </xf>
    <xf numFmtId="2" fontId="1" fillId="2" borderId="1" xfId="2" applyNumberFormat="1" applyFont="1" applyFill="1" applyBorder="1" applyAlignment="1">
      <alignment horizontal="left" vertical="center"/>
    </xf>
    <xf numFmtId="0" fontId="1" fillId="2" borderId="1" xfId="2" applyFont="1" applyFill="1" applyBorder="1" applyAlignment="1">
      <alignment horizontal="left" vertical="center"/>
    </xf>
    <xf numFmtId="49" fontId="0" fillId="2" borderId="1" xfId="0" applyNumberFormat="1" applyFill="1" applyBorder="1"/>
    <xf numFmtId="49" fontId="0" fillId="2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49" fontId="0" fillId="3" borderId="1" xfId="0" applyNumberFormat="1" applyFill="1" applyBorder="1"/>
    <xf numFmtId="0" fontId="0" fillId="0" borderId="0" xfId="0" applyFont="1"/>
    <xf numFmtId="49" fontId="0" fillId="3" borderId="1" xfId="0" applyNumberFormat="1" applyFont="1" applyFill="1" applyBorder="1"/>
    <xf numFmtId="0" fontId="0" fillId="0" borderId="0" xfId="0" applyFont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Font="1" applyAlignment="1">
      <alignment horizontal="left"/>
    </xf>
    <xf numFmtId="2" fontId="0" fillId="3" borderId="1" xfId="0" applyNumberFormat="1" applyFont="1" applyFill="1" applyBorder="1" applyAlignment="1">
      <alignment horizontal="left"/>
    </xf>
    <xf numFmtId="164" fontId="3" fillId="4" borderId="1" xfId="1" applyNumberFormat="1" applyFont="1" applyFill="1" applyBorder="1" applyAlignment="1">
      <alignment horizontal="left"/>
    </xf>
    <xf numFmtId="4" fontId="3" fillId="4" borderId="1" xfId="2" applyNumberFormat="1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center"/>
    </xf>
    <xf numFmtId="4" fontId="3" fillId="5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/>
    <xf numFmtId="0" fontId="0" fillId="0" borderId="0" xfId="0" applyFont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164" fontId="3" fillId="4" borderId="2" xfId="1" applyNumberFormat="1" applyFont="1" applyFill="1" applyBorder="1" applyAlignment="1">
      <alignment horizontal="left"/>
    </xf>
    <xf numFmtId="0" fontId="0" fillId="4" borderId="1" xfId="0" applyFont="1" applyFill="1" applyBorder="1" applyAlignment="1">
      <alignment horizontal="left"/>
    </xf>
    <xf numFmtId="0" fontId="5" fillId="6" borderId="7" xfId="0" applyFont="1" applyFill="1" applyBorder="1" applyAlignment="1">
      <alignment horizontal="center"/>
    </xf>
    <xf numFmtId="49" fontId="0" fillId="0" borderId="8" xfId="0" applyNumberFormat="1" applyBorder="1"/>
    <xf numFmtId="0" fontId="0" fillId="0" borderId="8" xfId="0" applyBorder="1"/>
    <xf numFmtId="49" fontId="0" fillId="7" borderId="8" xfId="0" applyNumberFormat="1" applyFill="1" applyBorder="1"/>
    <xf numFmtId="0" fontId="0" fillId="7" borderId="8" xfId="0" applyFill="1" applyBorder="1"/>
    <xf numFmtId="2" fontId="1" fillId="9" borderId="1" xfId="2" applyNumberFormat="1" applyFont="1" applyFill="1" applyBorder="1" applyAlignment="1">
      <alignment horizontal="left" vertical="center"/>
    </xf>
    <xf numFmtId="49" fontId="0" fillId="9" borderId="1" xfId="0" applyNumberFormat="1" applyFont="1" applyFill="1" applyBorder="1" applyAlignment="1">
      <alignment horizontal="center"/>
    </xf>
    <xf numFmtId="49" fontId="0" fillId="9" borderId="1" xfId="0" applyNumberFormat="1" applyFont="1" applyFill="1" applyBorder="1"/>
    <xf numFmtId="0" fontId="0" fillId="9" borderId="1" xfId="0" applyFont="1" applyFill="1" applyBorder="1" applyAlignment="1">
      <alignment horizontal="center"/>
    </xf>
    <xf numFmtId="2" fontId="0" fillId="9" borderId="1" xfId="0" applyNumberFormat="1" applyFont="1" applyFill="1" applyBorder="1" applyAlignment="1">
      <alignment horizontal="left"/>
    </xf>
    <xf numFmtId="49" fontId="0" fillId="8" borderId="1" xfId="0" applyNumberFormat="1" applyFont="1" applyFill="1" applyBorder="1" applyAlignment="1">
      <alignment horizontal="center"/>
    </xf>
    <xf numFmtId="49" fontId="0" fillId="8" borderId="1" xfId="0" applyNumberFormat="1" applyFont="1" applyFill="1" applyBorder="1"/>
    <xf numFmtId="0" fontId="0" fillId="8" borderId="1" xfId="0" applyFont="1" applyFill="1" applyBorder="1" applyAlignment="1">
      <alignment horizontal="center"/>
    </xf>
    <xf numFmtId="2" fontId="0" fillId="8" borderId="1" xfId="0" applyNumberFormat="1" applyFont="1" applyFill="1" applyBorder="1" applyAlignment="1">
      <alignment horizontal="left"/>
    </xf>
    <xf numFmtId="49" fontId="1" fillId="9" borderId="1" xfId="2" applyNumberFormat="1" applyFont="1" applyFill="1" applyBorder="1" applyAlignment="1">
      <alignment horizontal="center" vertical="center"/>
    </xf>
    <xf numFmtId="2" fontId="0" fillId="0" borderId="0" xfId="0" applyNumberFormat="1"/>
    <xf numFmtId="49" fontId="0" fillId="2" borderId="1" xfId="2" applyNumberFormat="1" applyFont="1" applyFill="1" applyBorder="1" applyAlignment="1">
      <alignment horizontal="left" vertical="center"/>
    </xf>
    <xf numFmtId="49" fontId="0" fillId="2" borderId="1" xfId="0" applyNumberFormat="1" applyFill="1" applyBorder="1" applyAlignment="1"/>
    <xf numFmtId="0" fontId="0" fillId="2" borderId="1" xfId="2" applyFont="1" applyFill="1" applyBorder="1" applyAlignment="1">
      <alignment horizontal="center" vertical="center"/>
    </xf>
    <xf numFmtId="0" fontId="0" fillId="2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1" xfId="0" applyNumberFormat="1" applyFill="1" applyBorder="1" applyAlignment="1"/>
    <xf numFmtId="2" fontId="0" fillId="3" borderId="1" xfId="0" applyNumberFormat="1" applyFont="1" applyFill="1" applyBorder="1"/>
    <xf numFmtId="2" fontId="0" fillId="0" borderId="1" xfId="0" applyNumberFormat="1" applyFont="1" applyFill="1" applyBorder="1" applyAlignment="1"/>
    <xf numFmtId="2" fontId="0" fillId="3" borderId="1" xfId="0" applyNumberFormat="1" applyFont="1" applyFill="1" applyBorder="1" applyAlignment="1"/>
    <xf numFmtId="1" fontId="1" fillId="2" borderId="1" xfId="2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0" fontId="0" fillId="3" borderId="0" xfId="0" applyFill="1"/>
    <xf numFmtId="49" fontId="1" fillId="9" borderId="1" xfId="3" applyNumberFormat="1" applyFont="1" applyFill="1" applyBorder="1" applyAlignment="1">
      <alignment horizontal="center" vertical="center"/>
    </xf>
    <xf numFmtId="1" fontId="1" fillId="9" borderId="1" xfId="2" applyNumberFormat="1" applyFont="1" applyFill="1" applyBorder="1" applyAlignment="1">
      <alignment horizontal="center" vertical="center"/>
    </xf>
    <xf numFmtId="49" fontId="1" fillId="9" borderId="1" xfId="2" applyNumberFormat="1" applyFont="1" applyFill="1" applyBorder="1" applyAlignment="1">
      <alignment horizontal="left" vertical="center"/>
    </xf>
    <xf numFmtId="49" fontId="1" fillId="9" borderId="1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2" fontId="0" fillId="2" borderId="1" xfId="2" applyNumberFormat="1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15" fontId="0" fillId="3" borderId="0" xfId="0" applyNumberFormat="1" applyFill="1" applyAlignment="1">
      <alignment horizontal="center"/>
    </xf>
    <xf numFmtId="49" fontId="0" fillId="10" borderId="1" xfId="0" applyNumberFormat="1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left" vertical="center"/>
    </xf>
    <xf numFmtId="0" fontId="0" fillId="10" borderId="0" xfId="0" applyFill="1" applyAlignment="1">
      <alignment horizontal="center"/>
    </xf>
    <xf numFmtId="2" fontId="1" fillId="10" borderId="1" xfId="2" applyNumberFormat="1" applyFont="1" applyFill="1" applyBorder="1" applyAlignment="1">
      <alignment horizontal="left" vertical="center"/>
    </xf>
    <xf numFmtId="0" fontId="0" fillId="10" borderId="0" xfId="0" applyFill="1"/>
    <xf numFmtId="49" fontId="1" fillId="10" borderId="1" xfId="3" applyNumberFormat="1" applyFont="1" applyFill="1" applyBorder="1" applyAlignment="1">
      <alignment horizontal="center" vertical="center"/>
    </xf>
    <xf numFmtId="49" fontId="1" fillId="10" borderId="1" xfId="2" applyNumberFormat="1" applyFont="1" applyFill="1" applyBorder="1" applyAlignment="1">
      <alignment horizontal="center" vertical="center"/>
    </xf>
    <xf numFmtId="1" fontId="1" fillId="10" borderId="1" xfId="2" applyNumberFormat="1" applyFont="1" applyFill="1" applyBorder="1" applyAlignment="1">
      <alignment horizontal="center" vertical="center"/>
    </xf>
    <xf numFmtId="49" fontId="1" fillId="10" borderId="1" xfId="2" applyNumberFormat="1" applyFont="1" applyFill="1" applyBorder="1" applyAlignment="1">
      <alignment horizontal="left" vertical="center"/>
    </xf>
    <xf numFmtId="0" fontId="1" fillId="10" borderId="1" xfId="2" applyFont="1" applyFill="1" applyBorder="1" applyAlignment="1">
      <alignment horizontal="center" vertical="center"/>
    </xf>
    <xf numFmtId="0" fontId="0" fillId="10" borderId="1" xfId="2" applyFont="1" applyFill="1" applyBorder="1" applyAlignment="1">
      <alignment horizontal="center" vertical="center"/>
    </xf>
    <xf numFmtId="49" fontId="0" fillId="10" borderId="8" xfId="0" applyNumberFormat="1" applyFill="1" applyBorder="1"/>
    <xf numFmtId="0" fontId="0" fillId="10" borderId="8" xfId="0" applyFill="1" applyBorder="1"/>
    <xf numFmtId="1" fontId="0" fillId="10" borderId="1" xfId="0" applyNumberFormat="1" applyFill="1" applyBorder="1" applyAlignment="1">
      <alignment horizontal="center"/>
    </xf>
    <xf numFmtId="49" fontId="0" fillId="10" borderId="1" xfId="0" applyNumberFormat="1" applyFill="1" applyBorder="1"/>
    <xf numFmtId="0" fontId="0" fillId="10" borderId="1" xfId="0" applyFill="1" applyBorder="1" applyAlignment="1">
      <alignment horizontal="center"/>
    </xf>
    <xf numFmtId="49" fontId="0" fillId="10" borderId="1" xfId="2" applyNumberFormat="1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49" fontId="0" fillId="0" borderId="1" xfId="0" applyNumberFormat="1" applyFill="1" applyBorder="1"/>
    <xf numFmtId="0" fontId="0" fillId="2" borderId="1" xfId="2" applyFont="1" applyFill="1" applyBorder="1" applyAlignment="1">
      <alignment horizontal="left" vertical="center"/>
    </xf>
    <xf numFmtId="0" fontId="0" fillId="10" borderId="1" xfId="2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9" borderId="1" xfId="2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/>
    <xf numFmtId="0" fontId="3" fillId="5" borderId="3" xfId="0" applyFont="1" applyFill="1" applyBorder="1" applyAlignment="1"/>
    <xf numFmtId="0" fontId="3" fillId="5" borderId="4" xfId="0" applyFont="1" applyFill="1" applyBorder="1" applyAlignment="1"/>
    <xf numFmtId="0" fontId="3" fillId="5" borderId="5" xfId="0" applyFont="1" applyFill="1" applyBorder="1" applyAlignment="1"/>
    <xf numFmtId="49" fontId="1" fillId="2" borderId="0" xfId="2" applyNumberFormat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0" fillId="10" borderId="1" xfId="0" applyFill="1" applyBorder="1" applyAlignment="1">
      <alignment horizontal="left"/>
    </xf>
    <xf numFmtId="49" fontId="0" fillId="7" borderId="0" xfId="0" applyNumberFormat="1" applyFill="1"/>
    <xf numFmtId="0" fontId="1" fillId="9" borderId="8" xfId="0" applyFont="1" applyFill="1" applyBorder="1"/>
    <xf numFmtId="49" fontId="0" fillId="0" borderId="0" xfId="0" applyNumberFormat="1"/>
    <xf numFmtId="0" fontId="0" fillId="7" borderId="0" xfId="0" applyFill="1"/>
    <xf numFmtId="49" fontId="1" fillId="2" borderId="4" xfId="2" applyNumberFormat="1" applyFont="1" applyFill="1" applyBorder="1" applyAlignment="1">
      <alignment horizontal="center" vertical="center"/>
    </xf>
    <xf numFmtId="0" fontId="0" fillId="2" borderId="5" xfId="2" applyFont="1" applyFill="1" applyBorder="1" applyAlignment="1">
      <alignment horizontal="center" vertical="center"/>
    </xf>
    <xf numFmtId="0" fontId="0" fillId="2" borderId="5" xfId="2" applyFont="1" applyFill="1" applyBorder="1" applyAlignment="1">
      <alignment horizontal="left" vertical="center"/>
    </xf>
    <xf numFmtId="49" fontId="0" fillId="10" borderId="0" xfId="0" applyNumberFormat="1" applyFill="1"/>
    <xf numFmtId="49" fontId="2" fillId="7" borderId="0" xfId="4" applyNumberFormat="1" applyFill="1" applyBorder="1"/>
    <xf numFmtId="0" fontId="2" fillId="7" borderId="0" xfId="4" applyFill="1" applyBorder="1"/>
    <xf numFmtId="0" fontId="8" fillId="0" borderId="9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8" fillId="0" borderId="0" xfId="0" applyFont="1" applyBorder="1"/>
    <xf numFmtId="0" fontId="0" fillId="3" borderId="1" xfId="2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0" fillId="3" borderId="1" xfId="2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9" borderId="1" xfId="2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" fontId="8" fillId="0" borderId="9" xfId="0" applyNumberFormat="1" applyFont="1" applyBorder="1"/>
    <xf numFmtId="4" fontId="8" fillId="0" borderId="10" xfId="0" applyNumberFormat="1" applyFont="1" applyBorder="1"/>
    <xf numFmtId="4" fontId="8" fillId="0" borderId="10" xfId="0" applyNumberFormat="1" applyFont="1" applyBorder="1" applyAlignment="1">
      <alignment wrapText="1"/>
    </xf>
    <xf numFmtId="4" fontId="8" fillId="0" borderId="11" xfId="0" applyNumberFormat="1" applyFont="1" applyBorder="1"/>
    <xf numFmtId="4" fontId="8" fillId="0" borderId="12" xfId="0" applyNumberFormat="1" applyFont="1" applyBorder="1"/>
    <xf numFmtId="0" fontId="8" fillId="0" borderId="10" xfId="0" applyFont="1" applyBorder="1"/>
    <xf numFmtId="4" fontId="8" fillId="0" borderId="13" xfId="0" applyNumberFormat="1" applyFont="1" applyBorder="1"/>
    <xf numFmtId="0" fontId="8" fillId="0" borderId="11" xfId="0" applyFont="1" applyBorder="1"/>
    <xf numFmtId="4" fontId="8" fillId="0" borderId="14" xfId="0" applyNumberFormat="1" applyFont="1" applyBorder="1"/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2" borderId="3" xfId="2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</cellXfs>
  <cellStyles count="5">
    <cellStyle name="Milliers 2" xfId="1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17"/>
  <sheetViews>
    <sheetView showGridLines="0" tabSelected="1" topLeftCell="I1" zoomScale="80" zoomScaleNormal="80" workbookViewId="0">
      <pane ySplit="2" topLeftCell="A3" activePane="bottomLeft" state="frozen"/>
      <selection pane="bottomLeft" activeCell="I14" sqref="I14"/>
    </sheetView>
  </sheetViews>
  <sheetFormatPr baseColWidth="10" defaultRowHeight="12.75"/>
  <cols>
    <col min="1" max="1" width="28.85546875" style="1" customWidth="1"/>
    <col min="2" max="2" width="22.7109375" style="1" customWidth="1"/>
    <col min="3" max="3" width="17.28515625" style="1" customWidth="1"/>
    <col min="4" max="4" width="41.5703125" bestFit="1" customWidth="1"/>
    <col min="5" max="5" width="18.7109375" style="1" hidden="1" customWidth="1"/>
    <col min="6" max="7" width="18" style="1" hidden="1" customWidth="1"/>
    <col min="8" max="9" width="35.85546875" style="1" customWidth="1"/>
    <col min="10" max="10" width="37.28515625" style="1" hidden="1" customWidth="1"/>
    <col min="11" max="11" width="23.42578125" style="2" customWidth="1"/>
    <col min="12" max="12" width="26.5703125" style="2" customWidth="1"/>
    <col min="13" max="13" width="17.7109375" hidden="1" customWidth="1"/>
    <col min="14" max="14" width="14.28515625" hidden="1" customWidth="1"/>
    <col min="15" max="15" width="16.28515625" customWidth="1"/>
    <col min="16" max="16" width="23.42578125" customWidth="1"/>
    <col min="17" max="17" width="11.42578125" style="131"/>
    <col min="18" max="18" width="14.42578125" style="131" customWidth="1"/>
    <col min="19" max="19" width="23.42578125" style="131" customWidth="1"/>
    <col min="20" max="23" width="11.42578125" style="131"/>
  </cols>
  <sheetData>
    <row r="1" spans="1:23">
      <c r="A1" s="112" t="s">
        <v>681</v>
      </c>
      <c r="B1" s="112"/>
      <c r="C1" s="112"/>
      <c r="D1" s="112"/>
      <c r="E1" s="112"/>
      <c r="F1" s="112"/>
      <c r="G1" s="112"/>
      <c r="H1" s="111"/>
      <c r="I1" s="111"/>
      <c r="J1" s="112"/>
      <c r="K1" s="112"/>
      <c r="L1" s="112"/>
    </row>
    <row r="2" spans="1:23" s="105" customFormat="1" ht="33" customHeight="1" thickBot="1">
      <c r="A2" s="103" t="s">
        <v>0</v>
      </c>
      <c r="B2" s="103" t="s">
        <v>1</v>
      </c>
      <c r="C2" s="103" t="s">
        <v>2</v>
      </c>
      <c r="D2" s="103" t="s">
        <v>3</v>
      </c>
      <c r="E2" s="39" t="s">
        <v>4</v>
      </c>
      <c r="F2" s="39" t="s">
        <v>5</v>
      </c>
      <c r="G2" s="39"/>
      <c r="H2" s="39"/>
      <c r="I2" s="39"/>
      <c r="J2" s="103" t="s">
        <v>713</v>
      </c>
      <c r="K2" s="103" t="s">
        <v>6</v>
      </c>
      <c r="L2" s="103" t="s">
        <v>7</v>
      </c>
      <c r="M2" s="43" t="s">
        <v>4</v>
      </c>
      <c r="N2" s="43" t="s">
        <v>675</v>
      </c>
      <c r="O2" s="104" t="s">
        <v>692</v>
      </c>
      <c r="P2" s="136"/>
      <c r="Q2" s="136"/>
      <c r="R2" s="136"/>
      <c r="S2" s="136"/>
      <c r="T2" s="136"/>
      <c r="U2" s="136"/>
      <c r="V2" s="136"/>
      <c r="W2" s="136"/>
    </row>
    <row r="3" spans="1:23" ht="15.75" thickBot="1">
      <c r="A3" s="4" t="s">
        <v>630</v>
      </c>
      <c r="B3" s="5" t="s">
        <v>8</v>
      </c>
      <c r="C3" s="69">
        <v>224180</v>
      </c>
      <c r="D3" s="6" t="s">
        <v>473</v>
      </c>
      <c r="E3" s="5" t="s">
        <v>474</v>
      </c>
      <c r="F3" s="7" t="s">
        <v>11</v>
      </c>
      <c r="G3" s="61" t="s">
        <v>711</v>
      </c>
      <c r="H3" s="138" t="s">
        <v>830</v>
      </c>
      <c r="I3" s="145">
        <f>IF(S3=H3,U3,0)</f>
        <v>492.58</v>
      </c>
      <c r="J3" s="101" t="s">
        <v>1008</v>
      </c>
      <c r="K3" s="8">
        <v>560.78899999999999</v>
      </c>
      <c r="L3" s="8">
        <v>157.02000000000001</v>
      </c>
      <c r="M3" s="46" t="s">
        <v>474</v>
      </c>
      <c r="N3" s="47" t="s">
        <v>11</v>
      </c>
      <c r="O3" s="8">
        <v>13.08333</v>
      </c>
      <c r="P3" s="132"/>
      <c r="Q3" s="129" t="s">
        <v>1203</v>
      </c>
      <c r="R3" s="129" t="s">
        <v>1045</v>
      </c>
      <c r="S3" s="129" t="str">
        <f>Q3&amp;"  "&amp;R3</f>
        <v>ABADAGAN  BORIS</v>
      </c>
      <c r="T3" s="129"/>
      <c r="U3" s="145">
        <v>492.58</v>
      </c>
      <c r="V3" s="149">
        <f t="shared" ref="V3:V66" si="0">U3*0.34</f>
        <v>167.47720000000001</v>
      </c>
    </row>
    <row r="4" spans="1:23" ht="15.75" thickBot="1">
      <c r="A4" s="4" t="s">
        <v>630</v>
      </c>
      <c r="B4" s="5" t="s">
        <v>12</v>
      </c>
      <c r="C4" s="69">
        <v>223986</v>
      </c>
      <c r="D4" s="6" t="s">
        <v>13</v>
      </c>
      <c r="E4" s="5" t="s">
        <v>14</v>
      </c>
      <c r="F4" s="7" t="s">
        <v>11</v>
      </c>
      <c r="G4" s="61" t="s">
        <v>711</v>
      </c>
      <c r="H4" s="138" t="s">
        <v>903</v>
      </c>
      <c r="I4" s="145">
        <f t="shared" ref="I4:I10" si="1">IF(S4=H4,U4,0)</f>
        <v>2271.0700000000002</v>
      </c>
      <c r="J4" s="101" t="s">
        <v>1009</v>
      </c>
      <c r="K4" s="8">
        <v>2574.9169999999999</v>
      </c>
      <c r="L4" s="8">
        <v>720.97</v>
      </c>
      <c r="M4" s="46" t="s">
        <v>14</v>
      </c>
      <c r="N4" s="47" t="s">
        <v>11</v>
      </c>
      <c r="O4" s="8">
        <v>21.08333</v>
      </c>
      <c r="P4" s="132"/>
      <c r="Q4" s="150" t="s">
        <v>1204</v>
      </c>
      <c r="R4" s="150" t="s">
        <v>1046</v>
      </c>
      <c r="S4" s="129" t="str">
        <f>Q4&amp;"  "&amp;R4</f>
        <v>ACIMI  MYRIAM</v>
      </c>
      <c r="T4" s="150">
        <v>92</v>
      </c>
      <c r="U4" s="146">
        <v>2271.0700000000002</v>
      </c>
      <c r="V4" s="151">
        <f t="shared" si="0"/>
        <v>772.16380000000015</v>
      </c>
    </row>
    <row r="5" spans="1:23" ht="15.75" thickBot="1">
      <c r="A5" s="4" t="s">
        <v>630</v>
      </c>
      <c r="B5" s="5" t="s">
        <v>8</v>
      </c>
      <c r="C5" s="69">
        <v>223924</v>
      </c>
      <c r="D5" s="6" t="s">
        <v>476</v>
      </c>
      <c r="E5" s="5" t="s">
        <v>477</v>
      </c>
      <c r="F5" s="7" t="s">
        <v>11</v>
      </c>
      <c r="G5" s="61" t="s">
        <v>711</v>
      </c>
      <c r="H5" s="138" t="s">
        <v>820</v>
      </c>
      <c r="I5" s="145">
        <f t="shared" si="1"/>
        <v>395.43</v>
      </c>
      <c r="J5" s="101" t="s">
        <v>820</v>
      </c>
      <c r="K5" s="8">
        <v>395.43</v>
      </c>
      <c r="L5" s="8">
        <v>110.72</v>
      </c>
      <c r="M5" s="46" t="s">
        <v>477</v>
      </c>
      <c r="N5" s="47" t="s">
        <v>11</v>
      </c>
      <c r="O5" s="8">
        <v>21</v>
      </c>
      <c r="P5" s="132"/>
      <c r="Q5" s="150" t="s">
        <v>1205</v>
      </c>
      <c r="R5" s="150" t="s">
        <v>1047</v>
      </c>
      <c r="S5" s="129" t="str">
        <f>Q5&amp;"  "&amp;R5</f>
        <v>ADOLPHE  LUDOVIC</v>
      </c>
      <c r="T5" s="150"/>
      <c r="U5" s="146">
        <v>395.43</v>
      </c>
      <c r="V5" s="151">
        <f t="shared" si="0"/>
        <v>134.4462</v>
      </c>
    </row>
    <row r="6" spans="1:23" ht="15.75" thickBot="1">
      <c r="A6" s="4" t="s">
        <v>630</v>
      </c>
      <c r="B6" s="5" t="s">
        <v>8</v>
      </c>
      <c r="C6" s="69">
        <v>224236</v>
      </c>
      <c r="D6" s="6" t="s">
        <v>478</v>
      </c>
      <c r="E6" s="5" t="s">
        <v>479</v>
      </c>
      <c r="F6" s="7" t="s">
        <v>11</v>
      </c>
      <c r="G6" s="61" t="s">
        <v>711</v>
      </c>
      <c r="H6" s="138" t="s">
        <v>836</v>
      </c>
      <c r="I6" s="145">
        <f t="shared" si="1"/>
        <v>243.45</v>
      </c>
      <c r="J6" s="101" t="s">
        <v>836</v>
      </c>
      <c r="K6" s="8">
        <v>290.84800000000001</v>
      </c>
      <c r="L6" s="8">
        <v>81.430000000000007</v>
      </c>
      <c r="M6" s="46" t="s">
        <v>479</v>
      </c>
      <c r="N6" s="47" t="s">
        <v>11</v>
      </c>
      <c r="O6" s="8">
        <v>7.0833300000000001</v>
      </c>
      <c r="P6" s="132"/>
      <c r="Q6" s="150" t="s">
        <v>1206</v>
      </c>
      <c r="R6" s="150" t="s">
        <v>1048</v>
      </c>
      <c r="S6" s="129" t="str">
        <f t="shared" ref="S4:S67" si="2">Q6&amp;"  "&amp;R6</f>
        <v>ADOUA  KENNY</v>
      </c>
      <c r="T6" s="150"/>
      <c r="U6" s="146">
        <v>243.45</v>
      </c>
      <c r="V6" s="151">
        <f t="shared" si="0"/>
        <v>82.772999999999996</v>
      </c>
    </row>
    <row r="7" spans="1:23" ht="15.75" thickBot="1">
      <c r="A7" s="4" t="s">
        <v>630</v>
      </c>
      <c r="B7" s="5" t="s">
        <v>15</v>
      </c>
      <c r="C7" s="69">
        <v>223923</v>
      </c>
      <c r="D7" s="6" t="s">
        <v>17</v>
      </c>
      <c r="E7" s="5" t="s">
        <v>18</v>
      </c>
      <c r="F7" s="7" t="s">
        <v>11</v>
      </c>
      <c r="G7" s="61" t="s">
        <v>711</v>
      </c>
      <c r="H7" s="34"/>
      <c r="I7" s="145">
        <f t="shared" si="1"/>
        <v>0</v>
      </c>
      <c r="J7" s="101" t="s">
        <v>853</v>
      </c>
      <c r="K7" s="8">
        <v>1793.116</v>
      </c>
      <c r="L7" s="8">
        <v>502.07</v>
      </c>
      <c r="M7" s="44" t="s">
        <v>18</v>
      </c>
      <c r="N7" s="45" t="s">
        <v>11</v>
      </c>
      <c r="O7" s="8">
        <v>24.08333</v>
      </c>
      <c r="P7" s="131"/>
      <c r="Q7" s="150" t="s">
        <v>1207</v>
      </c>
      <c r="R7" s="150" t="s">
        <v>1049</v>
      </c>
      <c r="S7" s="129" t="str">
        <f t="shared" si="2"/>
        <v>AL AKHRASS  SARAH</v>
      </c>
      <c r="T7" s="150"/>
      <c r="U7" s="146">
        <v>1529.22</v>
      </c>
      <c r="V7" s="151">
        <f t="shared" si="0"/>
        <v>519.9348</v>
      </c>
    </row>
    <row r="8" spans="1:23" ht="15.75" thickBot="1">
      <c r="A8" s="4" t="s">
        <v>630</v>
      </c>
      <c r="B8" s="5" t="s">
        <v>8</v>
      </c>
      <c r="C8" s="69">
        <v>120098</v>
      </c>
      <c r="D8" s="6" t="s">
        <v>20</v>
      </c>
      <c r="E8" s="5" t="s">
        <v>21</v>
      </c>
      <c r="F8" s="7" t="s">
        <v>11</v>
      </c>
      <c r="G8" s="61" t="s">
        <v>711</v>
      </c>
      <c r="H8" s="138" t="s">
        <v>782</v>
      </c>
      <c r="I8" s="145"/>
      <c r="J8" s="101" t="s">
        <v>782</v>
      </c>
      <c r="K8" s="8">
        <v>1788.231</v>
      </c>
      <c r="L8" s="8">
        <v>500.7</v>
      </c>
      <c r="M8" s="46" t="s">
        <v>21</v>
      </c>
      <c r="N8" s="47" t="s">
        <v>11</v>
      </c>
      <c r="O8" s="8">
        <v>28.384620000000002</v>
      </c>
      <c r="P8" s="132"/>
      <c r="Q8" s="150" t="s">
        <v>1208</v>
      </c>
      <c r="R8" s="150" t="s">
        <v>1050</v>
      </c>
      <c r="S8" s="129" t="str">
        <f t="shared" si="2"/>
        <v>ANOTHO MBURU  DIVA</v>
      </c>
      <c r="T8" s="150">
        <v>250624</v>
      </c>
      <c r="U8" s="146">
        <v>267.85000000000002</v>
      </c>
      <c r="V8" s="151">
        <f t="shared" si="0"/>
        <v>91.069000000000017</v>
      </c>
    </row>
    <row r="9" spans="1:23" ht="15.75" thickBot="1">
      <c r="A9" s="4" t="s">
        <v>630</v>
      </c>
      <c r="B9" s="5" t="s">
        <v>51</v>
      </c>
      <c r="C9" s="69">
        <v>223834</v>
      </c>
      <c r="D9" s="99" t="s">
        <v>343</v>
      </c>
      <c r="E9" s="5" t="s">
        <v>344</v>
      </c>
      <c r="F9" s="7" t="s">
        <v>11</v>
      </c>
      <c r="G9" s="61" t="s">
        <v>711</v>
      </c>
      <c r="H9" s="34"/>
      <c r="I9" s="145">
        <f t="shared" si="1"/>
        <v>0</v>
      </c>
      <c r="J9" s="101" t="s">
        <v>721</v>
      </c>
      <c r="K9" s="8">
        <v>1662.3510000000001</v>
      </c>
      <c r="L9" s="8">
        <v>465.45</v>
      </c>
      <c r="M9" s="46" t="s">
        <v>344</v>
      </c>
      <c r="N9" s="47" t="s">
        <v>11</v>
      </c>
      <c r="O9" s="8">
        <v>25.08333</v>
      </c>
      <c r="P9" s="132"/>
      <c r="Q9" s="150" t="s">
        <v>1209</v>
      </c>
      <c r="R9" s="150" t="s">
        <v>1051</v>
      </c>
      <c r="S9" s="129" t="str">
        <f t="shared" si="2"/>
        <v>ARHIE  CATHERINE</v>
      </c>
      <c r="T9" s="150"/>
      <c r="U9" s="146">
        <v>1469.43</v>
      </c>
      <c r="V9" s="151">
        <f t="shared" si="0"/>
        <v>499.60620000000006</v>
      </c>
    </row>
    <row r="10" spans="1:23" ht="15.75" thickBot="1">
      <c r="A10" s="4" t="s">
        <v>630</v>
      </c>
      <c r="B10" s="5" t="s">
        <v>12</v>
      </c>
      <c r="C10" s="69">
        <v>224174</v>
      </c>
      <c r="D10" s="6" t="s">
        <v>22</v>
      </c>
      <c r="E10" s="5" t="s">
        <v>23</v>
      </c>
      <c r="F10" s="7" t="s">
        <v>11</v>
      </c>
      <c r="G10" s="61" t="s">
        <v>711</v>
      </c>
      <c r="H10" s="138" t="s">
        <v>914</v>
      </c>
      <c r="I10" s="145">
        <f t="shared" si="1"/>
        <v>0</v>
      </c>
      <c r="J10" s="101" t="s">
        <v>914</v>
      </c>
      <c r="K10" s="8">
        <v>413.55099999999999</v>
      </c>
      <c r="L10" s="8">
        <v>115.79</v>
      </c>
      <c r="M10" s="44" t="s">
        <v>23</v>
      </c>
      <c r="N10" s="45" t="s">
        <v>11</v>
      </c>
      <c r="O10" s="8">
        <v>6.93018</v>
      </c>
      <c r="P10" s="132"/>
      <c r="Q10" s="150" t="s">
        <v>1210</v>
      </c>
      <c r="R10" s="150" t="s">
        <v>1052</v>
      </c>
      <c r="S10" s="129" t="str">
        <f t="shared" si="2"/>
        <v>AVICE  SYLVIE</v>
      </c>
      <c r="T10" s="150">
        <v>110325</v>
      </c>
      <c r="U10" s="146">
        <v>2079.7399999999998</v>
      </c>
      <c r="V10" s="151">
        <f t="shared" si="0"/>
        <v>707.11159999999995</v>
      </c>
    </row>
    <row r="11" spans="1:23" ht="15.75" thickBot="1">
      <c r="A11" s="4" t="s">
        <v>630</v>
      </c>
      <c r="B11" s="5" t="s">
        <v>8</v>
      </c>
      <c r="C11" s="69">
        <v>120080</v>
      </c>
      <c r="D11" s="6" t="s">
        <v>25</v>
      </c>
      <c r="E11" s="5" t="s">
        <v>26</v>
      </c>
      <c r="F11" s="7" t="s">
        <v>11</v>
      </c>
      <c r="G11" s="61" t="s">
        <v>711</v>
      </c>
      <c r="H11" s="138" t="s">
        <v>770</v>
      </c>
      <c r="I11" s="145"/>
      <c r="J11" s="101" t="s">
        <v>770</v>
      </c>
      <c r="K11" s="8">
        <v>1984.5</v>
      </c>
      <c r="L11" s="8">
        <v>555.66</v>
      </c>
      <c r="M11" s="46" t="s">
        <v>26</v>
      </c>
      <c r="N11" s="47" t="s">
        <v>11</v>
      </c>
      <c r="O11" s="8">
        <v>31.5</v>
      </c>
      <c r="P11" s="132"/>
      <c r="Q11" s="150" t="s">
        <v>1211</v>
      </c>
      <c r="R11" s="150" t="s">
        <v>1053</v>
      </c>
      <c r="S11" s="129" t="str">
        <f t="shared" si="2"/>
        <v>BADJI  KARIATOU</v>
      </c>
      <c r="T11" s="150"/>
      <c r="U11" s="146">
        <v>179.29</v>
      </c>
      <c r="V11" s="151">
        <f t="shared" si="0"/>
        <v>60.958600000000004</v>
      </c>
    </row>
    <row r="12" spans="1:23" ht="15.75" thickBot="1">
      <c r="A12" s="81" t="s">
        <v>630</v>
      </c>
      <c r="B12" s="81" t="s">
        <v>48</v>
      </c>
      <c r="C12" s="95">
        <v>628196</v>
      </c>
      <c r="D12" s="96" t="s">
        <v>664</v>
      </c>
      <c r="E12" s="81" t="s">
        <v>665</v>
      </c>
      <c r="F12" s="97" t="s">
        <v>634</v>
      </c>
      <c r="G12" s="97" t="s">
        <v>711</v>
      </c>
      <c r="H12" s="34"/>
      <c r="I12" s="145"/>
      <c r="J12" s="102" t="s">
        <v>970</v>
      </c>
      <c r="K12" s="85">
        <v>2456.4490000000001</v>
      </c>
      <c r="L12" s="85">
        <v>687.8</v>
      </c>
      <c r="M12" s="94"/>
      <c r="N12" s="94"/>
      <c r="O12" s="85">
        <v>29.158380000000001</v>
      </c>
      <c r="P12" s="132"/>
      <c r="Q12" s="150" t="s">
        <v>1212</v>
      </c>
      <c r="R12" s="150" t="s">
        <v>1054</v>
      </c>
      <c r="S12" s="129" t="str">
        <f t="shared" si="2"/>
        <v>BARAHAOUA  NOUFISSA</v>
      </c>
      <c r="T12" s="150">
        <v>250625</v>
      </c>
      <c r="U12" s="146">
        <v>1126.44</v>
      </c>
      <c r="V12" s="151">
        <f t="shared" si="0"/>
        <v>382.98960000000005</v>
      </c>
    </row>
    <row r="13" spans="1:23" ht="15.75" thickBot="1">
      <c r="A13" s="4" t="s">
        <v>630</v>
      </c>
      <c r="B13" s="5" t="s">
        <v>12</v>
      </c>
      <c r="C13" s="69">
        <v>608333</v>
      </c>
      <c r="D13" s="6" t="s">
        <v>345</v>
      </c>
      <c r="E13" s="5" t="s">
        <v>346</v>
      </c>
      <c r="F13" s="7" t="s">
        <v>11</v>
      </c>
      <c r="G13" s="61" t="s">
        <v>711</v>
      </c>
      <c r="H13" s="138" t="s">
        <v>924</v>
      </c>
      <c r="I13" s="145"/>
      <c r="J13" s="101" t="s">
        <v>924</v>
      </c>
      <c r="K13" s="8">
        <v>2229.5070000000001</v>
      </c>
      <c r="L13" s="8">
        <v>624.26</v>
      </c>
      <c r="M13" s="46" t="s">
        <v>346</v>
      </c>
      <c r="N13" s="47" t="s">
        <v>11</v>
      </c>
      <c r="O13" s="8">
        <v>28.08333</v>
      </c>
      <c r="P13" s="132"/>
      <c r="Q13" s="150" t="s">
        <v>1213</v>
      </c>
      <c r="R13" s="150" t="s">
        <v>1055</v>
      </c>
      <c r="S13" s="129" t="str">
        <f t="shared" si="2"/>
        <v>BARBEDOR  MARIE</v>
      </c>
      <c r="T13" s="150"/>
      <c r="U13" s="146">
        <v>402.35</v>
      </c>
      <c r="V13" s="151">
        <f t="shared" si="0"/>
        <v>136.79900000000001</v>
      </c>
    </row>
    <row r="14" spans="1:23" ht="15.75" thickBot="1">
      <c r="A14" s="4" t="s">
        <v>630</v>
      </c>
      <c r="B14" s="5" t="s">
        <v>8</v>
      </c>
      <c r="C14" s="69">
        <v>120099</v>
      </c>
      <c r="D14" s="6" t="s">
        <v>28</v>
      </c>
      <c r="E14" s="5" t="s">
        <v>29</v>
      </c>
      <c r="F14" s="7" t="s">
        <v>11</v>
      </c>
      <c r="G14" s="61" t="s">
        <v>711</v>
      </c>
      <c r="H14" s="138" t="s">
        <v>783</v>
      </c>
      <c r="I14" s="145"/>
      <c r="J14" s="101" t="s">
        <v>783</v>
      </c>
      <c r="K14" s="8">
        <v>521.1</v>
      </c>
      <c r="L14" s="8">
        <v>145.9</v>
      </c>
      <c r="M14" s="44" t="s">
        <v>29</v>
      </c>
      <c r="N14" s="45" t="s">
        <v>11</v>
      </c>
      <c r="O14" s="8">
        <v>30</v>
      </c>
      <c r="P14" s="132"/>
      <c r="Q14" s="150" t="s">
        <v>1214</v>
      </c>
      <c r="R14" s="150" t="s">
        <v>1056</v>
      </c>
      <c r="S14" s="129" t="str">
        <f t="shared" si="2"/>
        <v>BARBIER  STEPHANIE</v>
      </c>
      <c r="T14" s="150"/>
      <c r="U14" s="146">
        <v>525.6</v>
      </c>
      <c r="V14" s="151">
        <f t="shared" si="0"/>
        <v>178.70400000000001</v>
      </c>
    </row>
    <row r="15" spans="1:23" ht="15.75" thickBot="1">
      <c r="A15" s="4" t="s">
        <v>630</v>
      </c>
      <c r="B15" s="5" t="s">
        <v>12</v>
      </c>
      <c r="C15" s="69">
        <v>223988</v>
      </c>
      <c r="D15" s="6" t="s">
        <v>347</v>
      </c>
      <c r="E15" s="5" t="s">
        <v>348</v>
      </c>
      <c r="F15" s="7" t="s">
        <v>11</v>
      </c>
      <c r="G15" s="61" t="s">
        <v>711</v>
      </c>
      <c r="H15" s="34" t="s">
        <v>905</v>
      </c>
      <c r="I15" s="145"/>
      <c r="J15" s="101" t="s">
        <v>905</v>
      </c>
      <c r="K15" s="8">
        <v>1170.693</v>
      </c>
      <c r="L15" s="8">
        <v>327.79</v>
      </c>
      <c r="M15" s="46" t="s">
        <v>348</v>
      </c>
      <c r="N15" s="47" t="s">
        <v>11</v>
      </c>
      <c r="O15" s="8">
        <v>21.08333</v>
      </c>
      <c r="P15" s="132"/>
      <c r="Q15" s="150" t="s">
        <v>1215</v>
      </c>
      <c r="R15" s="150" t="s">
        <v>1056</v>
      </c>
      <c r="S15" s="129" t="str">
        <f t="shared" si="2"/>
        <v>BARBOT  STEPHANIE</v>
      </c>
      <c r="T15" s="150"/>
      <c r="U15" s="146">
        <v>1116.8399999999999</v>
      </c>
      <c r="V15" s="151">
        <f t="shared" si="0"/>
        <v>379.72559999999999</v>
      </c>
    </row>
    <row r="16" spans="1:23" ht="15.75" thickBot="1">
      <c r="A16" s="4" t="s">
        <v>630</v>
      </c>
      <c r="B16" s="5" t="s">
        <v>51</v>
      </c>
      <c r="C16" s="69">
        <v>20986</v>
      </c>
      <c r="D16" s="6" t="s">
        <v>481</v>
      </c>
      <c r="E16" s="5" t="s">
        <v>482</v>
      </c>
      <c r="F16" s="7" t="s">
        <v>11</v>
      </c>
      <c r="G16" s="61" t="s">
        <v>711</v>
      </c>
      <c r="H16" s="34" t="s">
        <v>1000</v>
      </c>
      <c r="I16" s="145"/>
      <c r="J16" s="101" t="s">
        <v>718</v>
      </c>
      <c r="K16" s="8">
        <v>2262.1559999999999</v>
      </c>
      <c r="L16" s="8">
        <v>633.4</v>
      </c>
      <c r="M16" s="44" t="s">
        <v>482</v>
      </c>
      <c r="N16" s="45" t="s">
        <v>11</v>
      </c>
      <c r="O16" s="8">
        <v>29.08333</v>
      </c>
      <c r="P16" s="132"/>
      <c r="Q16" s="150" t="s">
        <v>1216</v>
      </c>
      <c r="R16" s="150" t="s">
        <v>1057</v>
      </c>
      <c r="S16" s="129" t="str">
        <f t="shared" si="2"/>
        <v>BARRY  KHADIDIATOU</v>
      </c>
      <c r="T16" s="150"/>
      <c r="U16" s="146">
        <v>1509.3</v>
      </c>
      <c r="V16" s="151">
        <f t="shared" si="0"/>
        <v>513.16200000000003</v>
      </c>
    </row>
    <row r="17" spans="1:22" ht="15.75" thickBot="1">
      <c r="A17" s="4" t="s">
        <v>630</v>
      </c>
      <c r="B17" s="5" t="s">
        <v>8</v>
      </c>
      <c r="C17" s="69">
        <v>224149</v>
      </c>
      <c r="D17" s="6" t="s">
        <v>31</v>
      </c>
      <c r="E17" s="5" t="s">
        <v>32</v>
      </c>
      <c r="F17" s="7" t="s">
        <v>11</v>
      </c>
      <c r="G17" s="61" t="s">
        <v>711</v>
      </c>
      <c r="H17" s="138" t="s">
        <v>827</v>
      </c>
      <c r="I17" s="145"/>
      <c r="J17" s="101" t="s">
        <v>827</v>
      </c>
      <c r="K17" s="8">
        <v>444.98500000000001</v>
      </c>
      <c r="L17" s="8">
        <v>124.59</v>
      </c>
      <c r="M17" s="44" t="s">
        <v>32</v>
      </c>
      <c r="N17" s="45" t="s">
        <v>11</v>
      </c>
      <c r="O17" s="8">
        <v>15.08333</v>
      </c>
      <c r="P17" s="132"/>
      <c r="Q17" s="150" t="s">
        <v>1217</v>
      </c>
      <c r="R17" s="150" t="s">
        <v>1058</v>
      </c>
      <c r="S17" s="129" t="str">
        <f t="shared" si="2"/>
        <v>BEAUGENDRE  CORINNE</v>
      </c>
      <c r="T17" s="150"/>
      <c r="U17" s="146">
        <v>1326.5</v>
      </c>
      <c r="V17" s="151">
        <f t="shared" si="0"/>
        <v>451.01000000000005</v>
      </c>
    </row>
    <row r="18" spans="1:22" ht="15.75" thickBot="1">
      <c r="A18" s="4" t="s">
        <v>630</v>
      </c>
      <c r="B18" s="5" t="s">
        <v>33</v>
      </c>
      <c r="C18" s="69">
        <v>612423</v>
      </c>
      <c r="D18" s="99" t="s">
        <v>35</v>
      </c>
      <c r="E18" s="5" t="s">
        <v>36</v>
      </c>
      <c r="F18" s="7" t="s">
        <v>11</v>
      </c>
      <c r="G18" s="61" t="s">
        <v>711</v>
      </c>
      <c r="H18" s="138" t="s">
        <v>727</v>
      </c>
      <c r="I18" s="145"/>
      <c r="J18" s="101" t="s">
        <v>727</v>
      </c>
      <c r="K18" s="8">
        <v>666.471</v>
      </c>
      <c r="L18" s="8">
        <v>186.61</v>
      </c>
      <c r="M18" s="46" t="s">
        <v>36</v>
      </c>
      <c r="N18" s="47" t="s">
        <v>11</v>
      </c>
      <c r="O18" s="8">
        <v>10.08333</v>
      </c>
      <c r="P18" s="132"/>
      <c r="Q18" s="150" t="s">
        <v>1218</v>
      </c>
      <c r="R18" s="150" t="s">
        <v>1059</v>
      </c>
      <c r="S18" s="129" t="str">
        <f t="shared" si="2"/>
        <v>BELHADJ  MAHDJOUBA</v>
      </c>
      <c r="T18" s="150"/>
      <c r="U18" s="146">
        <v>1550.04</v>
      </c>
      <c r="V18" s="151">
        <f t="shared" si="0"/>
        <v>527.0136</v>
      </c>
    </row>
    <row r="19" spans="1:22" ht="15.75" thickBot="1">
      <c r="A19" s="4" t="s">
        <v>630</v>
      </c>
      <c r="B19" s="5" t="s">
        <v>15</v>
      </c>
      <c r="C19" s="69">
        <v>224007</v>
      </c>
      <c r="D19" s="6" t="s">
        <v>37</v>
      </c>
      <c r="E19" s="5" t="s">
        <v>38</v>
      </c>
      <c r="F19" s="7" t="s">
        <v>11</v>
      </c>
      <c r="G19" s="61" t="s">
        <v>711</v>
      </c>
      <c r="H19" s="138" t="s">
        <v>856</v>
      </c>
      <c r="I19" s="145"/>
      <c r="J19" s="101" t="s">
        <v>856</v>
      </c>
      <c r="K19" s="8">
        <v>1272.606</v>
      </c>
      <c r="L19" s="8">
        <v>356.32</v>
      </c>
      <c r="M19" s="46" t="s">
        <v>38</v>
      </c>
      <c r="N19" s="47" t="s">
        <v>11</v>
      </c>
      <c r="O19" s="8">
        <v>17.08333</v>
      </c>
      <c r="P19" s="132"/>
      <c r="Q19" s="150" t="s">
        <v>1219</v>
      </c>
      <c r="R19" s="150" t="s">
        <v>1060</v>
      </c>
      <c r="S19" s="129" t="str">
        <f t="shared" si="2"/>
        <v>BELKAID  LATIFA</v>
      </c>
      <c r="T19" s="150"/>
      <c r="U19" s="146">
        <v>1430.73</v>
      </c>
      <c r="V19" s="151">
        <f t="shared" si="0"/>
        <v>486.44820000000004</v>
      </c>
    </row>
    <row r="20" spans="1:22" ht="15.75" thickBot="1">
      <c r="A20" s="4" t="s">
        <v>630</v>
      </c>
      <c r="B20" s="5" t="s">
        <v>8</v>
      </c>
      <c r="C20" s="69">
        <v>120107</v>
      </c>
      <c r="D20" s="6" t="s">
        <v>40</v>
      </c>
      <c r="E20" s="5" t="s">
        <v>41</v>
      </c>
      <c r="F20" s="7" t="s">
        <v>11</v>
      </c>
      <c r="G20" s="61" t="s">
        <v>711</v>
      </c>
      <c r="H20" s="138" t="s">
        <v>785</v>
      </c>
      <c r="I20" s="145"/>
      <c r="J20" s="101" t="s">
        <v>785</v>
      </c>
      <c r="K20" s="8">
        <v>2047.5</v>
      </c>
      <c r="L20" s="8">
        <v>573.29999999999995</v>
      </c>
      <c r="M20" s="44" t="s">
        <v>41</v>
      </c>
      <c r="N20" s="45" t="s">
        <v>11</v>
      </c>
      <c r="O20" s="8">
        <v>32.5</v>
      </c>
      <c r="P20" s="137"/>
      <c r="Q20" s="150" t="s">
        <v>1220</v>
      </c>
      <c r="R20" s="150" t="s">
        <v>1061</v>
      </c>
      <c r="S20" s="129" t="str">
        <f t="shared" si="2"/>
        <v>BELLABIOD  YASMINA</v>
      </c>
      <c r="T20" s="150"/>
      <c r="U20" s="146">
        <v>889.8</v>
      </c>
      <c r="V20" s="151">
        <f t="shared" si="0"/>
        <v>302.53199999999998</v>
      </c>
    </row>
    <row r="21" spans="1:22" ht="15.75" thickBot="1">
      <c r="A21" s="12"/>
      <c r="B21" s="12"/>
      <c r="C21" s="70">
        <v>637357</v>
      </c>
      <c r="D21" s="100" t="s">
        <v>704</v>
      </c>
      <c r="E21" s="40"/>
      <c r="F21" s="3"/>
      <c r="G21" s="3" t="s">
        <v>711</v>
      </c>
      <c r="H21" s="34"/>
      <c r="I21" s="145"/>
      <c r="J21" s="108" t="s">
        <v>985</v>
      </c>
      <c r="K21" s="8">
        <v>1061.7940000000001</v>
      </c>
      <c r="L21" s="8">
        <f>K21*0.36</f>
        <v>382.24584000000004</v>
      </c>
      <c r="M21" s="45"/>
      <c r="N21" s="45"/>
      <c r="O21" s="8"/>
      <c r="P21" s="132"/>
      <c r="Q21" s="150" t="s">
        <v>1221</v>
      </c>
      <c r="R21" s="150" t="s">
        <v>1062</v>
      </c>
      <c r="S21" s="129" t="str">
        <f t="shared" si="2"/>
        <v>BELLIARD  MARINA</v>
      </c>
      <c r="T21" s="150"/>
      <c r="U21" s="146">
        <v>274.14999999999998</v>
      </c>
      <c r="V21" s="151">
        <f t="shared" si="0"/>
        <v>93.210999999999999</v>
      </c>
    </row>
    <row r="22" spans="1:22" ht="15.75" thickBot="1">
      <c r="A22" s="4" t="s">
        <v>630</v>
      </c>
      <c r="B22" s="5" t="s">
        <v>62</v>
      </c>
      <c r="C22" s="69">
        <v>223104</v>
      </c>
      <c r="D22" s="99" t="s">
        <v>349</v>
      </c>
      <c r="E22" s="5" t="s">
        <v>350</v>
      </c>
      <c r="F22" s="7" t="s">
        <v>11</v>
      </c>
      <c r="G22" s="61" t="s">
        <v>711</v>
      </c>
      <c r="H22" s="138" t="s">
        <v>730</v>
      </c>
      <c r="I22" s="145"/>
      <c r="J22" s="101" t="s">
        <v>730</v>
      </c>
      <c r="K22" s="8">
        <v>1424.809</v>
      </c>
      <c r="L22" s="8">
        <v>398.94</v>
      </c>
      <c r="M22" s="44" t="s">
        <v>350</v>
      </c>
      <c r="N22" s="45" t="s">
        <v>11</v>
      </c>
      <c r="O22" s="8">
        <v>27.08333</v>
      </c>
      <c r="P22" s="132"/>
      <c r="Q22" s="150" t="s">
        <v>1222</v>
      </c>
      <c r="R22" s="150" t="s">
        <v>1063</v>
      </c>
      <c r="S22" s="129" t="str">
        <f t="shared" si="2"/>
        <v>BENAZIZI  HASNA</v>
      </c>
      <c r="T22" s="150">
        <v>190677</v>
      </c>
      <c r="U22" s="146">
        <v>1570.25</v>
      </c>
      <c r="V22" s="151">
        <f t="shared" si="0"/>
        <v>533.88499999999999</v>
      </c>
    </row>
    <row r="23" spans="1:22" ht="15.75" thickBot="1">
      <c r="A23" s="12" t="s">
        <v>630</v>
      </c>
      <c r="B23" s="12" t="s">
        <v>12</v>
      </c>
      <c r="C23" s="70">
        <v>173214</v>
      </c>
      <c r="D23" s="10" t="s">
        <v>658</v>
      </c>
      <c r="E23" s="12" t="s">
        <v>659</v>
      </c>
      <c r="F23" s="3" t="s">
        <v>634</v>
      </c>
      <c r="G23" s="3" t="s">
        <v>711</v>
      </c>
      <c r="H23" s="34"/>
      <c r="I23" s="145"/>
      <c r="J23" s="101" t="s">
        <v>968</v>
      </c>
      <c r="K23" s="8">
        <v>1194.8800000000001</v>
      </c>
      <c r="L23" s="8">
        <v>334.56</v>
      </c>
      <c r="M23" s="45"/>
      <c r="N23" s="45"/>
      <c r="O23" s="8">
        <v>14.16667</v>
      </c>
      <c r="P23" s="161" t="s">
        <v>1029</v>
      </c>
      <c r="Q23" s="150" t="s">
        <v>1223</v>
      </c>
      <c r="R23" s="150" t="s">
        <v>1064</v>
      </c>
      <c r="S23" s="129" t="str">
        <f t="shared" si="2"/>
        <v>BENEDETTO  GAIETAN</v>
      </c>
      <c r="T23" s="150"/>
      <c r="U23" s="146">
        <v>413.16</v>
      </c>
      <c r="V23" s="151">
        <f t="shared" si="0"/>
        <v>140.47440000000003</v>
      </c>
    </row>
    <row r="24" spans="1:22" ht="15.75" thickBot="1">
      <c r="A24" s="4" t="s">
        <v>630</v>
      </c>
      <c r="B24" s="5" t="s">
        <v>15</v>
      </c>
      <c r="C24" s="69">
        <v>223857</v>
      </c>
      <c r="D24" s="6" t="s">
        <v>351</v>
      </c>
      <c r="E24" s="5" t="s">
        <v>352</v>
      </c>
      <c r="F24" s="7" t="s">
        <v>11</v>
      </c>
      <c r="G24" s="61" t="s">
        <v>711</v>
      </c>
      <c r="H24" s="138" t="s">
        <v>851</v>
      </c>
      <c r="I24" s="145"/>
      <c r="J24" s="101" t="s">
        <v>851</v>
      </c>
      <c r="K24" s="8">
        <v>1665.2329999999999</v>
      </c>
      <c r="L24" s="8">
        <v>466.26</v>
      </c>
      <c r="M24" s="44" t="s">
        <v>352</v>
      </c>
      <c r="N24" s="45" t="s">
        <v>11</v>
      </c>
      <c r="O24" s="8">
        <v>24.808620000000001</v>
      </c>
      <c r="P24" s="132"/>
      <c r="Q24" s="150" t="s">
        <v>1224</v>
      </c>
      <c r="R24" s="150" t="s">
        <v>1065</v>
      </c>
      <c r="S24" s="129" t="str">
        <f t="shared" si="2"/>
        <v>BERREKIA  ZOHRA</v>
      </c>
      <c r="T24" s="150"/>
      <c r="U24" s="146">
        <v>1146.5999999999999</v>
      </c>
      <c r="V24" s="151">
        <f t="shared" si="0"/>
        <v>389.84399999999999</v>
      </c>
    </row>
    <row r="25" spans="1:22" ht="15.75" thickBot="1">
      <c r="A25" s="4" t="s">
        <v>630</v>
      </c>
      <c r="B25" s="5" t="s">
        <v>8</v>
      </c>
      <c r="C25" s="69">
        <v>120077</v>
      </c>
      <c r="D25" s="6" t="s">
        <v>43</v>
      </c>
      <c r="E25" s="5" t="s">
        <v>44</v>
      </c>
      <c r="F25" s="7" t="s">
        <v>11</v>
      </c>
      <c r="G25" s="61" t="s">
        <v>711</v>
      </c>
      <c r="H25" s="138" t="s">
        <v>768</v>
      </c>
      <c r="I25" s="145"/>
      <c r="J25" s="101" t="s">
        <v>768</v>
      </c>
      <c r="K25" s="8">
        <v>1984.5</v>
      </c>
      <c r="L25" s="8">
        <v>555.66</v>
      </c>
      <c r="M25" s="46" t="s">
        <v>44</v>
      </c>
      <c r="N25" s="47" t="s">
        <v>11</v>
      </c>
      <c r="O25" s="8">
        <v>31.5</v>
      </c>
      <c r="P25" s="132"/>
      <c r="Q25" s="150" t="s">
        <v>1225</v>
      </c>
      <c r="R25" s="150" t="s">
        <v>1066</v>
      </c>
      <c r="S25" s="129" t="str">
        <f t="shared" si="2"/>
        <v>BERTHELOOT  ALYSSA</v>
      </c>
      <c r="T25" s="150">
        <v>250624</v>
      </c>
      <c r="U25" s="146">
        <v>200.8</v>
      </c>
      <c r="V25" s="151">
        <f t="shared" si="0"/>
        <v>68.272000000000006</v>
      </c>
    </row>
    <row r="26" spans="1:22" ht="15.75" thickBot="1">
      <c r="A26" s="4" t="s">
        <v>630</v>
      </c>
      <c r="B26" s="5" t="s">
        <v>8</v>
      </c>
      <c r="C26" s="69">
        <v>120114</v>
      </c>
      <c r="D26" s="6" t="s">
        <v>46</v>
      </c>
      <c r="E26" s="5" t="s">
        <v>47</v>
      </c>
      <c r="F26" s="7" t="s">
        <v>11</v>
      </c>
      <c r="G26" s="61" t="s">
        <v>711</v>
      </c>
      <c r="H26" s="138" t="s">
        <v>791</v>
      </c>
      <c r="I26" s="145"/>
      <c r="J26" s="101" t="s">
        <v>791</v>
      </c>
      <c r="K26" s="8">
        <v>1013.876</v>
      </c>
      <c r="L26" s="8">
        <v>283.88</v>
      </c>
      <c r="M26" s="44" t="s">
        <v>47</v>
      </c>
      <c r="N26" s="45" t="s">
        <v>11</v>
      </c>
      <c r="O26" s="8">
        <v>32.5</v>
      </c>
      <c r="P26" s="132"/>
      <c r="Q26" s="150" t="s">
        <v>1226</v>
      </c>
      <c r="R26" s="150" t="s">
        <v>1067</v>
      </c>
      <c r="S26" s="129" t="str">
        <f t="shared" si="2"/>
        <v>BESSE  NORASINH</v>
      </c>
      <c r="T26" s="150"/>
      <c r="U26" s="146">
        <v>1480.2</v>
      </c>
      <c r="V26" s="151">
        <f t="shared" si="0"/>
        <v>503.26800000000003</v>
      </c>
    </row>
    <row r="27" spans="1:22" ht="15.75" thickBot="1">
      <c r="A27" s="4" t="s">
        <v>630</v>
      </c>
      <c r="B27" s="5" t="s">
        <v>48</v>
      </c>
      <c r="C27" s="69">
        <v>224260</v>
      </c>
      <c r="D27" s="6" t="s">
        <v>49</v>
      </c>
      <c r="E27" s="5" t="s">
        <v>50</v>
      </c>
      <c r="F27" s="7" t="s">
        <v>11</v>
      </c>
      <c r="G27" s="61" t="s">
        <v>711</v>
      </c>
      <c r="H27" s="34" t="s">
        <v>936</v>
      </c>
      <c r="I27" s="145"/>
      <c r="J27" s="101" t="s">
        <v>936</v>
      </c>
      <c r="K27" s="8">
        <v>334.47199999999998</v>
      </c>
      <c r="L27" s="8">
        <v>93.65</v>
      </c>
      <c r="M27" s="46" t="s">
        <v>50</v>
      </c>
      <c r="N27" s="47" t="s">
        <v>11</v>
      </c>
      <c r="O27" s="8">
        <v>6.0833300000000001</v>
      </c>
      <c r="P27" s="132"/>
      <c r="Q27" s="150" t="s">
        <v>1227</v>
      </c>
      <c r="R27" s="150" t="s">
        <v>1068</v>
      </c>
      <c r="S27" s="129" t="str">
        <f t="shared" si="2"/>
        <v>BIERCE  JULIE</v>
      </c>
      <c r="T27" s="150"/>
      <c r="U27" s="146">
        <v>760.12</v>
      </c>
      <c r="V27" s="151">
        <f t="shared" si="0"/>
        <v>258.44080000000002</v>
      </c>
    </row>
    <row r="28" spans="1:22" ht="15.75" thickBot="1">
      <c r="A28" s="4" t="s">
        <v>630</v>
      </c>
      <c r="B28" s="5" t="s">
        <v>12</v>
      </c>
      <c r="C28" s="69">
        <v>223209</v>
      </c>
      <c r="D28" s="6" t="s">
        <v>353</v>
      </c>
      <c r="E28" s="5" t="s">
        <v>354</v>
      </c>
      <c r="F28" s="7" t="s">
        <v>11</v>
      </c>
      <c r="G28" s="61" t="s">
        <v>711</v>
      </c>
      <c r="H28" s="138" t="s">
        <v>892</v>
      </c>
      <c r="I28" s="145"/>
      <c r="J28" s="101" t="s">
        <v>892</v>
      </c>
      <c r="K28" s="8">
        <v>1764.134</v>
      </c>
      <c r="L28" s="8">
        <v>493.95</v>
      </c>
      <c r="M28" s="44" t="s">
        <v>354</v>
      </c>
      <c r="N28" s="45" t="s">
        <v>11</v>
      </c>
      <c r="O28" s="8">
        <v>26.41714</v>
      </c>
      <c r="P28" s="132"/>
      <c r="Q28" s="150" t="s">
        <v>1228</v>
      </c>
      <c r="R28" s="150" t="s">
        <v>1069</v>
      </c>
      <c r="S28" s="129" t="str">
        <f t="shared" si="2"/>
        <v>BIGAUD  YVES</v>
      </c>
      <c r="T28" s="150"/>
      <c r="U28" s="146">
        <v>2188.62</v>
      </c>
      <c r="V28" s="151">
        <f t="shared" si="0"/>
        <v>744.13080000000002</v>
      </c>
    </row>
    <row r="29" spans="1:22" ht="15.75" thickBot="1">
      <c r="A29" s="4" t="s">
        <v>630</v>
      </c>
      <c r="B29" s="5" t="s">
        <v>8</v>
      </c>
      <c r="C29" s="69">
        <v>223925</v>
      </c>
      <c r="D29" s="6" t="s">
        <v>484</v>
      </c>
      <c r="E29" s="5" t="s">
        <v>485</v>
      </c>
      <c r="F29" s="7" t="s">
        <v>11</v>
      </c>
      <c r="G29" s="61" t="s">
        <v>711</v>
      </c>
      <c r="H29" s="34" t="s">
        <v>821</v>
      </c>
      <c r="I29" s="145"/>
      <c r="J29" s="101" t="s">
        <v>821</v>
      </c>
      <c r="K29" s="8">
        <v>461.14699999999999</v>
      </c>
      <c r="L29" s="8">
        <v>129.12</v>
      </c>
      <c r="M29" s="44" t="s">
        <v>485</v>
      </c>
      <c r="N29" s="45" t="s">
        <v>11</v>
      </c>
      <c r="O29" s="8">
        <v>24.08333</v>
      </c>
      <c r="P29" s="132"/>
      <c r="Q29" s="150" t="s">
        <v>1229</v>
      </c>
      <c r="R29" s="150" t="s">
        <v>1070</v>
      </c>
      <c r="S29" s="129" t="str">
        <f t="shared" si="2"/>
        <v>BIGOT  KARELLE</v>
      </c>
      <c r="T29" s="150"/>
      <c r="U29" s="146">
        <v>1288</v>
      </c>
      <c r="V29" s="151">
        <f t="shared" si="0"/>
        <v>437.92</v>
      </c>
    </row>
    <row r="30" spans="1:22" ht="15.75" thickBot="1">
      <c r="A30" s="4" t="s">
        <v>630</v>
      </c>
      <c r="B30" s="5" t="s">
        <v>51</v>
      </c>
      <c r="C30" s="69">
        <v>223155</v>
      </c>
      <c r="D30" s="99" t="s">
        <v>52</v>
      </c>
      <c r="E30" s="5" t="s">
        <v>53</v>
      </c>
      <c r="F30" s="7" t="s">
        <v>11</v>
      </c>
      <c r="G30" s="61" t="s">
        <v>711</v>
      </c>
      <c r="H30" s="34"/>
      <c r="I30" s="145"/>
      <c r="J30" s="101" t="s">
        <v>720</v>
      </c>
      <c r="K30" s="8">
        <v>1795.66</v>
      </c>
      <c r="L30" s="8">
        <v>502.78</v>
      </c>
      <c r="M30" s="44" t="s">
        <v>53</v>
      </c>
      <c r="N30" s="45" t="s">
        <v>11</v>
      </c>
      <c r="O30" s="8">
        <v>26.08333</v>
      </c>
      <c r="P30" s="132"/>
      <c r="Q30" s="150" t="s">
        <v>1230</v>
      </c>
      <c r="R30" s="150" t="s">
        <v>1071</v>
      </c>
      <c r="S30" s="129" t="str">
        <f t="shared" si="2"/>
        <v>BLUCHE ADAMS  ISABELLE</v>
      </c>
      <c r="T30" s="150"/>
      <c r="U30" s="146">
        <v>930.48</v>
      </c>
      <c r="V30" s="151">
        <f t="shared" si="0"/>
        <v>316.36320000000001</v>
      </c>
    </row>
    <row r="31" spans="1:22" ht="15.75" thickBot="1">
      <c r="A31" s="4" t="s">
        <v>630</v>
      </c>
      <c r="B31" s="5" t="s">
        <v>8</v>
      </c>
      <c r="C31" s="69">
        <v>120135</v>
      </c>
      <c r="D31" s="6" t="s">
        <v>55</v>
      </c>
      <c r="E31" s="5" t="s">
        <v>56</v>
      </c>
      <c r="F31" s="7" t="s">
        <v>11</v>
      </c>
      <c r="G31" s="61" t="s">
        <v>711</v>
      </c>
      <c r="H31" s="138" t="s">
        <v>803</v>
      </c>
      <c r="I31" s="145"/>
      <c r="J31" s="101" t="s">
        <v>803</v>
      </c>
      <c r="K31" s="8">
        <v>1215.0809999999999</v>
      </c>
      <c r="L31" s="8">
        <v>340.22</v>
      </c>
      <c r="M31" s="44" t="s">
        <v>56</v>
      </c>
      <c r="N31" s="45" t="s">
        <v>11</v>
      </c>
      <c r="O31" s="8">
        <v>32.5</v>
      </c>
      <c r="P31" s="132"/>
      <c r="Q31" s="150" t="s">
        <v>1231</v>
      </c>
      <c r="R31" s="150" t="s">
        <v>1072</v>
      </c>
      <c r="S31" s="129" t="str">
        <f t="shared" si="2"/>
        <v>BOUANANE  HICHAM</v>
      </c>
      <c r="T31" s="150"/>
      <c r="U31" s="146">
        <v>1227.9000000000001</v>
      </c>
      <c r="V31" s="151">
        <f t="shared" si="0"/>
        <v>417.48600000000005</v>
      </c>
    </row>
    <row r="32" spans="1:22" ht="15.75" thickBot="1">
      <c r="A32" s="4" t="s">
        <v>630</v>
      </c>
      <c r="B32" s="5" t="s">
        <v>48</v>
      </c>
      <c r="C32" s="69">
        <v>224316</v>
      </c>
      <c r="D32" s="6" t="s">
        <v>355</v>
      </c>
      <c r="E32" s="5" t="s">
        <v>356</v>
      </c>
      <c r="F32" s="7" t="s">
        <v>11</v>
      </c>
      <c r="G32" s="61" t="s">
        <v>711</v>
      </c>
      <c r="H32" s="34"/>
      <c r="I32" s="145"/>
      <c r="J32" s="101" t="s">
        <v>938</v>
      </c>
      <c r="K32" s="8">
        <v>81.608000000000004</v>
      </c>
      <c r="L32" s="8">
        <v>22.85</v>
      </c>
      <c r="M32" s="46" t="s">
        <v>356</v>
      </c>
      <c r="N32" s="47" t="s">
        <v>11</v>
      </c>
      <c r="O32" s="8">
        <v>2.0833300000000001</v>
      </c>
      <c r="P32" s="132"/>
      <c r="Q32" s="150" t="s">
        <v>1232</v>
      </c>
      <c r="R32" s="150" t="s">
        <v>1073</v>
      </c>
      <c r="S32" s="129" t="str">
        <f t="shared" si="2"/>
        <v>BOUCHALA  KENZA</v>
      </c>
      <c r="T32" s="150">
        <v>110322</v>
      </c>
      <c r="U32" s="146">
        <v>486.64</v>
      </c>
      <c r="V32" s="151">
        <f t="shared" si="0"/>
        <v>165.45760000000001</v>
      </c>
    </row>
    <row r="33" spans="1:22" ht="15.75" thickBot="1">
      <c r="A33" s="4" t="s">
        <v>630</v>
      </c>
      <c r="B33" s="5" t="s">
        <v>12</v>
      </c>
      <c r="C33" s="69">
        <v>224282</v>
      </c>
      <c r="D33" s="6" t="s">
        <v>57</v>
      </c>
      <c r="E33" s="5" t="s">
        <v>58</v>
      </c>
      <c r="F33" s="7" t="s">
        <v>11</v>
      </c>
      <c r="G33" s="61" t="s">
        <v>711</v>
      </c>
      <c r="H33" s="138" t="s">
        <v>1010</v>
      </c>
      <c r="I33" s="145"/>
      <c r="J33" s="101" t="s">
        <v>918</v>
      </c>
      <c r="K33" s="8">
        <v>349.01900000000001</v>
      </c>
      <c r="L33" s="8">
        <v>97.72</v>
      </c>
      <c r="M33" s="46" t="s">
        <v>58</v>
      </c>
      <c r="N33" s="47" t="s">
        <v>11</v>
      </c>
      <c r="O33" s="8">
        <v>5.0833300000000001</v>
      </c>
      <c r="P33" s="132"/>
      <c r="Q33" s="150" t="s">
        <v>1233</v>
      </c>
      <c r="R33" s="150" t="s">
        <v>1074</v>
      </c>
      <c r="S33" s="129" t="str">
        <f t="shared" si="2"/>
        <v>BOUCHARD  PRISCILLIA</v>
      </c>
      <c r="T33" s="150"/>
      <c r="U33" s="146">
        <v>619.67999999999995</v>
      </c>
      <c r="V33" s="151">
        <f t="shared" si="0"/>
        <v>210.69120000000001</v>
      </c>
    </row>
    <row r="34" spans="1:22" ht="15.75" thickBot="1">
      <c r="A34" s="4" t="s">
        <v>630</v>
      </c>
      <c r="B34" s="5" t="s">
        <v>8</v>
      </c>
      <c r="C34" s="69">
        <v>120073</v>
      </c>
      <c r="D34" s="6" t="s">
        <v>487</v>
      </c>
      <c r="E34" s="5" t="s">
        <v>488</v>
      </c>
      <c r="F34" s="7" t="s">
        <v>11</v>
      </c>
      <c r="G34" s="61" t="s">
        <v>711</v>
      </c>
      <c r="H34" s="138" t="s">
        <v>764</v>
      </c>
      <c r="I34" s="145"/>
      <c r="J34" s="101" t="s">
        <v>764</v>
      </c>
      <c r="K34" s="8">
        <v>2047.5</v>
      </c>
      <c r="L34" s="8">
        <v>573.29999999999995</v>
      </c>
      <c r="M34" s="46" t="s">
        <v>488</v>
      </c>
      <c r="N34" s="47" t="s">
        <v>11</v>
      </c>
      <c r="O34" s="8">
        <v>32.5</v>
      </c>
      <c r="P34" s="132"/>
      <c r="Q34" s="150" t="s">
        <v>1234</v>
      </c>
      <c r="R34" s="150" t="s">
        <v>1075</v>
      </c>
      <c r="S34" s="129" t="str">
        <f t="shared" si="2"/>
        <v>BOUKHEDDOUMA  LOUISA</v>
      </c>
      <c r="T34" s="150">
        <v>250624</v>
      </c>
      <c r="U34" s="146">
        <v>1530.24</v>
      </c>
      <c r="V34" s="151">
        <f t="shared" si="0"/>
        <v>520.28160000000003</v>
      </c>
    </row>
    <row r="35" spans="1:22" ht="15.75" thickBot="1">
      <c r="A35" s="4" t="s">
        <v>630</v>
      </c>
      <c r="B35" s="5" t="s">
        <v>8</v>
      </c>
      <c r="C35" s="69">
        <v>120102</v>
      </c>
      <c r="D35" s="6" t="s">
        <v>60</v>
      </c>
      <c r="E35" s="5" t="s">
        <v>61</v>
      </c>
      <c r="F35" s="7" t="s">
        <v>11</v>
      </c>
      <c r="G35" s="61" t="s">
        <v>711</v>
      </c>
      <c r="H35" s="138" t="s">
        <v>784</v>
      </c>
      <c r="I35" s="145"/>
      <c r="J35" s="101" t="s">
        <v>784</v>
      </c>
      <c r="K35" s="8">
        <v>789.58299999999997</v>
      </c>
      <c r="L35" s="8">
        <v>221.08</v>
      </c>
      <c r="M35" s="46" t="s">
        <v>61</v>
      </c>
      <c r="N35" s="47" t="s">
        <v>11</v>
      </c>
      <c r="O35" s="8">
        <v>32.696240000000003</v>
      </c>
      <c r="P35" s="132"/>
      <c r="Q35" s="150" t="s">
        <v>1235</v>
      </c>
      <c r="R35" s="150" t="s">
        <v>1076</v>
      </c>
      <c r="S35" s="129" t="str">
        <f t="shared" si="2"/>
        <v>BOULERCHA  NAIMA</v>
      </c>
      <c r="T35" s="150">
        <v>110324</v>
      </c>
      <c r="U35" s="146">
        <v>1475.5</v>
      </c>
      <c r="V35" s="151">
        <f t="shared" si="0"/>
        <v>501.67</v>
      </c>
    </row>
    <row r="36" spans="1:22" ht="15.75" thickBot="1">
      <c r="A36" s="4" t="s">
        <v>630</v>
      </c>
      <c r="B36" s="5" t="s">
        <v>188</v>
      </c>
      <c r="C36" s="69">
        <v>613758</v>
      </c>
      <c r="D36" s="6" t="s">
        <v>490</v>
      </c>
      <c r="E36" s="5" t="s">
        <v>491</v>
      </c>
      <c r="F36" s="7" t="s">
        <v>11</v>
      </c>
      <c r="G36" s="61" t="s">
        <v>711</v>
      </c>
      <c r="H36" s="138" t="s">
        <v>947</v>
      </c>
      <c r="I36" s="145"/>
      <c r="J36" s="101" t="s">
        <v>947</v>
      </c>
      <c r="K36" s="8">
        <v>2346.2939999999999</v>
      </c>
      <c r="L36" s="8">
        <v>656.96</v>
      </c>
      <c r="M36" s="44" t="s">
        <v>491</v>
      </c>
      <c r="N36" s="45" t="s">
        <v>11</v>
      </c>
      <c r="O36" s="8">
        <v>29.08333</v>
      </c>
      <c r="P36" s="132"/>
      <c r="Q36" s="150" t="s">
        <v>1236</v>
      </c>
      <c r="R36" s="150" t="s">
        <v>1071</v>
      </c>
      <c r="S36" s="129" t="str">
        <f t="shared" si="2"/>
        <v>BOURGEOIS  ISABELLE</v>
      </c>
      <c r="T36" s="150"/>
      <c r="U36" s="146">
        <v>1478.7</v>
      </c>
      <c r="V36" s="151">
        <f t="shared" si="0"/>
        <v>502.75800000000004</v>
      </c>
    </row>
    <row r="37" spans="1:22" ht="15.75" thickBot="1">
      <c r="A37" s="4" t="s">
        <v>630</v>
      </c>
      <c r="B37" s="5" t="s">
        <v>62</v>
      </c>
      <c r="C37" s="69">
        <v>223105</v>
      </c>
      <c r="D37" s="99" t="s">
        <v>63</v>
      </c>
      <c r="E37" s="5" t="s">
        <v>64</v>
      </c>
      <c r="F37" s="7" t="s">
        <v>11</v>
      </c>
      <c r="G37" s="61" t="s">
        <v>711</v>
      </c>
      <c r="H37" s="138" t="s">
        <v>731</v>
      </c>
      <c r="I37" s="145"/>
      <c r="J37" s="101" t="s">
        <v>731</v>
      </c>
      <c r="K37" s="8">
        <v>1386.309</v>
      </c>
      <c r="L37" s="8">
        <v>388.16</v>
      </c>
      <c r="M37" s="46" t="s">
        <v>64</v>
      </c>
      <c r="N37" s="47" t="s">
        <v>11</v>
      </c>
      <c r="O37" s="8">
        <v>27.08333</v>
      </c>
      <c r="P37" s="132"/>
      <c r="Q37" s="150" t="s">
        <v>1237</v>
      </c>
      <c r="R37" s="150" t="s">
        <v>1077</v>
      </c>
      <c r="S37" s="129" t="str">
        <f t="shared" si="2"/>
        <v>BRANEYRE   PATRICE</v>
      </c>
      <c r="T37" s="150">
        <v>110324</v>
      </c>
      <c r="U37" s="146">
        <v>2080.96</v>
      </c>
      <c r="V37" s="151">
        <f t="shared" si="0"/>
        <v>707.52640000000008</v>
      </c>
    </row>
    <row r="38" spans="1:22" ht="15.75" thickBot="1">
      <c r="A38" s="4" t="s">
        <v>630</v>
      </c>
      <c r="B38" s="5" t="s">
        <v>65</v>
      </c>
      <c r="C38" s="69">
        <v>223875</v>
      </c>
      <c r="D38" s="6" t="s">
        <v>66</v>
      </c>
      <c r="E38" s="5" t="s">
        <v>67</v>
      </c>
      <c r="F38" s="7" t="s">
        <v>11</v>
      </c>
      <c r="G38" s="61" t="s">
        <v>711</v>
      </c>
      <c r="H38" s="34"/>
      <c r="I38" s="145"/>
      <c r="J38" s="101" t="s">
        <v>843</v>
      </c>
      <c r="K38" s="8">
        <v>810</v>
      </c>
      <c r="L38" s="8">
        <v>226.8</v>
      </c>
      <c r="M38" s="46" t="s">
        <v>67</v>
      </c>
      <c r="N38" s="47" t="s">
        <v>11</v>
      </c>
      <c r="O38" s="8">
        <v>15</v>
      </c>
      <c r="P38" s="132"/>
      <c r="Q38" s="150" t="s">
        <v>1238</v>
      </c>
      <c r="R38" s="150" t="s">
        <v>1078</v>
      </c>
      <c r="S38" s="129" t="str">
        <f t="shared" si="2"/>
        <v>BROCARD  AURELIE</v>
      </c>
      <c r="T38" s="150"/>
      <c r="U38" s="146">
        <v>162.4</v>
      </c>
      <c r="V38" s="151">
        <f t="shared" si="0"/>
        <v>55.216000000000008</v>
      </c>
    </row>
    <row r="39" spans="1:22" ht="15.75" thickBot="1">
      <c r="A39" s="4" t="s">
        <v>630</v>
      </c>
      <c r="B39" s="5" t="s">
        <v>15</v>
      </c>
      <c r="C39" s="69">
        <v>120040</v>
      </c>
      <c r="D39" s="6" t="s">
        <v>357</v>
      </c>
      <c r="E39" s="5" t="s">
        <v>358</v>
      </c>
      <c r="F39" s="7" t="s">
        <v>11</v>
      </c>
      <c r="G39" s="61" t="s">
        <v>711</v>
      </c>
      <c r="H39" s="138" t="s">
        <v>849</v>
      </c>
      <c r="I39" s="145"/>
      <c r="J39" s="101" t="s">
        <v>849</v>
      </c>
      <c r="K39" s="8">
        <v>1276.3399999999999</v>
      </c>
      <c r="L39" s="8">
        <v>357.37</v>
      </c>
      <c r="M39" s="46" t="s">
        <v>358</v>
      </c>
      <c r="N39" s="47" t="s">
        <v>11</v>
      </c>
      <c r="O39" s="8">
        <v>26.0381</v>
      </c>
      <c r="P39" s="132"/>
      <c r="Q39" s="150" t="s">
        <v>1239</v>
      </c>
      <c r="R39" s="150" t="s">
        <v>1079</v>
      </c>
      <c r="S39" s="129" t="str">
        <f t="shared" si="2"/>
        <v>BROUILLARD  FLORENT</v>
      </c>
      <c r="T39" s="150"/>
      <c r="U39" s="146">
        <v>895.2</v>
      </c>
      <c r="V39" s="151">
        <f t="shared" si="0"/>
        <v>304.36800000000005</v>
      </c>
    </row>
    <row r="40" spans="1:22" ht="15.75" thickBot="1">
      <c r="A40" s="4" t="s">
        <v>630</v>
      </c>
      <c r="B40" s="5" t="s">
        <v>12</v>
      </c>
      <c r="C40" s="69">
        <v>224323</v>
      </c>
      <c r="D40" s="6" t="s">
        <v>68</v>
      </c>
      <c r="E40" s="5" t="s">
        <v>69</v>
      </c>
      <c r="F40" s="7" t="s">
        <v>70</v>
      </c>
      <c r="G40" s="7"/>
      <c r="H40" s="34"/>
      <c r="I40" s="145"/>
      <c r="J40" s="101" t="s">
        <v>922</v>
      </c>
      <c r="K40" s="8">
        <v>82.873999999999995</v>
      </c>
      <c r="L40" s="8">
        <v>23.2</v>
      </c>
      <c r="M40" s="46" t="s">
        <v>69</v>
      </c>
      <c r="N40" s="47" t="s">
        <v>70</v>
      </c>
      <c r="O40" s="8">
        <v>1.1904999999999999</v>
      </c>
      <c r="P40" s="132"/>
      <c r="Q40" s="150" t="s">
        <v>1240</v>
      </c>
      <c r="R40" s="150" t="s">
        <v>1080</v>
      </c>
      <c r="S40" s="129" t="str">
        <f t="shared" si="2"/>
        <v>BULE  FRANCISCA</v>
      </c>
      <c r="T40" s="150">
        <v>141091</v>
      </c>
      <c r="U40" s="146">
        <v>2129.25</v>
      </c>
      <c r="V40" s="151">
        <f t="shared" si="0"/>
        <v>723.94500000000005</v>
      </c>
    </row>
    <row r="41" spans="1:22" ht="15.75" thickBot="1">
      <c r="A41" s="4" t="s">
        <v>630</v>
      </c>
      <c r="B41" s="5" t="s">
        <v>71</v>
      </c>
      <c r="C41" s="69">
        <v>224274</v>
      </c>
      <c r="D41" s="6" t="s">
        <v>72</v>
      </c>
      <c r="E41" s="5" t="s">
        <v>73</v>
      </c>
      <c r="F41" s="7" t="s">
        <v>11</v>
      </c>
      <c r="G41" s="61" t="s">
        <v>711</v>
      </c>
      <c r="H41" s="34"/>
      <c r="I41" s="145"/>
      <c r="J41" s="101" t="s">
        <v>953</v>
      </c>
      <c r="K41" s="8">
        <v>308.64600000000002</v>
      </c>
      <c r="L41" s="8">
        <v>86.42</v>
      </c>
      <c r="M41" s="44" t="s">
        <v>73</v>
      </c>
      <c r="N41" s="45" t="s">
        <v>11</v>
      </c>
      <c r="O41" s="8">
        <v>6.0833300000000001</v>
      </c>
      <c r="P41" s="132"/>
      <c r="Q41" s="150" t="s">
        <v>1241</v>
      </c>
      <c r="R41" s="150" t="s">
        <v>1081</v>
      </c>
      <c r="S41" s="129" t="str">
        <f t="shared" si="2"/>
        <v>CALDERAN  FRANCINE</v>
      </c>
      <c r="T41" s="150"/>
      <c r="U41" s="146">
        <v>1791.25</v>
      </c>
      <c r="V41" s="151">
        <f t="shared" si="0"/>
        <v>609.02500000000009</v>
      </c>
    </row>
    <row r="42" spans="1:22" ht="15.75" thickBot="1">
      <c r="A42" s="4" t="s">
        <v>630</v>
      </c>
      <c r="B42" s="5" t="s">
        <v>8</v>
      </c>
      <c r="C42" s="69">
        <v>120120</v>
      </c>
      <c r="D42" s="6" t="s">
        <v>493</v>
      </c>
      <c r="E42" s="5" t="s">
        <v>494</v>
      </c>
      <c r="F42" s="7" t="s">
        <v>11</v>
      </c>
      <c r="G42" s="61" t="s">
        <v>711</v>
      </c>
      <c r="H42" s="138" t="s">
        <v>795</v>
      </c>
      <c r="I42" s="145"/>
      <c r="J42" s="101" t="s">
        <v>795</v>
      </c>
      <c r="K42" s="8">
        <v>776.54499999999996</v>
      </c>
      <c r="L42" s="8">
        <v>217.43</v>
      </c>
      <c r="M42" s="44" t="s">
        <v>494</v>
      </c>
      <c r="N42" s="45" t="s">
        <v>11</v>
      </c>
      <c r="O42" s="8">
        <v>19.5</v>
      </c>
      <c r="P42" s="132"/>
      <c r="Q42" s="150" t="s">
        <v>1242</v>
      </c>
      <c r="R42" s="150" t="s">
        <v>1082</v>
      </c>
      <c r="S42" s="129" t="str">
        <f t="shared" si="2"/>
        <v>CAPUTO  JEAN LOUIS</v>
      </c>
      <c r="T42" s="150"/>
      <c r="U42" s="146">
        <v>598.95000000000005</v>
      </c>
      <c r="V42" s="151">
        <f t="shared" si="0"/>
        <v>203.64300000000003</v>
      </c>
    </row>
    <row r="43" spans="1:22" ht="15.75" thickBot="1">
      <c r="A43" s="4" t="s">
        <v>630</v>
      </c>
      <c r="B43" s="5" t="s">
        <v>12</v>
      </c>
      <c r="C43" s="69">
        <v>224137</v>
      </c>
      <c r="D43" s="6" t="s">
        <v>359</v>
      </c>
      <c r="E43" s="5" t="s">
        <v>360</v>
      </c>
      <c r="F43" s="7" t="s">
        <v>11</v>
      </c>
      <c r="G43" s="61" t="s">
        <v>711</v>
      </c>
      <c r="H43" s="138" t="s">
        <v>913</v>
      </c>
      <c r="I43" s="145"/>
      <c r="J43" s="101" t="s">
        <v>913</v>
      </c>
      <c r="K43" s="8">
        <v>583.58000000000004</v>
      </c>
      <c r="L43" s="8">
        <v>163.4</v>
      </c>
      <c r="M43" s="46" t="s">
        <v>360</v>
      </c>
      <c r="N43" s="47" t="s">
        <v>11</v>
      </c>
      <c r="O43" s="8">
        <v>16.08333</v>
      </c>
      <c r="P43" s="132"/>
      <c r="Q43" s="150" t="s">
        <v>1243</v>
      </c>
      <c r="R43" s="150" t="s">
        <v>1083</v>
      </c>
      <c r="S43" s="129" t="str">
        <f t="shared" si="2"/>
        <v>CARBILLET  CINDY</v>
      </c>
      <c r="T43" s="150"/>
      <c r="U43" s="146">
        <v>578.1</v>
      </c>
      <c r="V43" s="151">
        <f t="shared" si="0"/>
        <v>196.55400000000003</v>
      </c>
    </row>
    <row r="44" spans="1:22" ht="15.75" thickBot="1">
      <c r="A44" s="4" t="s">
        <v>630</v>
      </c>
      <c r="B44" s="5" t="s">
        <v>15</v>
      </c>
      <c r="C44" s="69">
        <v>224176</v>
      </c>
      <c r="D44" s="6" t="s">
        <v>74</v>
      </c>
      <c r="E44" s="5" t="s">
        <v>75</v>
      </c>
      <c r="F44" s="7" t="s">
        <v>11</v>
      </c>
      <c r="G44" s="61" t="s">
        <v>711</v>
      </c>
      <c r="H44" s="138" t="s">
        <v>857</v>
      </c>
      <c r="I44" s="145"/>
      <c r="J44" s="101" t="s">
        <v>857</v>
      </c>
      <c r="K44" s="8">
        <v>766.8</v>
      </c>
      <c r="L44" s="8">
        <v>214.7</v>
      </c>
      <c r="M44" s="46" t="s">
        <v>75</v>
      </c>
      <c r="N44" s="47" t="s">
        <v>11</v>
      </c>
      <c r="O44" s="8">
        <v>14.08333</v>
      </c>
      <c r="P44" s="132"/>
      <c r="Q44" s="150" t="s">
        <v>1244</v>
      </c>
      <c r="R44" s="150" t="s">
        <v>1084</v>
      </c>
      <c r="S44" s="129" t="str">
        <f t="shared" si="2"/>
        <v>CASTALLIE  CHRISLAINE</v>
      </c>
      <c r="T44" s="150">
        <v>210393</v>
      </c>
      <c r="U44" s="146">
        <v>1414.75</v>
      </c>
      <c r="V44" s="151">
        <f t="shared" si="0"/>
        <v>481.01500000000004</v>
      </c>
    </row>
    <row r="45" spans="1:22" ht="15.75" thickBot="1">
      <c r="A45" s="4" t="s">
        <v>630</v>
      </c>
      <c r="B45" s="5" t="s">
        <v>12</v>
      </c>
      <c r="C45" s="69">
        <v>224305</v>
      </c>
      <c r="D45" s="6" t="s">
        <v>76</v>
      </c>
      <c r="E45" s="5" t="s">
        <v>77</v>
      </c>
      <c r="F45" s="7" t="s">
        <v>11</v>
      </c>
      <c r="G45" s="61" t="s">
        <v>711</v>
      </c>
      <c r="H45" s="34"/>
      <c r="I45" s="145"/>
      <c r="J45" s="101" t="s">
        <v>920</v>
      </c>
      <c r="K45" s="8">
        <v>109.075</v>
      </c>
      <c r="L45" s="8">
        <v>30.54</v>
      </c>
      <c r="M45" s="46" t="s">
        <v>77</v>
      </c>
      <c r="N45" s="47" t="s">
        <v>11</v>
      </c>
      <c r="O45" s="8">
        <v>1.9184300000000001</v>
      </c>
      <c r="P45" s="132"/>
      <c r="Q45" s="150" t="s">
        <v>1245</v>
      </c>
      <c r="R45" s="150" t="s">
        <v>1085</v>
      </c>
      <c r="S45" s="129" t="str">
        <f t="shared" si="2"/>
        <v>CASTERA  CHARLENE</v>
      </c>
      <c r="T45" s="150"/>
      <c r="U45" s="146">
        <v>660</v>
      </c>
      <c r="V45" s="151">
        <f t="shared" si="0"/>
        <v>224.4</v>
      </c>
    </row>
    <row r="46" spans="1:22" ht="15.75" thickBot="1">
      <c r="A46" s="4" t="s">
        <v>630</v>
      </c>
      <c r="B46" s="5" t="s">
        <v>12</v>
      </c>
      <c r="C46" s="69">
        <v>223664</v>
      </c>
      <c r="D46" s="6" t="s">
        <v>78</v>
      </c>
      <c r="E46" s="5" t="s">
        <v>79</v>
      </c>
      <c r="F46" s="7" t="s">
        <v>11</v>
      </c>
      <c r="G46" s="61" t="s">
        <v>711</v>
      </c>
      <c r="H46" s="138" t="s">
        <v>897</v>
      </c>
      <c r="I46" s="145"/>
      <c r="J46" s="101" t="s">
        <v>897</v>
      </c>
      <c r="K46" s="8">
        <v>1659.42</v>
      </c>
      <c r="L46" s="8">
        <v>464.63</v>
      </c>
      <c r="M46" s="46" t="s">
        <v>79</v>
      </c>
      <c r="N46" s="47" t="s">
        <v>11</v>
      </c>
      <c r="O46" s="8">
        <v>25.93732</v>
      </c>
      <c r="P46" s="132"/>
      <c r="Q46" s="150" t="s">
        <v>1246</v>
      </c>
      <c r="R46" s="150" t="s">
        <v>1086</v>
      </c>
      <c r="S46" s="129" t="str">
        <f t="shared" si="2"/>
        <v>CHAIN  SEBASTIEN</v>
      </c>
      <c r="T46" s="150"/>
      <c r="U46" s="146">
        <v>913.38</v>
      </c>
      <c r="V46" s="151">
        <f t="shared" si="0"/>
        <v>310.54920000000004</v>
      </c>
    </row>
    <row r="47" spans="1:22" ht="15.75" thickBot="1">
      <c r="A47" s="4" t="s">
        <v>630</v>
      </c>
      <c r="B47" s="5" t="s">
        <v>12</v>
      </c>
      <c r="C47" s="69">
        <v>120031</v>
      </c>
      <c r="D47" s="6" t="s">
        <v>80</v>
      </c>
      <c r="E47" s="5" t="s">
        <v>81</v>
      </c>
      <c r="F47" s="7" t="s">
        <v>11</v>
      </c>
      <c r="G47" s="61" t="s">
        <v>711</v>
      </c>
      <c r="H47" s="138" t="s">
        <v>865</v>
      </c>
      <c r="I47" s="145"/>
      <c r="J47" s="101" t="s">
        <v>865</v>
      </c>
      <c r="K47" s="8">
        <v>1755</v>
      </c>
      <c r="L47" s="8">
        <v>491.4</v>
      </c>
      <c r="M47" s="46" t="s">
        <v>81</v>
      </c>
      <c r="N47" s="47" t="s">
        <v>11</v>
      </c>
      <c r="O47" s="8">
        <v>32.5</v>
      </c>
      <c r="P47" s="132"/>
      <c r="Q47" s="150" t="s">
        <v>1247</v>
      </c>
      <c r="R47" s="150" t="s">
        <v>1087</v>
      </c>
      <c r="S47" s="129" t="str">
        <f t="shared" si="2"/>
        <v>CHAMBRION  VERONIQUE</v>
      </c>
      <c r="T47" s="150"/>
      <c r="U47" s="146">
        <v>647.4</v>
      </c>
      <c r="V47" s="151">
        <f t="shared" si="0"/>
        <v>220.11600000000001</v>
      </c>
    </row>
    <row r="48" spans="1:22" ht="15.75" thickBot="1">
      <c r="A48" s="4" t="s">
        <v>630</v>
      </c>
      <c r="B48" s="5" t="s">
        <v>8</v>
      </c>
      <c r="C48" s="69">
        <v>120079</v>
      </c>
      <c r="D48" s="6" t="s">
        <v>83</v>
      </c>
      <c r="E48" s="5" t="s">
        <v>84</v>
      </c>
      <c r="F48" s="7" t="s">
        <v>11</v>
      </c>
      <c r="G48" s="61" t="s">
        <v>711</v>
      </c>
      <c r="H48" s="138" t="s">
        <v>769</v>
      </c>
      <c r="I48" s="145"/>
      <c r="J48" s="101" t="s">
        <v>769</v>
      </c>
      <c r="K48" s="8">
        <v>2047.5</v>
      </c>
      <c r="L48" s="8">
        <v>573.29999999999995</v>
      </c>
      <c r="M48" s="44" t="s">
        <v>84</v>
      </c>
      <c r="N48" s="45" t="s">
        <v>11</v>
      </c>
      <c r="O48" s="8">
        <v>32.5</v>
      </c>
      <c r="P48" s="132"/>
      <c r="Q48" s="150" t="s">
        <v>1248</v>
      </c>
      <c r="R48" s="150" t="s">
        <v>1088</v>
      </c>
      <c r="S48" s="129" t="str">
        <f t="shared" si="2"/>
        <v>CHAUSSI  EMILIE</v>
      </c>
      <c r="T48" s="150">
        <v>740159</v>
      </c>
      <c r="U48" s="147">
        <v>1899.5</v>
      </c>
      <c r="V48" s="151">
        <f t="shared" si="0"/>
        <v>645.83000000000004</v>
      </c>
    </row>
    <row r="49" spans="1:22" ht="15.75" thickBot="1">
      <c r="A49" s="4" t="s">
        <v>630</v>
      </c>
      <c r="B49" s="5" t="s">
        <v>12</v>
      </c>
      <c r="C49" s="69">
        <v>174589</v>
      </c>
      <c r="D49" s="6" t="s">
        <v>495</v>
      </c>
      <c r="E49" s="5" t="s">
        <v>496</v>
      </c>
      <c r="F49" s="7" t="s">
        <v>11</v>
      </c>
      <c r="G49" s="61" t="s">
        <v>711</v>
      </c>
      <c r="H49" s="138" t="s">
        <v>1011</v>
      </c>
      <c r="I49" s="145"/>
      <c r="J49" s="101" t="s">
        <v>874</v>
      </c>
      <c r="K49" s="8">
        <v>2101.9879999999998</v>
      </c>
      <c r="L49" s="8">
        <v>588.54999999999995</v>
      </c>
      <c r="M49" s="44" t="s">
        <v>496</v>
      </c>
      <c r="N49" s="45" t="s">
        <v>11</v>
      </c>
      <c r="O49" s="8">
        <v>28.08333</v>
      </c>
      <c r="P49" s="132"/>
      <c r="Q49" s="150" t="s">
        <v>1249</v>
      </c>
      <c r="R49" s="150" t="s">
        <v>1089</v>
      </c>
      <c r="S49" s="129" t="str">
        <f t="shared" si="2"/>
        <v>CHEVALLEREAU  JESSICA</v>
      </c>
      <c r="T49" s="150"/>
      <c r="U49" s="146">
        <v>448.16</v>
      </c>
      <c r="V49" s="151">
        <f t="shared" si="0"/>
        <v>152.37440000000001</v>
      </c>
    </row>
    <row r="50" spans="1:22" ht="15.75" thickBot="1">
      <c r="A50" s="4" t="s">
        <v>630</v>
      </c>
      <c r="B50" s="5" t="s">
        <v>65</v>
      </c>
      <c r="C50" s="69">
        <v>629709</v>
      </c>
      <c r="D50" s="6" t="s">
        <v>85</v>
      </c>
      <c r="E50" s="5" t="s">
        <v>86</v>
      </c>
      <c r="F50" s="7" t="s">
        <v>11</v>
      </c>
      <c r="G50" s="61" t="s">
        <v>711</v>
      </c>
      <c r="H50" s="138" t="s">
        <v>845</v>
      </c>
      <c r="I50" s="145"/>
      <c r="J50" s="101" t="s">
        <v>845</v>
      </c>
      <c r="K50" s="8">
        <v>565.09100000000001</v>
      </c>
      <c r="L50" s="8">
        <v>158.22</v>
      </c>
      <c r="M50" s="46" t="s">
        <v>86</v>
      </c>
      <c r="N50" s="47" t="s">
        <v>11</v>
      </c>
      <c r="O50" s="8">
        <v>5.0833300000000001</v>
      </c>
      <c r="P50" s="132"/>
      <c r="Q50" s="150" t="s">
        <v>1250</v>
      </c>
      <c r="R50" s="150" t="s">
        <v>1090</v>
      </c>
      <c r="S50" s="129" t="str">
        <f t="shared" si="2"/>
        <v>CHHOEUN  SONA</v>
      </c>
      <c r="T50" s="150"/>
      <c r="U50" s="146">
        <v>625.20000000000005</v>
      </c>
      <c r="V50" s="151">
        <f t="shared" si="0"/>
        <v>212.56800000000004</v>
      </c>
    </row>
    <row r="51" spans="1:22" ht="15.75" thickBot="1">
      <c r="A51" s="4" t="s">
        <v>630</v>
      </c>
      <c r="B51" s="5" t="s">
        <v>97</v>
      </c>
      <c r="C51" s="69">
        <v>222049</v>
      </c>
      <c r="D51" s="6" t="s">
        <v>498</v>
      </c>
      <c r="E51" s="5" t="s">
        <v>499</v>
      </c>
      <c r="F51" s="7" t="s">
        <v>11</v>
      </c>
      <c r="G51" s="61" t="s">
        <v>711</v>
      </c>
      <c r="H51" s="34" t="s">
        <v>1005</v>
      </c>
      <c r="I51" s="145"/>
      <c r="J51" s="101" t="s">
        <v>742</v>
      </c>
      <c r="K51" s="8">
        <v>3537.8429999999998</v>
      </c>
      <c r="L51" s="8">
        <v>990.59</v>
      </c>
      <c r="M51" s="46" t="s">
        <v>499</v>
      </c>
      <c r="N51" s="47" t="s">
        <v>11</v>
      </c>
      <c r="O51" s="8">
        <v>27.08333</v>
      </c>
      <c r="P51" s="132"/>
      <c r="Q51" s="150" t="s">
        <v>1251</v>
      </c>
      <c r="R51" s="150" t="s">
        <v>1091</v>
      </c>
      <c r="S51" s="129" t="str">
        <f t="shared" si="2"/>
        <v>CICERON  LAURA</v>
      </c>
      <c r="T51" s="150">
        <v>250625</v>
      </c>
      <c r="U51" s="146">
        <v>722.54</v>
      </c>
      <c r="V51" s="151">
        <f t="shared" si="0"/>
        <v>245.6636</v>
      </c>
    </row>
    <row r="52" spans="1:22" ht="15.75" thickBot="1">
      <c r="A52" s="4" t="s">
        <v>630</v>
      </c>
      <c r="B52" s="5" t="s">
        <v>8</v>
      </c>
      <c r="C52" s="69">
        <v>120129</v>
      </c>
      <c r="D52" s="6" t="s">
        <v>501</v>
      </c>
      <c r="E52" s="5" t="s">
        <v>502</v>
      </c>
      <c r="F52" s="7" t="s">
        <v>11</v>
      </c>
      <c r="G52" s="61" t="s">
        <v>711</v>
      </c>
      <c r="H52" s="139" t="s">
        <v>800</v>
      </c>
      <c r="I52" s="145"/>
      <c r="J52" s="101" t="s">
        <v>800</v>
      </c>
      <c r="K52" s="8">
        <v>938.625</v>
      </c>
      <c r="L52" s="8">
        <v>262.81</v>
      </c>
      <c r="M52" s="46" t="s">
        <v>502</v>
      </c>
      <c r="N52" s="47" t="s">
        <v>11</v>
      </c>
      <c r="O52" s="8">
        <v>32.5</v>
      </c>
      <c r="P52" s="132"/>
      <c r="Q52" s="150" t="s">
        <v>1252</v>
      </c>
      <c r="R52" s="150" t="s">
        <v>1092</v>
      </c>
      <c r="S52" s="129" t="str">
        <f t="shared" si="2"/>
        <v>CLAUDOT  NAJIA</v>
      </c>
      <c r="T52" s="150"/>
      <c r="U52" s="146">
        <v>1051.96</v>
      </c>
      <c r="V52" s="151">
        <f t="shared" si="0"/>
        <v>357.66640000000001</v>
      </c>
    </row>
    <row r="53" spans="1:22" ht="15.75" thickBot="1">
      <c r="A53" s="4" t="s">
        <v>630</v>
      </c>
      <c r="B53" s="5" t="s">
        <v>12</v>
      </c>
      <c r="C53" s="69">
        <v>222538</v>
      </c>
      <c r="D53" s="6" t="s">
        <v>87</v>
      </c>
      <c r="E53" s="5" t="s">
        <v>88</v>
      </c>
      <c r="F53" s="7" t="s">
        <v>11</v>
      </c>
      <c r="G53" s="61" t="s">
        <v>711</v>
      </c>
      <c r="H53" s="138" t="s">
        <v>883</v>
      </c>
      <c r="I53" s="145"/>
      <c r="J53" s="101" t="s">
        <v>883</v>
      </c>
      <c r="K53" s="8">
        <v>2346.6990000000001</v>
      </c>
      <c r="L53" s="8">
        <v>657.07</v>
      </c>
      <c r="M53" s="44" t="s">
        <v>88</v>
      </c>
      <c r="N53" s="45" t="s">
        <v>11</v>
      </c>
      <c r="O53" s="8">
        <v>27.08333</v>
      </c>
      <c r="P53" s="132"/>
      <c r="Q53" s="150" t="s">
        <v>1253</v>
      </c>
      <c r="R53" s="150" t="s">
        <v>1081</v>
      </c>
      <c r="S53" s="129" t="str">
        <f t="shared" si="2"/>
        <v>CLERC  FRANCINE</v>
      </c>
      <c r="T53" s="150">
        <v>250627</v>
      </c>
      <c r="U53" s="146">
        <v>1697.28</v>
      </c>
      <c r="V53" s="151">
        <f t="shared" si="0"/>
        <v>577.0752</v>
      </c>
    </row>
    <row r="54" spans="1:22" ht="15.75" thickBot="1">
      <c r="A54" s="4" t="s">
        <v>630</v>
      </c>
      <c r="B54" s="5" t="s">
        <v>188</v>
      </c>
      <c r="C54" s="69">
        <v>222994</v>
      </c>
      <c r="D54" s="6" t="s">
        <v>362</v>
      </c>
      <c r="E54" s="5" t="s">
        <v>363</v>
      </c>
      <c r="F54" s="7" t="s">
        <v>11</v>
      </c>
      <c r="G54" s="62" t="s">
        <v>711</v>
      </c>
      <c r="H54" s="138" t="s">
        <v>944</v>
      </c>
      <c r="I54" s="145"/>
      <c r="J54" s="101" t="s">
        <v>944</v>
      </c>
      <c r="K54" s="8">
        <v>1931.6959999999999</v>
      </c>
      <c r="L54" s="8">
        <v>540.87</v>
      </c>
      <c r="M54" s="46" t="s">
        <v>363</v>
      </c>
      <c r="N54" s="47" t="s">
        <v>11</v>
      </c>
      <c r="O54" s="8">
        <v>27.08333</v>
      </c>
      <c r="P54" s="132"/>
      <c r="Q54" s="150" t="s">
        <v>1254</v>
      </c>
      <c r="R54" s="150" t="s">
        <v>1093</v>
      </c>
      <c r="S54" s="129" t="str">
        <f t="shared" si="2"/>
        <v>COLLET  FLORENCE</v>
      </c>
      <c r="T54" s="150"/>
      <c r="U54" s="146">
        <v>1396.8</v>
      </c>
      <c r="V54" s="151">
        <f t="shared" si="0"/>
        <v>474.91200000000003</v>
      </c>
    </row>
    <row r="55" spans="1:22" ht="15.75" thickBot="1">
      <c r="A55" s="4" t="s">
        <v>630</v>
      </c>
      <c r="B55" s="5" t="s">
        <v>15</v>
      </c>
      <c r="C55" s="69">
        <v>224222</v>
      </c>
      <c r="D55" s="6" t="s">
        <v>503</v>
      </c>
      <c r="E55" s="5" t="s">
        <v>504</v>
      </c>
      <c r="F55" s="7" t="s">
        <v>11</v>
      </c>
      <c r="G55" s="61" t="s">
        <v>711</v>
      </c>
      <c r="H55" s="138" t="s">
        <v>1012</v>
      </c>
      <c r="I55" s="145"/>
      <c r="J55" s="101" t="s">
        <v>858</v>
      </c>
      <c r="K55" s="8">
        <v>722.85299999999995</v>
      </c>
      <c r="L55" s="8">
        <v>202.39</v>
      </c>
      <c r="M55" s="44" t="s">
        <v>504</v>
      </c>
      <c r="N55" s="45" t="s">
        <v>11</v>
      </c>
      <c r="O55" s="8">
        <v>10.891030000000001</v>
      </c>
      <c r="P55" s="132"/>
      <c r="Q55" s="150" t="s">
        <v>1255</v>
      </c>
      <c r="R55" s="150" t="s">
        <v>1094</v>
      </c>
      <c r="S55" s="129" t="str">
        <f t="shared" si="2"/>
        <v>CORBIN  ADELINE</v>
      </c>
      <c r="T55" s="150"/>
      <c r="U55" s="146">
        <v>142.80000000000001</v>
      </c>
      <c r="V55" s="151">
        <f t="shared" si="0"/>
        <v>48.552000000000007</v>
      </c>
    </row>
    <row r="56" spans="1:22" ht="15.75" thickBot="1">
      <c r="A56" s="4" t="s">
        <v>630</v>
      </c>
      <c r="B56" s="5" t="s">
        <v>8</v>
      </c>
      <c r="C56" s="69">
        <v>224185</v>
      </c>
      <c r="D56" s="6" t="s">
        <v>90</v>
      </c>
      <c r="E56" s="5" t="s">
        <v>91</v>
      </c>
      <c r="F56" s="7" t="s">
        <v>11</v>
      </c>
      <c r="G56" s="61" t="s">
        <v>711</v>
      </c>
      <c r="H56" s="138" t="s">
        <v>832</v>
      </c>
      <c r="I56" s="145"/>
      <c r="J56" s="101" t="s">
        <v>832</v>
      </c>
      <c r="K56" s="8">
        <v>649.98699999999997</v>
      </c>
      <c r="L56" s="8">
        <v>181.99</v>
      </c>
      <c r="M56" s="46" t="s">
        <v>91</v>
      </c>
      <c r="N56" s="47" t="s">
        <v>11</v>
      </c>
      <c r="O56" s="8">
        <v>12.08333</v>
      </c>
      <c r="P56" s="132"/>
      <c r="Q56" s="150" t="s">
        <v>1256</v>
      </c>
      <c r="R56" s="150" t="s">
        <v>1056</v>
      </c>
      <c r="S56" s="129" t="str">
        <f t="shared" si="2"/>
        <v>COULOMB  STEPHANIE</v>
      </c>
      <c r="T56" s="150"/>
      <c r="U56" s="146">
        <v>2043.77</v>
      </c>
      <c r="V56" s="151">
        <f t="shared" si="0"/>
        <v>694.8818</v>
      </c>
    </row>
    <row r="57" spans="1:22" ht="15.75" thickBot="1">
      <c r="A57" s="12" t="s">
        <v>682</v>
      </c>
      <c r="B57" s="12" t="s">
        <v>699</v>
      </c>
      <c r="C57" s="70">
        <v>611304</v>
      </c>
      <c r="D57" s="100" t="s">
        <v>701</v>
      </c>
      <c r="E57" s="40"/>
      <c r="F57" s="3"/>
      <c r="G57" s="3" t="s">
        <v>711</v>
      </c>
      <c r="H57" s="34"/>
      <c r="I57" s="145"/>
      <c r="J57" s="101" t="s">
        <v>977</v>
      </c>
      <c r="K57" s="8">
        <v>2049.9540000000002</v>
      </c>
      <c r="L57" s="8">
        <v>737.98</v>
      </c>
      <c r="M57" s="45"/>
      <c r="N57" s="45"/>
      <c r="O57" s="8">
        <v>27.421749999999999</v>
      </c>
      <c r="P57" s="132"/>
      <c r="Q57" s="150" t="s">
        <v>1257</v>
      </c>
      <c r="R57" s="150" t="s">
        <v>1095</v>
      </c>
      <c r="S57" s="129" t="str">
        <f t="shared" si="2"/>
        <v>DAHMANI  AMAL</v>
      </c>
      <c r="T57" s="150">
        <v>250625</v>
      </c>
      <c r="U57" s="146">
        <v>1576.68</v>
      </c>
      <c r="V57" s="151">
        <f t="shared" si="0"/>
        <v>536.07120000000009</v>
      </c>
    </row>
    <row r="58" spans="1:22" ht="15.75" thickBot="1">
      <c r="A58" s="4" t="s">
        <v>630</v>
      </c>
      <c r="B58" s="5" t="s">
        <v>12</v>
      </c>
      <c r="C58" s="69">
        <v>222163</v>
      </c>
      <c r="D58" s="6" t="s">
        <v>92</v>
      </c>
      <c r="E58" s="5" t="s">
        <v>93</v>
      </c>
      <c r="F58" s="7" t="s">
        <v>11</v>
      </c>
      <c r="G58" s="61" t="s">
        <v>711</v>
      </c>
      <c r="H58" s="138" t="s">
        <v>878</v>
      </c>
      <c r="I58" s="145"/>
      <c r="J58" s="101" t="s">
        <v>878</v>
      </c>
      <c r="K58" s="8">
        <v>1366.4860000000001</v>
      </c>
      <c r="L58" s="8">
        <v>382.61</v>
      </c>
      <c r="M58" s="46" t="s">
        <v>93</v>
      </c>
      <c r="N58" s="47" t="s">
        <v>11</v>
      </c>
      <c r="O58" s="8">
        <v>24.08333</v>
      </c>
      <c r="P58" s="132"/>
      <c r="Q58" s="150" t="s">
        <v>1258</v>
      </c>
      <c r="R58" s="150" t="s">
        <v>1096</v>
      </c>
      <c r="S58" s="129" t="str">
        <f t="shared" si="2"/>
        <v>DANIBERT  ZAGIRET</v>
      </c>
      <c r="T58" s="150"/>
      <c r="U58" s="146">
        <v>686.28</v>
      </c>
      <c r="V58" s="151">
        <f t="shared" si="0"/>
        <v>233.33520000000001</v>
      </c>
    </row>
    <row r="59" spans="1:22" ht="15.75" thickBot="1">
      <c r="A59" s="4" t="s">
        <v>630</v>
      </c>
      <c r="B59" s="5" t="s">
        <v>8</v>
      </c>
      <c r="C59" s="69">
        <v>120109</v>
      </c>
      <c r="D59" s="6" t="s">
        <v>95</v>
      </c>
      <c r="E59" s="5" t="s">
        <v>96</v>
      </c>
      <c r="F59" s="7" t="s">
        <v>11</v>
      </c>
      <c r="G59" s="61" t="s">
        <v>711</v>
      </c>
      <c r="H59" s="138" t="s">
        <v>787</v>
      </c>
      <c r="I59" s="145"/>
      <c r="J59" s="101" t="s">
        <v>787</v>
      </c>
      <c r="K59" s="8">
        <v>703.42499999999995</v>
      </c>
      <c r="L59" s="8">
        <v>196.95</v>
      </c>
      <c r="M59" s="44" t="s">
        <v>96</v>
      </c>
      <c r="N59" s="45" t="s">
        <v>11</v>
      </c>
      <c r="O59" s="8">
        <v>32.5</v>
      </c>
      <c r="P59" s="132"/>
      <c r="Q59" s="150" t="s">
        <v>1259</v>
      </c>
      <c r="R59" s="150" t="s">
        <v>1097</v>
      </c>
      <c r="S59" s="129" t="str">
        <f t="shared" si="2"/>
        <v>DARGENT  CHRISTINE</v>
      </c>
      <c r="T59" s="150"/>
      <c r="U59" s="146">
        <v>1406.7</v>
      </c>
      <c r="V59" s="151">
        <f t="shared" si="0"/>
        <v>478.27800000000008</v>
      </c>
    </row>
    <row r="60" spans="1:22" ht="15.75" thickBot="1">
      <c r="A60" s="87" t="s">
        <v>630</v>
      </c>
      <c r="B60" s="88" t="s">
        <v>97</v>
      </c>
      <c r="C60" s="89">
        <v>224112</v>
      </c>
      <c r="D60" s="98" t="s">
        <v>98</v>
      </c>
      <c r="E60" s="88" t="s">
        <v>99</v>
      </c>
      <c r="F60" s="91" t="s">
        <v>11</v>
      </c>
      <c r="G60" s="92" t="s">
        <v>711</v>
      </c>
      <c r="H60" s="97"/>
      <c r="I60" s="145"/>
      <c r="J60" s="102" t="s">
        <v>748</v>
      </c>
      <c r="K60" s="85">
        <v>1048.836</v>
      </c>
      <c r="L60" s="85">
        <v>293.67</v>
      </c>
      <c r="M60" s="93" t="s">
        <v>99</v>
      </c>
      <c r="N60" s="94" t="s">
        <v>11</v>
      </c>
      <c r="O60" s="85">
        <v>12.08333</v>
      </c>
      <c r="P60" s="132"/>
      <c r="Q60" s="150" t="s">
        <v>1260</v>
      </c>
      <c r="R60" s="150" t="s">
        <v>1098</v>
      </c>
      <c r="S60" s="129" t="str">
        <f t="shared" si="2"/>
        <v>DAUSSE  REBECCA</v>
      </c>
      <c r="T60" s="150"/>
      <c r="U60" s="146">
        <v>1410.4</v>
      </c>
      <c r="V60" s="151">
        <f t="shared" si="0"/>
        <v>479.53600000000006</v>
      </c>
    </row>
    <row r="61" spans="1:22" ht="15.75" thickBot="1">
      <c r="A61" s="4" t="s">
        <v>630</v>
      </c>
      <c r="B61" s="5" t="s">
        <v>8</v>
      </c>
      <c r="C61" s="69">
        <v>120141</v>
      </c>
      <c r="D61" s="6" t="s">
        <v>506</v>
      </c>
      <c r="E61" s="5" t="s">
        <v>507</v>
      </c>
      <c r="F61" s="7" t="s">
        <v>11</v>
      </c>
      <c r="G61" s="61" t="s">
        <v>711</v>
      </c>
      <c r="H61" s="138" t="s">
        <v>808</v>
      </c>
      <c r="I61" s="145"/>
      <c r="J61" s="101" t="s">
        <v>808</v>
      </c>
      <c r="K61" s="8">
        <v>717.77700000000004</v>
      </c>
      <c r="L61" s="8">
        <v>200.97</v>
      </c>
      <c r="M61" s="46" t="s">
        <v>507</v>
      </c>
      <c r="N61" s="47" t="s">
        <v>11</v>
      </c>
      <c r="O61" s="8">
        <v>22.5</v>
      </c>
      <c r="P61" s="132"/>
      <c r="Q61" s="150" t="s">
        <v>1261</v>
      </c>
      <c r="R61" s="150" t="s">
        <v>1099</v>
      </c>
      <c r="S61" s="129" t="str">
        <f t="shared" si="2"/>
        <v>DE BADILHAC  ALIETTE</v>
      </c>
      <c r="T61" s="150">
        <v>740159</v>
      </c>
      <c r="U61" s="146">
        <v>766.78</v>
      </c>
      <c r="V61" s="151">
        <f t="shared" si="0"/>
        <v>260.70519999999999</v>
      </c>
    </row>
    <row r="62" spans="1:22" ht="15.75" thickBot="1">
      <c r="A62" s="4" t="s">
        <v>630</v>
      </c>
      <c r="B62" s="5" t="s">
        <v>364</v>
      </c>
      <c r="C62" s="69">
        <v>224182</v>
      </c>
      <c r="D62" s="6" t="s">
        <v>365</v>
      </c>
      <c r="E62" s="5" t="s">
        <v>366</v>
      </c>
      <c r="F62" s="7" t="s">
        <v>11</v>
      </c>
      <c r="G62" s="61" t="s">
        <v>711</v>
      </c>
      <c r="H62" s="138" t="s">
        <v>940</v>
      </c>
      <c r="I62" s="145"/>
      <c r="J62" s="101" t="s">
        <v>940</v>
      </c>
      <c r="K62" s="8">
        <v>751.14</v>
      </c>
      <c r="L62" s="8">
        <v>210.31</v>
      </c>
      <c r="M62" s="46" t="s">
        <v>366</v>
      </c>
      <c r="N62" s="47" t="s">
        <v>11</v>
      </c>
      <c r="O62" s="8">
        <v>13</v>
      </c>
      <c r="P62" s="132"/>
      <c r="Q62" s="150" t="s">
        <v>1262</v>
      </c>
      <c r="R62" s="150" t="s">
        <v>1100</v>
      </c>
      <c r="S62" s="129" t="str">
        <f t="shared" si="2"/>
        <v>DECROZANT  FELICIA</v>
      </c>
      <c r="T62" s="150"/>
      <c r="U62" s="146">
        <v>1112.5999999999999</v>
      </c>
      <c r="V62" s="151">
        <f t="shared" si="0"/>
        <v>378.28399999999999</v>
      </c>
    </row>
    <row r="63" spans="1:22" ht="15.75" thickBot="1">
      <c r="A63" s="12" t="s">
        <v>630</v>
      </c>
      <c r="B63" s="12" t="s">
        <v>631</v>
      </c>
      <c r="C63" s="70">
        <v>638440</v>
      </c>
      <c r="D63" s="10" t="s">
        <v>637</v>
      </c>
      <c r="E63" s="12" t="s">
        <v>638</v>
      </c>
      <c r="F63" s="3" t="s">
        <v>634</v>
      </c>
      <c r="G63" s="3" t="s">
        <v>711</v>
      </c>
      <c r="H63" s="138" t="s">
        <v>1030</v>
      </c>
      <c r="I63" s="145"/>
      <c r="J63" s="101" t="s">
        <v>958</v>
      </c>
      <c r="K63" s="8">
        <v>913.50900000000001</v>
      </c>
      <c r="L63" s="8">
        <v>255.78</v>
      </c>
      <c r="M63" s="45"/>
      <c r="N63" s="45"/>
      <c r="O63" s="8">
        <v>14.25</v>
      </c>
      <c r="P63" s="132"/>
      <c r="Q63" s="150" t="s">
        <v>1263</v>
      </c>
      <c r="R63" s="150" t="s">
        <v>1089</v>
      </c>
      <c r="S63" s="129" t="str">
        <f t="shared" si="2"/>
        <v>DELORME  JESSICA</v>
      </c>
      <c r="T63" s="150"/>
      <c r="U63" s="146">
        <v>1056</v>
      </c>
      <c r="V63" s="151">
        <f t="shared" si="0"/>
        <v>359.04</v>
      </c>
    </row>
    <row r="64" spans="1:22" ht="15.75" thickBot="1">
      <c r="A64" s="4" t="s">
        <v>630</v>
      </c>
      <c r="B64" s="5" t="s">
        <v>12</v>
      </c>
      <c r="C64" s="69">
        <v>223089</v>
      </c>
      <c r="D64" s="6" t="s">
        <v>101</v>
      </c>
      <c r="E64" s="5" t="s">
        <v>102</v>
      </c>
      <c r="F64" s="7" t="s">
        <v>11</v>
      </c>
      <c r="G64" s="61" t="s">
        <v>711</v>
      </c>
      <c r="H64" s="138" t="s">
        <v>886</v>
      </c>
      <c r="I64" s="145"/>
      <c r="J64" s="101" t="s">
        <v>886</v>
      </c>
      <c r="K64" s="8">
        <v>1808.8050000000001</v>
      </c>
      <c r="L64" s="8">
        <v>506.46</v>
      </c>
      <c r="M64" s="44" t="s">
        <v>102</v>
      </c>
      <c r="N64" s="45" t="s">
        <v>11</v>
      </c>
      <c r="O64" s="8">
        <v>24.08333</v>
      </c>
      <c r="P64" s="132"/>
      <c r="Q64" s="150" t="s">
        <v>1264</v>
      </c>
      <c r="R64" s="150" t="s">
        <v>1101</v>
      </c>
      <c r="S64" s="129" t="str">
        <f t="shared" si="2"/>
        <v>DELPECH  DAVID</v>
      </c>
      <c r="T64" s="150"/>
      <c r="U64" s="146">
        <v>194.94</v>
      </c>
      <c r="V64" s="151">
        <f t="shared" si="0"/>
        <v>66.279600000000002</v>
      </c>
    </row>
    <row r="65" spans="1:22" ht="15.75" thickBot="1">
      <c r="A65" s="4" t="s">
        <v>630</v>
      </c>
      <c r="B65" s="5" t="s">
        <v>48</v>
      </c>
      <c r="C65" s="69">
        <v>224211</v>
      </c>
      <c r="D65" s="6" t="s">
        <v>103</v>
      </c>
      <c r="E65" s="5" t="s">
        <v>104</v>
      </c>
      <c r="F65" s="7" t="s">
        <v>11</v>
      </c>
      <c r="G65" s="61" t="s">
        <v>711</v>
      </c>
      <c r="H65" s="138" t="s">
        <v>935</v>
      </c>
      <c r="I65" s="145"/>
      <c r="J65" s="101" t="s">
        <v>935</v>
      </c>
      <c r="K65" s="8">
        <v>501.34</v>
      </c>
      <c r="L65" s="8">
        <v>140.37</v>
      </c>
      <c r="M65" s="44" t="s">
        <v>104</v>
      </c>
      <c r="N65" s="45" t="s">
        <v>11</v>
      </c>
      <c r="O65" s="8">
        <v>9.0833300000000001</v>
      </c>
      <c r="P65" s="132"/>
      <c r="Q65" s="150" t="s">
        <v>1265</v>
      </c>
      <c r="R65" s="150" t="s">
        <v>1102</v>
      </c>
      <c r="S65" s="129" t="str">
        <f t="shared" si="2"/>
        <v>DENOLLY  ESTELLE</v>
      </c>
      <c r="T65" s="150"/>
      <c r="U65" s="146">
        <v>1175.0999999999999</v>
      </c>
      <c r="V65" s="151">
        <f t="shared" si="0"/>
        <v>399.53399999999999</v>
      </c>
    </row>
    <row r="66" spans="1:22" ht="15.75" thickBot="1">
      <c r="A66" s="4" t="s">
        <v>630</v>
      </c>
      <c r="B66" s="5" t="s">
        <v>8</v>
      </c>
      <c r="C66" s="69">
        <v>120086</v>
      </c>
      <c r="D66" s="6" t="s">
        <v>106</v>
      </c>
      <c r="E66" s="5" t="s">
        <v>107</v>
      </c>
      <c r="F66" s="7" t="s">
        <v>11</v>
      </c>
      <c r="G66" s="61" t="s">
        <v>711</v>
      </c>
      <c r="H66" s="138" t="s">
        <v>772</v>
      </c>
      <c r="I66" s="145"/>
      <c r="J66" s="101" t="s">
        <v>772</v>
      </c>
      <c r="K66" s="8">
        <v>668.625</v>
      </c>
      <c r="L66" s="8">
        <v>187.21</v>
      </c>
      <c r="M66" s="46" t="s">
        <v>107</v>
      </c>
      <c r="N66" s="47" t="s">
        <v>11</v>
      </c>
      <c r="O66" s="8">
        <v>32.5</v>
      </c>
      <c r="P66" s="132"/>
      <c r="Q66" s="150" t="s">
        <v>1266</v>
      </c>
      <c r="R66" s="150" t="s">
        <v>1103</v>
      </c>
      <c r="S66" s="129" t="str">
        <f t="shared" si="2"/>
        <v>DEPLECHIN  NATHALIE</v>
      </c>
      <c r="T66" s="150"/>
      <c r="U66" s="146">
        <v>1154.25</v>
      </c>
      <c r="V66" s="151">
        <f t="shared" si="0"/>
        <v>392.44500000000005</v>
      </c>
    </row>
    <row r="67" spans="1:22" ht="15.75" thickBot="1">
      <c r="A67" s="81" t="s">
        <v>630</v>
      </c>
      <c r="B67" s="81"/>
      <c r="C67" s="82">
        <v>600872</v>
      </c>
      <c r="D67" s="83" t="s">
        <v>712</v>
      </c>
      <c r="E67" s="97"/>
      <c r="F67" s="97"/>
      <c r="G67" s="97"/>
      <c r="H67" s="97"/>
      <c r="I67" s="145"/>
      <c r="J67" s="118" t="s">
        <v>712</v>
      </c>
      <c r="K67" s="85">
        <v>1374.9580000000001</v>
      </c>
      <c r="L67" s="85">
        <v>494.98488000000003</v>
      </c>
      <c r="M67" s="94"/>
      <c r="N67" s="94"/>
      <c r="O67" s="85"/>
      <c r="P67" s="132"/>
      <c r="Q67" s="150" t="s">
        <v>1267</v>
      </c>
      <c r="R67" s="150" t="s">
        <v>1056</v>
      </c>
      <c r="S67" s="129" t="str">
        <f t="shared" si="2"/>
        <v>DESCHACHT  STEPHANIE</v>
      </c>
      <c r="T67" s="150">
        <v>414290</v>
      </c>
      <c r="U67" s="146">
        <v>362.1</v>
      </c>
      <c r="V67" s="151">
        <f t="shared" ref="V67:V130" si="3">U67*0.34</f>
        <v>123.11400000000002</v>
      </c>
    </row>
    <row r="68" spans="1:22" ht="15.75" thickBot="1">
      <c r="A68" s="4" t="s">
        <v>630</v>
      </c>
      <c r="B68" s="5" t="s">
        <v>12</v>
      </c>
      <c r="C68" s="69">
        <v>224133</v>
      </c>
      <c r="D68" s="6" t="s">
        <v>108</v>
      </c>
      <c r="E68" s="5" t="s">
        <v>109</v>
      </c>
      <c r="F68" s="7" t="s">
        <v>11</v>
      </c>
      <c r="G68" s="61" t="s">
        <v>711</v>
      </c>
      <c r="H68" s="138" t="s">
        <v>912</v>
      </c>
      <c r="I68" s="145"/>
      <c r="J68" s="101" t="s">
        <v>912</v>
      </c>
      <c r="K68" s="8">
        <v>972.50400000000002</v>
      </c>
      <c r="L68" s="8">
        <v>272.3</v>
      </c>
      <c r="M68" s="44" t="s">
        <v>109</v>
      </c>
      <c r="N68" s="45" t="s">
        <v>11</v>
      </c>
      <c r="O68" s="8">
        <v>15.08333</v>
      </c>
      <c r="P68" s="132"/>
      <c r="Q68" s="150" t="s">
        <v>1268</v>
      </c>
      <c r="R68" s="150" t="s">
        <v>1104</v>
      </c>
      <c r="S68" s="129" t="str">
        <f t="shared" ref="S68:S131" si="4">Q68&amp;"  "&amp;R68</f>
        <v>DEVINEAU  VIRGINIE</v>
      </c>
      <c r="T68" s="150"/>
      <c r="U68" s="146">
        <v>1648.2</v>
      </c>
      <c r="V68" s="151">
        <f t="shared" si="3"/>
        <v>560.38800000000003</v>
      </c>
    </row>
    <row r="69" spans="1:22" ht="15.75" thickBot="1">
      <c r="A69" s="4" t="s">
        <v>630</v>
      </c>
      <c r="B69" s="5" t="s">
        <v>367</v>
      </c>
      <c r="C69" s="69">
        <v>120052</v>
      </c>
      <c r="D69" s="99" t="s">
        <v>368</v>
      </c>
      <c r="E69" s="5" t="s">
        <v>369</v>
      </c>
      <c r="F69" s="7" t="s">
        <v>11</v>
      </c>
      <c r="G69" s="61" t="s">
        <v>711</v>
      </c>
      <c r="H69" s="140" t="s">
        <v>1013</v>
      </c>
      <c r="I69" s="145"/>
      <c r="J69" s="101" t="s">
        <v>739</v>
      </c>
      <c r="K69" s="8">
        <v>1348.23</v>
      </c>
      <c r="L69" s="8">
        <v>377.5</v>
      </c>
      <c r="M69" s="46" t="s">
        <v>369</v>
      </c>
      <c r="N69" s="47" t="s">
        <v>11</v>
      </c>
      <c r="O69" s="8">
        <v>30.5</v>
      </c>
      <c r="P69" s="132"/>
      <c r="Q69" s="150" t="s">
        <v>1269</v>
      </c>
      <c r="R69" s="150" t="s">
        <v>1105</v>
      </c>
      <c r="S69" s="129" t="str">
        <f t="shared" si="4"/>
        <v>DRIEF  CHAHRAZADE</v>
      </c>
      <c r="T69" s="150"/>
      <c r="U69" s="146">
        <v>1521.6</v>
      </c>
      <c r="V69" s="151">
        <f t="shared" si="3"/>
        <v>517.34400000000005</v>
      </c>
    </row>
    <row r="70" spans="1:22" ht="15.75" thickBot="1">
      <c r="A70" s="4" t="s">
        <v>630</v>
      </c>
      <c r="B70" s="5" t="s">
        <v>12</v>
      </c>
      <c r="C70" s="69">
        <v>174304</v>
      </c>
      <c r="D70" s="6" t="s">
        <v>371</v>
      </c>
      <c r="E70" s="5" t="s">
        <v>372</v>
      </c>
      <c r="F70" s="7" t="s">
        <v>11</v>
      </c>
      <c r="G70" s="61" t="s">
        <v>711</v>
      </c>
      <c r="H70" s="138" t="s">
        <v>871</v>
      </c>
      <c r="I70" s="145"/>
      <c r="J70" s="101" t="s">
        <v>871</v>
      </c>
      <c r="K70" s="8">
        <v>1186.79</v>
      </c>
      <c r="L70" s="8">
        <v>332.3</v>
      </c>
      <c r="M70" s="46" t="s">
        <v>372</v>
      </c>
      <c r="N70" s="47" t="s">
        <v>11</v>
      </c>
      <c r="O70" s="8">
        <v>18.08333</v>
      </c>
      <c r="P70" s="132"/>
      <c r="Q70" s="150" t="s">
        <v>1270</v>
      </c>
      <c r="R70" s="150" t="s">
        <v>1106</v>
      </c>
      <c r="S70" s="129" t="str">
        <f t="shared" si="4"/>
        <v>DUBOIS  MARIE FRANCOISE</v>
      </c>
      <c r="T70" s="150">
        <v>710300</v>
      </c>
      <c r="U70" s="146">
        <v>2006.37</v>
      </c>
      <c r="V70" s="151">
        <f t="shared" si="3"/>
        <v>682.16579999999999</v>
      </c>
    </row>
    <row r="71" spans="1:22" ht="15.75" thickBot="1">
      <c r="A71" s="4" t="s">
        <v>630</v>
      </c>
      <c r="B71" s="5" t="s">
        <v>8</v>
      </c>
      <c r="C71" s="69">
        <v>120064</v>
      </c>
      <c r="D71" s="6" t="s">
        <v>374</v>
      </c>
      <c r="E71" s="5" t="s">
        <v>375</v>
      </c>
      <c r="F71" s="7" t="s">
        <v>11</v>
      </c>
      <c r="G71" s="61" t="s">
        <v>711</v>
      </c>
      <c r="H71" s="138" t="s">
        <v>756</v>
      </c>
      <c r="I71" s="145"/>
      <c r="J71" s="101" t="s">
        <v>756</v>
      </c>
      <c r="K71" s="8">
        <v>1617.5250000000001</v>
      </c>
      <c r="L71" s="8">
        <v>452.9</v>
      </c>
      <c r="M71" s="46" t="s">
        <v>375</v>
      </c>
      <c r="N71" s="47" t="s">
        <v>11</v>
      </c>
      <c r="O71" s="8">
        <v>32.5</v>
      </c>
      <c r="P71" s="132"/>
      <c r="Q71" s="150" t="s">
        <v>1271</v>
      </c>
      <c r="R71" s="150" t="s">
        <v>1107</v>
      </c>
      <c r="S71" s="129" t="str">
        <f t="shared" si="4"/>
        <v>DUMAITRE  ALEXANDRA</v>
      </c>
      <c r="T71" s="150"/>
      <c r="U71" s="146">
        <v>1517.9</v>
      </c>
      <c r="V71" s="151">
        <f t="shared" si="3"/>
        <v>516.08600000000001</v>
      </c>
    </row>
    <row r="72" spans="1:22" ht="15.75" thickBot="1">
      <c r="A72" s="4" t="s">
        <v>630</v>
      </c>
      <c r="B72" s="5" t="s">
        <v>48</v>
      </c>
      <c r="C72" s="69">
        <v>224280</v>
      </c>
      <c r="D72" s="6" t="s">
        <v>110</v>
      </c>
      <c r="E72" s="5" t="s">
        <v>111</v>
      </c>
      <c r="F72" s="7" t="s">
        <v>11</v>
      </c>
      <c r="G72" s="61" t="s">
        <v>711</v>
      </c>
      <c r="H72" s="34" t="s">
        <v>937</v>
      </c>
      <c r="I72" s="145"/>
      <c r="J72" s="101" t="s">
        <v>937</v>
      </c>
      <c r="K72" s="8">
        <v>223.453</v>
      </c>
      <c r="L72" s="8">
        <v>62.56</v>
      </c>
      <c r="M72" s="44" t="s">
        <v>111</v>
      </c>
      <c r="N72" s="45" t="s">
        <v>11</v>
      </c>
      <c r="O72" s="8">
        <v>5.9991899999999996</v>
      </c>
      <c r="P72" s="132"/>
      <c r="Q72" s="150" t="s">
        <v>1272</v>
      </c>
      <c r="R72" s="150" t="s">
        <v>1108</v>
      </c>
      <c r="S72" s="129" t="str">
        <f t="shared" si="4"/>
        <v>DUMORA  BEATRICE</v>
      </c>
      <c r="T72" s="150"/>
      <c r="U72" s="146">
        <v>1491</v>
      </c>
      <c r="V72" s="151">
        <f t="shared" si="3"/>
        <v>506.94000000000005</v>
      </c>
    </row>
    <row r="73" spans="1:22" ht="15.75" thickBot="1">
      <c r="A73" s="4" t="s">
        <v>630</v>
      </c>
      <c r="B73" s="5" t="s">
        <v>65</v>
      </c>
      <c r="C73" s="69">
        <v>632906</v>
      </c>
      <c r="D73" s="6" t="s">
        <v>377</v>
      </c>
      <c r="E73" s="5" t="s">
        <v>378</v>
      </c>
      <c r="F73" s="7" t="s">
        <v>11</v>
      </c>
      <c r="G73" s="61" t="s">
        <v>711</v>
      </c>
      <c r="H73" s="138" t="s">
        <v>846</v>
      </c>
      <c r="I73" s="145"/>
      <c r="J73" s="101" t="s">
        <v>846</v>
      </c>
      <c r="K73" s="8">
        <v>2097.288</v>
      </c>
      <c r="L73" s="8">
        <v>587.24</v>
      </c>
      <c r="M73" s="44" t="s">
        <v>378</v>
      </c>
      <c r="N73" s="45" t="s">
        <v>11</v>
      </c>
      <c r="O73" s="8">
        <v>25.891030000000001</v>
      </c>
      <c r="P73" s="132"/>
      <c r="Q73" s="150" t="s">
        <v>1273</v>
      </c>
      <c r="R73" s="150" t="s">
        <v>1109</v>
      </c>
      <c r="S73" s="129" t="str">
        <f t="shared" si="4"/>
        <v>DUPONT  GERALDINE</v>
      </c>
      <c r="T73" s="150"/>
      <c r="U73" s="146">
        <v>365.92</v>
      </c>
      <c r="V73" s="151">
        <f t="shared" si="3"/>
        <v>124.41280000000002</v>
      </c>
    </row>
    <row r="74" spans="1:22" ht="15.75" thickBot="1">
      <c r="A74" s="4" t="s">
        <v>630</v>
      </c>
      <c r="B74" s="5" t="s">
        <v>12</v>
      </c>
      <c r="C74" s="69">
        <v>174591</v>
      </c>
      <c r="D74" s="6" t="s">
        <v>508</v>
      </c>
      <c r="E74" s="5" t="s">
        <v>509</v>
      </c>
      <c r="F74" s="7" t="s">
        <v>11</v>
      </c>
      <c r="G74" s="61" t="s">
        <v>711</v>
      </c>
      <c r="H74" s="34" t="s">
        <v>986</v>
      </c>
      <c r="I74" s="145"/>
      <c r="J74" s="101" t="s">
        <v>875</v>
      </c>
      <c r="K74" s="8">
        <v>3369.1990000000001</v>
      </c>
      <c r="L74" s="8">
        <v>943.37</v>
      </c>
      <c r="M74" s="46" t="s">
        <v>509</v>
      </c>
      <c r="N74" s="47" t="s">
        <v>11</v>
      </c>
      <c r="O74" s="8">
        <v>31.08333</v>
      </c>
      <c r="P74" s="132"/>
      <c r="Q74" s="150" t="s">
        <v>1274</v>
      </c>
      <c r="R74" s="150" t="s">
        <v>1103</v>
      </c>
      <c r="S74" s="129" t="str">
        <f t="shared" si="4"/>
        <v>DURAND  NATHALIE</v>
      </c>
      <c r="T74" s="150"/>
      <c r="U74" s="146">
        <v>1553.4</v>
      </c>
      <c r="V74" s="151">
        <f t="shared" si="3"/>
        <v>528.15600000000006</v>
      </c>
    </row>
    <row r="75" spans="1:22" ht="15.75" thickBot="1">
      <c r="A75" s="4" t="s">
        <v>630</v>
      </c>
      <c r="B75" s="5" t="s">
        <v>12</v>
      </c>
      <c r="C75" s="69">
        <v>223987</v>
      </c>
      <c r="D75" s="6" t="s">
        <v>379</v>
      </c>
      <c r="E75" s="5" t="s">
        <v>380</v>
      </c>
      <c r="F75" s="7" t="s">
        <v>11</v>
      </c>
      <c r="G75" s="61" t="s">
        <v>711</v>
      </c>
      <c r="H75" s="138" t="s">
        <v>904</v>
      </c>
      <c r="I75" s="145"/>
      <c r="J75" s="101" t="s">
        <v>904</v>
      </c>
      <c r="K75" s="8">
        <v>1829.7070000000001</v>
      </c>
      <c r="L75" s="8">
        <v>512.30999999999995</v>
      </c>
      <c r="M75" s="44" t="s">
        <v>380</v>
      </c>
      <c r="N75" s="45" t="s">
        <v>11</v>
      </c>
      <c r="O75" s="8">
        <v>23.08333</v>
      </c>
      <c r="P75" s="132"/>
      <c r="Q75" s="150" t="s">
        <v>1275</v>
      </c>
      <c r="R75" s="150" t="s">
        <v>1110</v>
      </c>
      <c r="S75" s="129" t="str">
        <f t="shared" si="4"/>
        <v>ELAOUNI  YASRA</v>
      </c>
      <c r="T75" s="150"/>
      <c r="U75" s="146">
        <v>447.93</v>
      </c>
      <c r="V75" s="151">
        <f t="shared" si="3"/>
        <v>152.29620000000003</v>
      </c>
    </row>
    <row r="76" spans="1:22" ht="15.75" thickBot="1">
      <c r="A76" s="4" t="s">
        <v>630</v>
      </c>
      <c r="B76" s="5" t="s">
        <v>48</v>
      </c>
      <c r="C76" s="69">
        <v>120013</v>
      </c>
      <c r="D76" s="6" t="s">
        <v>381</v>
      </c>
      <c r="E76" s="5" t="s">
        <v>382</v>
      </c>
      <c r="F76" s="7" t="s">
        <v>11</v>
      </c>
      <c r="G76" s="61" t="s">
        <v>711</v>
      </c>
      <c r="H76" s="138" t="s">
        <v>931</v>
      </c>
      <c r="I76" s="145"/>
      <c r="J76" s="101" t="s">
        <v>931</v>
      </c>
      <c r="K76" s="8">
        <v>816.71299999999997</v>
      </c>
      <c r="L76" s="8">
        <v>228.67</v>
      </c>
      <c r="M76" s="46" t="s">
        <v>382</v>
      </c>
      <c r="N76" s="47" t="s">
        <v>11</v>
      </c>
      <c r="O76" s="8">
        <v>24.592379999999999</v>
      </c>
      <c r="P76" s="132"/>
      <c r="Q76" s="150" t="s">
        <v>1276</v>
      </c>
      <c r="R76" s="150" t="s">
        <v>1111</v>
      </c>
      <c r="S76" s="129" t="str">
        <f t="shared" si="4"/>
        <v>ELLEINSTIEN  LEA</v>
      </c>
      <c r="T76" s="150"/>
      <c r="U76" s="146">
        <v>100.08</v>
      </c>
      <c r="V76" s="151">
        <f t="shared" si="3"/>
        <v>34.027200000000001</v>
      </c>
    </row>
    <row r="77" spans="1:22" ht="15.75" thickBot="1">
      <c r="A77" s="4" t="s">
        <v>630</v>
      </c>
      <c r="B77" s="5" t="s">
        <v>8</v>
      </c>
      <c r="C77" s="69">
        <v>120072</v>
      </c>
      <c r="D77" s="6" t="s">
        <v>384</v>
      </c>
      <c r="E77" s="5" t="s">
        <v>385</v>
      </c>
      <c r="F77" s="7" t="s">
        <v>11</v>
      </c>
      <c r="G77" s="61" t="s">
        <v>711</v>
      </c>
      <c r="H77" s="138" t="s">
        <v>763</v>
      </c>
      <c r="I77" s="145"/>
      <c r="J77" s="101" t="s">
        <v>763</v>
      </c>
      <c r="K77" s="8">
        <v>1617.5250000000001</v>
      </c>
      <c r="L77" s="8">
        <v>452.9</v>
      </c>
      <c r="M77" s="44" t="s">
        <v>385</v>
      </c>
      <c r="N77" s="45" t="s">
        <v>11</v>
      </c>
      <c r="O77" s="8">
        <v>32.5</v>
      </c>
      <c r="P77" s="132"/>
      <c r="Q77" s="150" t="s">
        <v>1277</v>
      </c>
      <c r="R77" s="150" t="s">
        <v>1112</v>
      </c>
      <c r="S77" s="129" t="str">
        <f t="shared" si="4"/>
        <v>FIALON  VALERIE</v>
      </c>
      <c r="T77" s="150"/>
      <c r="U77" s="146">
        <v>1277.94</v>
      </c>
      <c r="V77" s="151">
        <f t="shared" si="3"/>
        <v>434.49960000000004</v>
      </c>
    </row>
    <row r="78" spans="1:22" ht="15.75" thickBot="1">
      <c r="A78" s="4" t="s">
        <v>630</v>
      </c>
      <c r="B78" s="5" t="s">
        <v>112</v>
      </c>
      <c r="C78" s="69">
        <v>223193</v>
      </c>
      <c r="D78" s="6" t="s">
        <v>113</v>
      </c>
      <c r="E78" s="5" t="s">
        <v>114</v>
      </c>
      <c r="F78" s="7" t="s">
        <v>11</v>
      </c>
      <c r="G78" s="61" t="s">
        <v>711</v>
      </c>
      <c r="H78" s="138" t="s">
        <v>955</v>
      </c>
      <c r="I78" s="145"/>
      <c r="J78" s="101" t="s">
        <v>955</v>
      </c>
      <c r="K78" s="8">
        <v>1471.548</v>
      </c>
      <c r="L78" s="8">
        <v>412.03</v>
      </c>
      <c r="M78" s="44" t="s">
        <v>114</v>
      </c>
      <c r="N78" s="45" t="s">
        <v>11</v>
      </c>
      <c r="O78" s="8">
        <v>22.08333</v>
      </c>
      <c r="P78" s="132"/>
      <c r="Q78" s="150" t="s">
        <v>1278</v>
      </c>
      <c r="R78" s="150" t="s">
        <v>1108</v>
      </c>
      <c r="S78" s="129" t="str">
        <f t="shared" si="4"/>
        <v>FICHOT  BEATRICE</v>
      </c>
      <c r="T78" s="150"/>
      <c r="U78" s="146">
        <v>1459.8</v>
      </c>
      <c r="V78" s="151">
        <f t="shared" si="3"/>
        <v>496.33199999999999</v>
      </c>
    </row>
    <row r="79" spans="1:22" ht="15.75" thickBot="1">
      <c r="A79" s="4" t="s">
        <v>630</v>
      </c>
      <c r="B79" s="5" t="s">
        <v>12</v>
      </c>
      <c r="C79" s="69">
        <v>224122</v>
      </c>
      <c r="D79" s="6" t="s">
        <v>115</v>
      </c>
      <c r="E79" s="5" t="s">
        <v>116</v>
      </c>
      <c r="F79" s="7" t="s">
        <v>11</v>
      </c>
      <c r="G79" s="61" t="s">
        <v>711</v>
      </c>
      <c r="H79" s="34" t="s">
        <v>911</v>
      </c>
      <c r="I79" s="145"/>
      <c r="J79" s="101" t="s">
        <v>911</v>
      </c>
      <c r="K79" s="8">
        <v>885.43100000000004</v>
      </c>
      <c r="L79" s="8">
        <v>247.92</v>
      </c>
      <c r="M79" s="46" t="s">
        <v>116</v>
      </c>
      <c r="N79" s="47" t="s">
        <v>11</v>
      </c>
      <c r="O79" s="8">
        <v>16.08333</v>
      </c>
      <c r="P79" s="132"/>
      <c r="Q79" s="150" t="s">
        <v>1279</v>
      </c>
      <c r="R79" s="150" t="s">
        <v>1113</v>
      </c>
      <c r="S79" s="129" t="str">
        <f t="shared" si="4"/>
        <v>FOUBERT  CAROLINE</v>
      </c>
      <c r="T79" s="150"/>
      <c r="U79" s="146">
        <v>1863.25</v>
      </c>
      <c r="V79" s="151">
        <f t="shared" si="3"/>
        <v>633.505</v>
      </c>
    </row>
    <row r="80" spans="1:22" ht="15.75" thickBot="1">
      <c r="A80" s="12" t="s">
        <v>630</v>
      </c>
      <c r="B80" s="12" t="s">
        <v>48</v>
      </c>
      <c r="C80" s="70">
        <v>634139</v>
      </c>
      <c r="D80" s="10" t="s">
        <v>670</v>
      </c>
      <c r="E80" s="12" t="s">
        <v>671</v>
      </c>
      <c r="F80" s="3" t="s">
        <v>634</v>
      </c>
      <c r="G80" s="3" t="s">
        <v>711</v>
      </c>
      <c r="H80" s="138" t="s">
        <v>1031</v>
      </c>
      <c r="I80" s="145"/>
      <c r="J80" s="101" t="s">
        <v>972</v>
      </c>
      <c r="K80" s="8">
        <v>1776.1880000000001</v>
      </c>
      <c r="L80" s="8">
        <v>497.33</v>
      </c>
      <c r="M80" s="45"/>
      <c r="N80" s="45"/>
      <c r="O80" s="8">
        <v>21.25</v>
      </c>
      <c r="P80" s="132"/>
      <c r="Q80" s="150" t="s">
        <v>1280</v>
      </c>
      <c r="R80" s="150" t="s">
        <v>1114</v>
      </c>
      <c r="S80" s="129" t="str">
        <f t="shared" si="4"/>
        <v>FOUCHER  SULLIVAN</v>
      </c>
      <c r="T80" s="150"/>
      <c r="U80" s="146">
        <v>968.4</v>
      </c>
      <c r="V80" s="151">
        <f t="shared" si="3"/>
        <v>329.25600000000003</v>
      </c>
    </row>
    <row r="81" spans="1:22" ht="15.75" thickBot="1">
      <c r="A81" s="4" t="s">
        <v>630</v>
      </c>
      <c r="B81" s="5" t="s">
        <v>71</v>
      </c>
      <c r="C81" s="69">
        <v>224270</v>
      </c>
      <c r="D81" s="6" t="s">
        <v>117</v>
      </c>
      <c r="E81" s="5" t="s">
        <v>118</v>
      </c>
      <c r="F81" s="7" t="s">
        <v>11</v>
      </c>
      <c r="G81" s="61" t="s">
        <v>711</v>
      </c>
      <c r="H81" s="34"/>
      <c r="I81" s="145"/>
      <c r="J81" s="101" t="s">
        <v>949</v>
      </c>
      <c r="K81" s="8">
        <v>392.10300000000001</v>
      </c>
      <c r="L81" s="8">
        <v>109.78</v>
      </c>
      <c r="M81" s="44" t="s">
        <v>118</v>
      </c>
      <c r="N81" s="45" t="s">
        <v>11</v>
      </c>
      <c r="O81" s="8">
        <v>6.0833300000000001</v>
      </c>
      <c r="P81" s="132"/>
      <c r="Q81" s="150" t="s">
        <v>1281</v>
      </c>
      <c r="R81" s="150" t="s">
        <v>1115</v>
      </c>
      <c r="S81" s="129" t="str">
        <f t="shared" si="4"/>
        <v>FRANCOIS  MORGANE</v>
      </c>
      <c r="T81" s="150"/>
      <c r="U81" s="146">
        <v>596.4</v>
      </c>
      <c r="V81" s="151">
        <f t="shared" si="3"/>
        <v>202.77600000000001</v>
      </c>
    </row>
    <row r="82" spans="1:22" ht="15.75" thickBot="1">
      <c r="A82" s="4" t="s">
        <v>630</v>
      </c>
      <c r="B82" s="5" t="s">
        <v>15</v>
      </c>
      <c r="C82" s="69">
        <v>223991</v>
      </c>
      <c r="D82" s="6" t="s">
        <v>119</v>
      </c>
      <c r="E82" s="5" t="s">
        <v>120</v>
      </c>
      <c r="F82" s="7" t="s">
        <v>11</v>
      </c>
      <c r="G82" s="61" t="s">
        <v>711</v>
      </c>
      <c r="H82" s="138" t="s">
        <v>855</v>
      </c>
      <c r="I82" s="145"/>
      <c r="J82" s="101" t="s">
        <v>855</v>
      </c>
      <c r="K82" s="8">
        <v>1260.875</v>
      </c>
      <c r="L82" s="8">
        <v>353.04</v>
      </c>
      <c r="M82" s="44" t="s">
        <v>120</v>
      </c>
      <c r="N82" s="45" t="s">
        <v>11</v>
      </c>
      <c r="O82" s="8">
        <v>22.08333</v>
      </c>
      <c r="P82" s="132"/>
      <c r="Q82" s="150" t="s">
        <v>1282</v>
      </c>
      <c r="R82" s="150" t="s">
        <v>1116</v>
      </c>
      <c r="S82" s="129" t="str">
        <f t="shared" si="4"/>
        <v>FREUCHET  SONIA</v>
      </c>
      <c r="T82" s="150"/>
      <c r="U82" s="146">
        <v>369.71</v>
      </c>
      <c r="V82" s="151">
        <f t="shared" si="3"/>
        <v>125.70140000000001</v>
      </c>
    </row>
    <row r="83" spans="1:22" ht="15.75" thickBot="1">
      <c r="A83" s="4" t="s">
        <v>630</v>
      </c>
      <c r="B83" s="5" t="s">
        <v>8</v>
      </c>
      <c r="C83" s="69">
        <v>120145</v>
      </c>
      <c r="D83" s="6" t="s">
        <v>122</v>
      </c>
      <c r="E83" s="5" t="s">
        <v>123</v>
      </c>
      <c r="F83" s="7" t="s">
        <v>11</v>
      </c>
      <c r="G83" s="61" t="s">
        <v>711</v>
      </c>
      <c r="H83" s="34"/>
      <c r="I83" s="145"/>
      <c r="J83" s="101" t="s">
        <v>809</v>
      </c>
      <c r="K83" s="8">
        <v>291.40199999999999</v>
      </c>
      <c r="L83" s="8">
        <v>81.59</v>
      </c>
      <c r="M83" s="44" t="s">
        <v>123</v>
      </c>
      <c r="N83" s="45" t="s">
        <v>11</v>
      </c>
      <c r="O83" s="8">
        <v>14.5</v>
      </c>
      <c r="P83" s="132"/>
      <c r="Q83" s="150" t="s">
        <v>1283</v>
      </c>
      <c r="R83" s="150" t="s">
        <v>1117</v>
      </c>
      <c r="S83" s="129" t="str">
        <f t="shared" si="4"/>
        <v>GALLIOT  VANESSA</v>
      </c>
      <c r="T83" s="150">
        <v>414288</v>
      </c>
      <c r="U83" s="146">
        <v>1777</v>
      </c>
      <c r="V83" s="151">
        <f t="shared" si="3"/>
        <v>604.18000000000006</v>
      </c>
    </row>
    <row r="84" spans="1:22" ht="15.75" thickBot="1">
      <c r="A84" s="4" t="s">
        <v>630</v>
      </c>
      <c r="B84" s="5" t="s">
        <v>8</v>
      </c>
      <c r="C84" s="69">
        <v>120115</v>
      </c>
      <c r="D84" s="6" t="s">
        <v>125</v>
      </c>
      <c r="E84" s="5" t="s">
        <v>126</v>
      </c>
      <c r="F84" s="7" t="s">
        <v>11</v>
      </c>
      <c r="G84" s="61" t="s">
        <v>711</v>
      </c>
      <c r="H84" s="138" t="s">
        <v>792</v>
      </c>
      <c r="I84" s="145"/>
      <c r="J84" s="101" t="s">
        <v>792</v>
      </c>
      <c r="K84" s="8">
        <v>1617.5250000000001</v>
      </c>
      <c r="L84" s="8">
        <v>452.9</v>
      </c>
      <c r="M84" s="46" t="s">
        <v>126</v>
      </c>
      <c r="N84" s="47" t="s">
        <v>11</v>
      </c>
      <c r="O84" s="8">
        <v>32.5</v>
      </c>
      <c r="P84" s="132"/>
      <c r="Q84" s="150" t="s">
        <v>1284</v>
      </c>
      <c r="R84" s="150" t="s">
        <v>1051</v>
      </c>
      <c r="S84" s="129" t="str">
        <f t="shared" si="4"/>
        <v>GARDAIS  CATHERINE</v>
      </c>
      <c r="T84" s="150"/>
      <c r="U84" s="146">
        <v>359.1</v>
      </c>
      <c r="V84" s="151">
        <f t="shared" si="3"/>
        <v>122.09400000000002</v>
      </c>
    </row>
    <row r="85" spans="1:22" ht="15.75" thickBot="1">
      <c r="A85" s="4" t="s">
        <v>630</v>
      </c>
      <c r="B85" s="5" t="s">
        <v>8</v>
      </c>
      <c r="C85" s="69">
        <v>224287</v>
      </c>
      <c r="D85" s="6" t="s">
        <v>510</v>
      </c>
      <c r="E85" s="5" t="s">
        <v>511</v>
      </c>
      <c r="F85" s="7" t="s">
        <v>11</v>
      </c>
      <c r="G85" s="61" t="s">
        <v>711</v>
      </c>
      <c r="H85" s="34" t="s">
        <v>840</v>
      </c>
      <c r="I85" s="145"/>
      <c r="J85" s="101" t="s">
        <v>840</v>
      </c>
      <c r="K85" s="8">
        <v>262.68900000000002</v>
      </c>
      <c r="L85" s="8">
        <v>73.55</v>
      </c>
      <c r="M85" s="44" t="s">
        <v>511</v>
      </c>
      <c r="N85" s="45" t="s">
        <v>11</v>
      </c>
      <c r="O85" s="8">
        <v>5.0833300000000001</v>
      </c>
      <c r="P85" s="132"/>
      <c r="Q85" s="150" t="s">
        <v>1285</v>
      </c>
      <c r="R85" s="150" t="s">
        <v>1055</v>
      </c>
      <c r="S85" s="129" t="str">
        <f t="shared" si="4"/>
        <v>GARNIER.  MARIE</v>
      </c>
      <c r="T85" s="150">
        <v>250627</v>
      </c>
      <c r="U85" s="146">
        <v>1580.54</v>
      </c>
      <c r="V85" s="151">
        <f t="shared" si="3"/>
        <v>537.3836</v>
      </c>
    </row>
    <row r="86" spans="1:22" ht="15.75" thickBot="1">
      <c r="A86" s="4" t="s">
        <v>630</v>
      </c>
      <c r="B86" s="5" t="s">
        <v>367</v>
      </c>
      <c r="C86" s="69">
        <v>120051</v>
      </c>
      <c r="D86" s="99" t="s">
        <v>386</v>
      </c>
      <c r="E86" s="5" t="s">
        <v>387</v>
      </c>
      <c r="F86" s="7" t="s">
        <v>11</v>
      </c>
      <c r="G86" s="61" t="s">
        <v>711</v>
      </c>
      <c r="H86" s="138" t="s">
        <v>738</v>
      </c>
      <c r="I86" s="145"/>
      <c r="J86" s="101" t="s">
        <v>738</v>
      </c>
      <c r="K86" s="8">
        <v>1436.6389999999999</v>
      </c>
      <c r="L86" s="8">
        <v>402.25</v>
      </c>
      <c r="M86" s="44" t="s">
        <v>387</v>
      </c>
      <c r="N86" s="45" t="s">
        <v>11</v>
      </c>
      <c r="O86" s="8">
        <v>32.5</v>
      </c>
      <c r="P86" s="132"/>
      <c r="Q86" s="150" t="s">
        <v>1286</v>
      </c>
      <c r="R86" s="150" t="s">
        <v>1118</v>
      </c>
      <c r="S86" s="129" t="str">
        <f t="shared" si="4"/>
        <v>GASMAN  ALAIN</v>
      </c>
      <c r="T86" s="150">
        <v>160375</v>
      </c>
      <c r="U86" s="146">
        <v>1411.75</v>
      </c>
      <c r="V86" s="151">
        <f t="shared" si="3"/>
        <v>479.99500000000006</v>
      </c>
    </row>
    <row r="87" spans="1:22" ht="15.75" thickBot="1">
      <c r="A87" s="4" t="s">
        <v>630</v>
      </c>
      <c r="B87" s="5" t="s">
        <v>62</v>
      </c>
      <c r="C87" s="69">
        <v>223438</v>
      </c>
      <c r="D87" s="99" t="s">
        <v>127</v>
      </c>
      <c r="E87" s="5" t="s">
        <v>128</v>
      </c>
      <c r="F87" s="7" t="s">
        <v>11</v>
      </c>
      <c r="G87" s="61" t="s">
        <v>711</v>
      </c>
      <c r="H87" s="138" t="s">
        <v>732</v>
      </c>
      <c r="I87" s="145"/>
      <c r="J87" s="101" t="s">
        <v>732</v>
      </c>
      <c r="K87" s="8">
        <v>1244.7139999999999</v>
      </c>
      <c r="L87" s="8">
        <v>348.51</v>
      </c>
      <c r="M87" s="44" t="s">
        <v>128</v>
      </c>
      <c r="N87" s="45" t="s">
        <v>11</v>
      </c>
      <c r="O87" s="8">
        <v>27.08333</v>
      </c>
      <c r="P87" s="132"/>
      <c r="Q87" s="150" t="s">
        <v>1287</v>
      </c>
      <c r="R87" s="150" t="s">
        <v>1119</v>
      </c>
      <c r="S87" s="129" t="str">
        <f t="shared" si="4"/>
        <v>GAVAUD  DELPHINE</v>
      </c>
      <c r="T87" s="150"/>
      <c r="U87" s="146">
        <v>724.8</v>
      </c>
      <c r="V87" s="151">
        <f t="shared" si="3"/>
        <v>246.43200000000002</v>
      </c>
    </row>
    <row r="88" spans="1:22" ht="15.75" thickBot="1">
      <c r="A88" s="4" t="s">
        <v>630</v>
      </c>
      <c r="B88" s="5" t="s">
        <v>12</v>
      </c>
      <c r="C88" s="69">
        <v>224312</v>
      </c>
      <c r="D88" s="6" t="s">
        <v>129</v>
      </c>
      <c r="E88" s="5" t="s">
        <v>130</v>
      </c>
      <c r="F88" s="7" t="s">
        <v>11</v>
      </c>
      <c r="G88" s="61" t="s">
        <v>711</v>
      </c>
      <c r="H88" s="34"/>
      <c r="I88" s="145"/>
      <c r="J88" s="101" t="s">
        <v>921</v>
      </c>
      <c r="K88" s="8">
        <v>256.09899999999999</v>
      </c>
      <c r="L88" s="8">
        <v>71.7</v>
      </c>
      <c r="M88" s="44" t="s">
        <v>130</v>
      </c>
      <c r="N88" s="45" t="s">
        <v>11</v>
      </c>
      <c r="O88" s="8">
        <v>3.9470700000000001</v>
      </c>
      <c r="P88" s="132"/>
      <c r="Q88" s="150" t="s">
        <v>1288</v>
      </c>
      <c r="R88" s="150" t="s">
        <v>1120</v>
      </c>
      <c r="S88" s="129" t="str">
        <f t="shared" si="4"/>
        <v>GELE  MIGUEL</v>
      </c>
      <c r="T88" s="150"/>
      <c r="U88" s="146">
        <v>1001.16</v>
      </c>
      <c r="V88" s="151">
        <f t="shared" si="3"/>
        <v>340.39440000000002</v>
      </c>
    </row>
    <row r="89" spans="1:22" ht="15.75" thickBot="1">
      <c r="A89" s="4" t="s">
        <v>630</v>
      </c>
      <c r="B89" s="5" t="s">
        <v>278</v>
      </c>
      <c r="C89" s="69">
        <v>224247</v>
      </c>
      <c r="D89" s="99" t="s">
        <v>388</v>
      </c>
      <c r="E89" s="5" t="s">
        <v>389</v>
      </c>
      <c r="F89" s="7" t="s">
        <v>11</v>
      </c>
      <c r="G89" s="61" t="s">
        <v>711</v>
      </c>
      <c r="H89" s="138" t="s">
        <v>737</v>
      </c>
      <c r="I89" s="145"/>
      <c r="J89" s="101" t="s">
        <v>737</v>
      </c>
      <c r="K89" s="8">
        <v>456.70499999999998</v>
      </c>
      <c r="L89" s="8">
        <v>127.87</v>
      </c>
      <c r="M89" s="46" t="s">
        <v>389</v>
      </c>
      <c r="N89" s="47" t="s">
        <v>11</v>
      </c>
      <c r="O89" s="8">
        <v>7.0833300000000001</v>
      </c>
      <c r="P89" s="132"/>
      <c r="Q89" s="150" t="s">
        <v>1289</v>
      </c>
      <c r="R89" s="150" t="s">
        <v>1121</v>
      </c>
      <c r="S89" s="129" t="str">
        <f t="shared" si="4"/>
        <v>GEORGES  TATIA</v>
      </c>
      <c r="T89" s="150"/>
      <c r="U89" s="146">
        <v>500.37</v>
      </c>
      <c r="V89" s="151">
        <f t="shared" si="3"/>
        <v>170.12580000000003</v>
      </c>
    </row>
    <row r="90" spans="1:22" ht="15.75" thickBot="1">
      <c r="A90" s="4" t="s">
        <v>630</v>
      </c>
      <c r="B90" s="5" t="s">
        <v>48</v>
      </c>
      <c r="C90" s="69">
        <v>120003</v>
      </c>
      <c r="D90" s="6" t="s">
        <v>131</v>
      </c>
      <c r="E90" s="5" t="s">
        <v>132</v>
      </c>
      <c r="F90" s="7" t="s">
        <v>11</v>
      </c>
      <c r="G90" s="61" t="s">
        <v>711</v>
      </c>
      <c r="H90" s="138" t="s">
        <v>928</v>
      </c>
      <c r="I90" s="145"/>
      <c r="J90" s="101" t="s">
        <v>928</v>
      </c>
      <c r="K90" s="8">
        <v>1719.26</v>
      </c>
      <c r="L90" s="8">
        <v>481.39</v>
      </c>
      <c r="M90" s="44" t="s">
        <v>132</v>
      </c>
      <c r="N90" s="45" t="s">
        <v>11</v>
      </c>
      <c r="O90" s="8">
        <v>31.5</v>
      </c>
      <c r="P90" s="132"/>
      <c r="Q90" s="150" t="s">
        <v>1290</v>
      </c>
      <c r="R90" s="150" t="s">
        <v>1122</v>
      </c>
      <c r="S90" s="129" t="str">
        <f t="shared" si="4"/>
        <v>GES  MARYSE</v>
      </c>
      <c r="T90" s="150"/>
      <c r="U90" s="146">
        <v>1570.5</v>
      </c>
      <c r="V90" s="151">
        <f t="shared" si="3"/>
        <v>533.97</v>
      </c>
    </row>
    <row r="91" spans="1:22" ht="15.75" thickBot="1">
      <c r="A91" s="4" t="s">
        <v>630</v>
      </c>
      <c r="B91" s="5" t="s">
        <v>15</v>
      </c>
      <c r="C91" s="69">
        <v>223951</v>
      </c>
      <c r="D91" s="6" t="s">
        <v>133</v>
      </c>
      <c r="E91" s="5" t="s">
        <v>134</v>
      </c>
      <c r="F91" s="7" t="s">
        <v>11</v>
      </c>
      <c r="G91" s="61" t="s">
        <v>711</v>
      </c>
      <c r="H91" s="34"/>
      <c r="I91" s="145"/>
      <c r="J91" s="101" t="s">
        <v>854</v>
      </c>
      <c r="K91" s="8">
        <v>1005.003</v>
      </c>
      <c r="L91" s="8">
        <v>281.39999999999998</v>
      </c>
      <c r="M91" s="46" t="s">
        <v>134</v>
      </c>
      <c r="N91" s="47" t="s">
        <v>11</v>
      </c>
      <c r="O91" s="8">
        <v>15.87729</v>
      </c>
      <c r="P91" s="132"/>
      <c r="Q91" s="150" t="s">
        <v>1291</v>
      </c>
      <c r="R91" s="150" t="s">
        <v>1071</v>
      </c>
      <c r="S91" s="129" t="str">
        <f t="shared" si="4"/>
        <v>GILLIOZ MONTUPET  ISABELLE</v>
      </c>
      <c r="T91" s="150">
        <v>110321</v>
      </c>
      <c r="U91" s="146">
        <v>2007.04</v>
      </c>
      <c r="V91" s="151">
        <f t="shared" si="3"/>
        <v>682.39359999999999</v>
      </c>
    </row>
    <row r="92" spans="1:22" ht="15.75" thickBot="1">
      <c r="A92" s="4" t="s">
        <v>630</v>
      </c>
      <c r="B92" s="5" t="s">
        <v>8</v>
      </c>
      <c r="C92" s="69">
        <v>224188</v>
      </c>
      <c r="D92" s="6" t="s">
        <v>513</v>
      </c>
      <c r="E92" s="5" t="s">
        <v>514</v>
      </c>
      <c r="F92" s="7" t="s">
        <v>11</v>
      </c>
      <c r="G92" s="61" t="s">
        <v>711</v>
      </c>
      <c r="H92" s="34"/>
      <c r="I92" s="145"/>
      <c r="J92" s="101" t="s">
        <v>834</v>
      </c>
      <c r="K92" s="8">
        <v>263.35300000000001</v>
      </c>
      <c r="L92" s="8">
        <v>73.73</v>
      </c>
      <c r="M92" s="46" t="s">
        <v>514</v>
      </c>
      <c r="N92" s="47" t="s">
        <v>11</v>
      </c>
      <c r="O92" s="8">
        <v>12.08333</v>
      </c>
      <c r="P92" s="132"/>
      <c r="Q92" s="150" t="s">
        <v>1292</v>
      </c>
      <c r="R92" s="150" t="s">
        <v>1123</v>
      </c>
      <c r="S92" s="129" t="str">
        <f t="shared" si="4"/>
        <v>GIUGA  ANAELLE</v>
      </c>
      <c r="T92" s="150"/>
      <c r="U92" s="146">
        <v>443.44</v>
      </c>
      <c r="V92" s="151">
        <f t="shared" si="3"/>
        <v>150.7696</v>
      </c>
    </row>
    <row r="93" spans="1:22" ht="15.75" thickBot="1">
      <c r="A93" s="4" t="s">
        <v>630</v>
      </c>
      <c r="B93" s="5" t="s">
        <v>8</v>
      </c>
      <c r="C93" s="69">
        <v>120089</v>
      </c>
      <c r="D93" s="6" t="s">
        <v>391</v>
      </c>
      <c r="E93" s="5" t="s">
        <v>392</v>
      </c>
      <c r="F93" s="7" t="s">
        <v>11</v>
      </c>
      <c r="G93" s="61" t="s">
        <v>711</v>
      </c>
      <c r="H93" s="138" t="s">
        <v>775</v>
      </c>
      <c r="I93" s="145"/>
      <c r="J93" s="101" t="s">
        <v>775</v>
      </c>
      <c r="K93" s="8">
        <v>2047.5</v>
      </c>
      <c r="L93" s="8">
        <v>573.29999999999995</v>
      </c>
      <c r="M93" s="44" t="s">
        <v>392</v>
      </c>
      <c r="N93" s="45" t="s">
        <v>11</v>
      </c>
      <c r="O93" s="8">
        <v>32.5</v>
      </c>
      <c r="P93" s="132"/>
      <c r="Q93" s="150" t="s">
        <v>1293</v>
      </c>
      <c r="R93" s="150" t="s">
        <v>1124</v>
      </c>
      <c r="S93" s="129" t="str">
        <f t="shared" si="4"/>
        <v>GIVORD  ANNE LAURE</v>
      </c>
      <c r="T93" s="150"/>
      <c r="U93" s="146">
        <v>350.28</v>
      </c>
      <c r="V93" s="151">
        <f t="shared" si="3"/>
        <v>119.09520000000001</v>
      </c>
    </row>
    <row r="94" spans="1:22" ht="15.75" thickBot="1">
      <c r="A94" s="4" t="s">
        <v>630</v>
      </c>
      <c r="B94" s="5" t="s">
        <v>48</v>
      </c>
      <c r="C94" s="69">
        <v>120002</v>
      </c>
      <c r="D94" s="6" t="s">
        <v>393</v>
      </c>
      <c r="E94" s="5" t="s">
        <v>394</v>
      </c>
      <c r="F94" s="7" t="s">
        <v>11</v>
      </c>
      <c r="G94" s="61" t="s">
        <v>711</v>
      </c>
      <c r="H94" s="34"/>
      <c r="I94" s="145"/>
      <c r="J94" s="101" t="s">
        <v>927</v>
      </c>
      <c r="K94" s="9"/>
      <c r="L94" s="9"/>
      <c r="M94" s="46"/>
      <c r="N94" s="47"/>
      <c r="O94" s="8"/>
      <c r="P94" s="132"/>
      <c r="Q94" s="150" t="s">
        <v>1294</v>
      </c>
      <c r="R94" s="150" t="s">
        <v>1125</v>
      </c>
      <c r="S94" s="129" t="str">
        <f t="shared" si="4"/>
        <v>GLADEI  MARIANA</v>
      </c>
      <c r="T94" s="150"/>
      <c r="U94" s="146">
        <v>292.60000000000002</v>
      </c>
      <c r="V94" s="151">
        <f t="shared" si="3"/>
        <v>99.484000000000009</v>
      </c>
    </row>
    <row r="95" spans="1:22" ht="15.75" thickBot="1">
      <c r="A95" s="4" t="s">
        <v>630</v>
      </c>
      <c r="B95" s="5" t="s">
        <v>12</v>
      </c>
      <c r="C95" s="69">
        <v>174340</v>
      </c>
      <c r="D95" s="6" t="s">
        <v>395</v>
      </c>
      <c r="E95" s="5" t="s">
        <v>396</v>
      </c>
      <c r="F95" s="7" t="s">
        <v>11</v>
      </c>
      <c r="G95" s="61" t="s">
        <v>711</v>
      </c>
      <c r="H95" s="138" t="s">
        <v>1014</v>
      </c>
      <c r="I95" s="145"/>
      <c r="J95" s="101" t="s">
        <v>872</v>
      </c>
      <c r="K95" s="8">
        <v>2153.634</v>
      </c>
      <c r="L95" s="8">
        <v>603.01</v>
      </c>
      <c r="M95" s="44" t="s">
        <v>396</v>
      </c>
      <c r="N95" s="45" t="s">
        <v>11</v>
      </c>
      <c r="O95" s="8">
        <v>29.08333</v>
      </c>
      <c r="P95" s="132"/>
      <c r="Q95" s="150" t="s">
        <v>1295</v>
      </c>
      <c r="R95" s="150" t="s">
        <v>1119</v>
      </c>
      <c r="S95" s="129" t="str">
        <f t="shared" si="4"/>
        <v>GOBIN  DELPHINE</v>
      </c>
      <c r="T95" s="150">
        <v>710055</v>
      </c>
      <c r="U95" s="146">
        <v>504.48</v>
      </c>
      <c r="V95" s="151">
        <f t="shared" si="3"/>
        <v>171.52320000000003</v>
      </c>
    </row>
    <row r="96" spans="1:22" ht="15.75" thickBot="1">
      <c r="A96" s="4" t="s">
        <v>630</v>
      </c>
      <c r="B96" s="5" t="s">
        <v>12</v>
      </c>
      <c r="C96" s="69">
        <v>222592</v>
      </c>
      <c r="D96" s="6" t="s">
        <v>516</v>
      </c>
      <c r="E96" s="5" t="s">
        <v>517</v>
      </c>
      <c r="F96" s="7" t="s">
        <v>11</v>
      </c>
      <c r="G96" s="61" t="s">
        <v>711</v>
      </c>
      <c r="H96" s="34" t="s">
        <v>987</v>
      </c>
      <c r="I96" s="145"/>
      <c r="J96" s="101" t="s">
        <v>884</v>
      </c>
      <c r="K96" s="8">
        <v>1694.7629999999999</v>
      </c>
      <c r="L96" s="8">
        <v>474.53</v>
      </c>
      <c r="M96" s="46" t="s">
        <v>517</v>
      </c>
      <c r="N96" s="47" t="s">
        <v>11</v>
      </c>
      <c r="O96" s="8">
        <v>24.08333</v>
      </c>
      <c r="P96" s="132"/>
      <c r="Q96" s="150" t="s">
        <v>1296</v>
      </c>
      <c r="R96" s="150" t="s">
        <v>1126</v>
      </c>
      <c r="S96" s="129" t="str">
        <f t="shared" si="4"/>
        <v>GODAILLER  ELISABETH</v>
      </c>
      <c r="T96" s="150"/>
      <c r="U96" s="146">
        <v>1518.3</v>
      </c>
      <c r="V96" s="151">
        <f t="shared" si="3"/>
        <v>516.22199999999998</v>
      </c>
    </row>
    <row r="97" spans="1:22" ht="15.75" thickBot="1">
      <c r="A97" s="4" t="s">
        <v>630</v>
      </c>
      <c r="B97" s="5" t="s">
        <v>65</v>
      </c>
      <c r="C97" s="69">
        <v>222470</v>
      </c>
      <c r="D97" s="6" t="s">
        <v>136</v>
      </c>
      <c r="E97" s="5" t="s">
        <v>137</v>
      </c>
      <c r="F97" s="7" t="s">
        <v>11</v>
      </c>
      <c r="G97" s="61" t="s">
        <v>711</v>
      </c>
      <c r="H97" s="138" t="s">
        <v>841</v>
      </c>
      <c r="I97" s="145"/>
      <c r="J97" s="101" t="s">
        <v>841</v>
      </c>
      <c r="K97" s="8">
        <v>1594.095</v>
      </c>
      <c r="L97" s="8">
        <v>446.34</v>
      </c>
      <c r="M97" s="46" t="s">
        <v>137</v>
      </c>
      <c r="N97" s="47" t="s">
        <v>11</v>
      </c>
      <c r="O97" s="8">
        <v>23.08333</v>
      </c>
      <c r="P97" s="132"/>
      <c r="Q97" s="150" t="s">
        <v>1297</v>
      </c>
      <c r="R97" s="150" t="s">
        <v>1127</v>
      </c>
      <c r="S97" s="129" t="str">
        <f t="shared" si="4"/>
        <v>GOUVET  LAURENCE</v>
      </c>
      <c r="T97" s="150"/>
      <c r="U97" s="146">
        <v>2098.75</v>
      </c>
      <c r="V97" s="151">
        <f t="shared" si="3"/>
        <v>713.57500000000005</v>
      </c>
    </row>
    <row r="98" spans="1:22" ht="15.75" thickBot="1">
      <c r="A98" s="4" t="s">
        <v>630</v>
      </c>
      <c r="B98" s="5" t="s">
        <v>8</v>
      </c>
      <c r="C98" s="69">
        <v>120091</v>
      </c>
      <c r="D98" s="6" t="s">
        <v>139</v>
      </c>
      <c r="E98" s="5" t="s">
        <v>140</v>
      </c>
      <c r="F98" s="7" t="s">
        <v>11</v>
      </c>
      <c r="G98" s="61" t="s">
        <v>711</v>
      </c>
      <c r="H98" s="138" t="s">
        <v>777</v>
      </c>
      <c r="I98" s="145"/>
      <c r="J98" s="101" t="s">
        <v>777</v>
      </c>
      <c r="K98" s="8">
        <v>1858.5</v>
      </c>
      <c r="L98" s="8">
        <v>520.38</v>
      </c>
      <c r="M98" s="44" t="s">
        <v>140</v>
      </c>
      <c r="N98" s="45" t="s">
        <v>11</v>
      </c>
      <c r="O98" s="8">
        <v>29.5</v>
      </c>
      <c r="P98" s="132"/>
      <c r="Q98" s="150" t="s">
        <v>1298</v>
      </c>
      <c r="R98" s="150" t="s">
        <v>1128</v>
      </c>
      <c r="S98" s="129" t="str">
        <f t="shared" si="4"/>
        <v>GRAIPIN  FLAVIE</v>
      </c>
      <c r="T98" s="150"/>
      <c r="U98" s="146">
        <v>623.75</v>
      </c>
      <c r="V98" s="151">
        <f t="shared" si="3"/>
        <v>212.07500000000002</v>
      </c>
    </row>
    <row r="99" spans="1:22" ht="15.75" thickBot="1">
      <c r="A99" s="4" t="s">
        <v>630</v>
      </c>
      <c r="B99" s="5" t="s">
        <v>15</v>
      </c>
      <c r="C99" s="69">
        <v>224224</v>
      </c>
      <c r="D99" s="6" t="s">
        <v>141</v>
      </c>
      <c r="E99" s="5" t="s">
        <v>142</v>
      </c>
      <c r="F99" s="7" t="s">
        <v>11</v>
      </c>
      <c r="G99" s="61" t="s">
        <v>711</v>
      </c>
      <c r="H99" s="138" t="s">
        <v>860</v>
      </c>
      <c r="I99" s="145"/>
      <c r="J99" s="101" t="s">
        <v>860</v>
      </c>
      <c r="K99" s="8">
        <v>465.66699999999997</v>
      </c>
      <c r="L99" s="8">
        <v>130.38</v>
      </c>
      <c r="M99" s="44" t="s">
        <v>142</v>
      </c>
      <c r="N99" s="45" t="s">
        <v>11</v>
      </c>
      <c r="O99" s="8">
        <v>10.08333</v>
      </c>
      <c r="P99" s="132"/>
      <c r="Q99" s="150" t="s">
        <v>1299</v>
      </c>
      <c r="R99" s="150" t="s">
        <v>1129</v>
      </c>
      <c r="S99" s="129" t="str">
        <f t="shared" si="4"/>
        <v>GUICHARD  BRICE</v>
      </c>
      <c r="T99" s="150"/>
      <c r="U99" s="146">
        <v>754.49</v>
      </c>
      <c r="V99" s="151">
        <f t="shared" si="3"/>
        <v>256.52660000000003</v>
      </c>
    </row>
    <row r="100" spans="1:22" ht="15.75" thickBot="1">
      <c r="A100" s="4" t="s">
        <v>630</v>
      </c>
      <c r="B100" s="5" t="s">
        <v>15</v>
      </c>
      <c r="C100" s="69">
        <v>120036</v>
      </c>
      <c r="D100" s="6" t="s">
        <v>143</v>
      </c>
      <c r="E100" s="5" t="s">
        <v>144</v>
      </c>
      <c r="F100" s="7" t="s">
        <v>11</v>
      </c>
      <c r="G100" s="61" t="s">
        <v>711</v>
      </c>
      <c r="H100" s="138" t="s">
        <v>847</v>
      </c>
      <c r="I100" s="145"/>
      <c r="J100" s="101" t="s">
        <v>847</v>
      </c>
      <c r="K100" s="8">
        <v>1915.529</v>
      </c>
      <c r="L100" s="8">
        <v>536.34</v>
      </c>
      <c r="M100" s="46" t="s">
        <v>144</v>
      </c>
      <c r="N100" s="47" t="s">
        <v>11</v>
      </c>
      <c r="O100" s="8">
        <v>32.5</v>
      </c>
      <c r="P100" s="132"/>
      <c r="Q100" s="150" t="s">
        <v>1300</v>
      </c>
      <c r="R100" s="150" t="s">
        <v>1130</v>
      </c>
      <c r="S100" s="129" t="str">
        <f t="shared" si="4"/>
        <v>HAFID  AMEL</v>
      </c>
      <c r="T100" s="150"/>
      <c r="U100" s="146">
        <v>1435.2</v>
      </c>
      <c r="V100" s="151">
        <f t="shared" si="3"/>
        <v>487.96800000000007</v>
      </c>
    </row>
    <row r="101" spans="1:22" ht="15.75" thickBot="1">
      <c r="A101" s="12"/>
      <c r="B101" s="12"/>
      <c r="C101" s="70">
        <v>624628</v>
      </c>
      <c r="D101" s="100" t="s">
        <v>705</v>
      </c>
      <c r="E101" s="40"/>
      <c r="F101" s="3"/>
      <c r="G101" s="3" t="s">
        <v>711</v>
      </c>
      <c r="H101" s="34"/>
      <c r="I101" s="145"/>
      <c r="J101" s="108" t="s">
        <v>984</v>
      </c>
      <c r="K101" s="8">
        <v>1572.377</v>
      </c>
      <c r="L101" s="8">
        <f>K101*0.36</f>
        <v>566.05571999999995</v>
      </c>
      <c r="M101" s="45"/>
      <c r="N101" s="45"/>
      <c r="O101" s="8"/>
      <c r="P101" s="132"/>
      <c r="Q101" s="150" t="s">
        <v>1301</v>
      </c>
      <c r="R101" s="150" t="s">
        <v>1131</v>
      </c>
      <c r="S101" s="129" t="str">
        <f t="shared" si="4"/>
        <v>HARTI  DOUNIA</v>
      </c>
      <c r="T101" s="150">
        <v>41</v>
      </c>
      <c r="U101" s="146">
        <v>790.2</v>
      </c>
      <c r="V101" s="151">
        <f t="shared" si="3"/>
        <v>268.66800000000001</v>
      </c>
    </row>
    <row r="102" spans="1:22" ht="15.75" thickBot="1">
      <c r="A102" s="12" t="s">
        <v>682</v>
      </c>
      <c r="B102" s="12" t="s">
        <v>683</v>
      </c>
      <c r="C102" s="70">
        <v>629107</v>
      </c>
      <c r="D102" s="100" t="s">
        <v>688</v>
      </c>
      <c r="E102" s="40"/>
      <c r="F102" s="3" t="s">
        <v>634</v>
      </c>
      <c r="G102" s="3" t="s">
        <v>711</v>
      </c>
      <c r="H102" s="34"/>
      <c r="I102" s="145"/>
      <c r="J102" s="101" t="s">
        <v>973</v>
      </c>
      <c r="K102" s="8">
        <v>2346.2399999999998</v>
      </c>
      <c r="L102" s="8">
        <v>844.64</v>
      </c>
      <c r="M102" s="45"/>
      <c r="N102" s="45"/>
      <c r="O102" s="8">
        <v>31.588419999999999</v>
      </c>
      <c r="P102" s="132"/>
      <c r="Q102" s="150" t="s">
        <v>1302</v>
      </c>
      <c r="R102" s="150" t="s">
        <v>1132</v>
      </c>
      <c r="S102" s="129" t="str">
        <f t="shared" si="4"/>
        <v>HAXHIAJ  GJERGJI</v>
      </c>
      <c r="T102" s="150"/>
      <c r="U102" s="146">
        <v>379.62</v>
      </c>
      <c r="V102" s="151">
        <f t="shared" si="3"/>
        <v>129.07080000000002</v>
      </c>
    </row>
    <row r="103" spans="1:22" ht="15.75" thickBot="1">
      <c r="A103" s="4" t="s">
        <v>630</v>
      </c>
      <c r="B103" s="5" t="s">
        <v>8</v>
      </c>
      <c r="C103" s="69">
        <v>120081</v>
      </c>
      <c r="D103" s="6" t="s">
        <v>146</v>
      </c>
      <c r="E103" s="5" t="s">
        <v>147</v>
      </c>
      <c r="F103" s="7" t="s">
        <v>11</v>
      </c>
      <c r="G103" s="61" t="s">
        <v>711</v>
      </c>
      <c r="H103" s="138" t="s">
        <v>771</v>
      </c>
      <c r="I103" s="145"/>
      <c r="J103" s="101" t="s">
        <v>771</v>
      </c>
      <c r="K103" s="8">
        <v>512.01499999999999</v>
      </c>
      <c r="L103" s="8">
        <v>143.36000000000001</v>
      </c>
      <c r="M103" s="44" t="s">
        <v>147</v>
      </c>
      <c r="N103" s="45" t="s">
        <v>11</v>
      </c>
      <c r="O103" s="8">
        <v>29.452970000000001</v>
      </c>
      <c r="P103" s="132"/>
      <c r="Q103" s="150" t="s">
        <v>1303</v>
      </c>
      <c r="R103" s="150" t="s">
        <v>1051</v>
      </c>
      <c r="S103" s="129" t="str">
        <f t="shared" si="4"/>
        <v>HERISSET  CATHERINE</v>
      </c>
      <c r="T103" s="150"/>
      <c r="U103" s="146">
        <v>784.16</v>
      </c>
      <c r="V103" s="151">
        <f t="shared" si="3"/>
        <v>266.61439999999999</v>
      </c>
    </row>
    <row r="104" spans="1:22" ht="15.75" thickBot="1">
      <c r="A104" s="4" t="s">
        <v>630</v>
      </c>
      <c r="B104" s="5" t="s">
        <v>8</v>
      </c>
      <c r="C104" s="69">
        <v>224264</v>
      </c>
      <c r="D104" s="6" t="s">
        <v>148</v>
      </c>
      <c r="E104" s="5" t="s">
        <v>149</v>
      </c>
      <c r="F104" s="7" t="s">
        <v>11</v>
      </c>
      <c r="G104" s="61" t="s">
        <v>711</v>
      </c>
      <c r="H104" s="138" t="s">
        <v>839</v>
      </c>
      <c r="I104" s="145"/>
      <c r="J104" s="101" t="s">
        <v>839</v>
      </c>
      <c r="K104" s="8">
        <v>144.989</v>
      </c>
      <c r="L104" s="8">
        <v>40.590000000000003</v>
      </c>
      <c r="M104" s="46" t="s">
        <v>149</v>
      </c>
      <c r="N104" s="47" t="s">
        <v>11</v>
      </c>
      <c r="O104" s="8">
        <v>6.0213099999999997</v>
      </c>
      <c r="P104" s="132"/>
      <c r="Q104" s="150" t="s">
        <v>1304</v>
      </c>
      <c r="R104" s="150" t="s">
        <v>1133</v>
      </c>
      <c r="S104" s="129" t="str">
        <f t="shared" si="4"/>
        <v>HOESTLANDT  ALISON</v>
      </c>
      <c r="T104" s="150">
        <v>41</v>
      </c>
      <c r="U104" s="146">
        <v>1538.24</v>
      </c>
      <c r="V104" s="151">
        <f t="shared" si="3"/>
        <v>523.00160000000005</v>
      </c>
    </row>
    <row r="105" spans="1:22" ht="15.75" thickBot="1">
      <c r="A105" s="12" t="s">
        <v>682</v>
      </c>
      <c r="B105" s="12" t="s">
        <v>683</v>
      </c>
      <c r="C105" s="70">
        <v>629122</v>
      </c>
      <c r="D105" s="100" t="s">
        <v>689</v>
      </c>
      <c r="E105" s="40"/>
      <c r="F105" s="3" t="s">
        <v>634</v>
      </c>
      <c r="G105" s="3" t="s">
        <v>711</v>
      </c>
      <c r="H105" s="34"/>
      <c r="I105" s="145"/>
      <c r="J105" s="101" t="s">
        <v>974</v>
      </c>
      <c r="K105" s="8">
        <v>1174.95</v>
      </c>
      <c r="L105" s="8">
        <v>422.98</v>
      </c>
      <c r="M105" s="45"/>
      <c r="N105" s="45"/>
      <c r="O105" s="8">
        <v>22.58784</v>
      </c>
      <c r="P105" s="132"/>
      <c r="Q105" s="150" t="s">
        <v>1305</v>
      </c>
      <c r="R105" s="150" t="s">
        <v>1134</v>
      </c>
      <c r="S105" s="129" t="str">
        <f t="shared" si="4"/>
        <v>HUCHANT  PIERRE</v>
      </c>
      <c r="T105" s="150"/>
      <c r="U105" s="146">
        <v>624.9</v>
      </c>
      <c r="V105" s="151">
        <f t="shared" si="3"/>
        <v>212.46600000000001</v>
      </c>
    </row>
    <row r="106" spans="1:22" ht="15.75" thickBot="1">
      <c r="A106" s="4" t="s">
        <v>630</v>
      </c>
      <c r="B106" s="5" t="s">
        <v>8</v>
      </c>
      <c r="C106" s="69">
        <v>120066</v>
      </c>
      <c r="D106" s="6" t="s">
        <v>398</v>
      </c>
      <c r="E106" s="5" t="s">
        <v>399</v>
      </c>
      <c r="F106" s="7" t="s">
        <v>11</v>
      </c>
      <c r="G106" s="61" t="s">
        <v>711</v>
      </c>
      <c r="H106" s="34" t="s">
        <v>758</v>
      </c>
      <c r="I106" s="145"/>
      <c r="J106" s="101" t="s">
        <v>758</v>
      </c>
      <c r="K106" s="8">
        <v>1517.9849999999999</v>
      </c>
      <c r="L106" s="8">
        <v>425.03</v>
      </c>
      <c r="M106" s="46" t="s">
        <v>399</v>
      </c>
      <c r="N106" s="47" t="s">
        <v>11</v>
      </c>
      <c r="O106" s="8">
        <v>30.5</v>
      </c>
      <c r="P106" s="132"/>
      <c r="Q106" s="150" t="s">
        <v>1306</v>
      </c>
      <c r="R106" s="150" t="s">
        <v>1135</v>
      </c>
      <c r="S106" s="129" t="str">
        <f t="shared" si="4"/>
        <v>IDOUDI  AIDA</v>
      </c>
      <c r="T106" s="150">
        <v>160372</v>
      </c>
      <c r="U106" s="146">
        <v>1255.96</v>
      </c>
      <c r="V106" s="151">
        <f t="shared" si="3"/>
        <v>427.02640000000002</v>
      </c>
    </row>
    <row r="107" spans="1:22" ht="15.75" thickBot="1">
      <c r="A107" s="4" t="s">
        <v>630</v>
      </c>
      <c r="B107" s="5" t="s">
        <v>8</v>
      </c>
      <c r="C107" s="69">
        <v>120075</v>
      </c>
      <c r="D107" s="6" t="s">
        <v>401</v>
      </c>
      <c r="E107" s="5" t="s">
        <v>402</v>
      </c>
      <c r="F107" s="7" t="s">
        <v>11</v>
      </c>
      <c r="G107" s="61" t="s">
        <v>711</v>
      </c>
      <c r="H107" s="138" t="s">
        <v>766</v>
      </c>
      <c r="I107" s="145"/>
      <c r="J107" s="101" t="s">
        <v>766</v>
      </c>
      <c r="K107" s="8">
        <v>2050.6</v>
      </c>
      <c r="L107" s="8">
        <v>574.16</v>
      </c>
      <c r="M107" s="46" t="s">
        <v>402</v>
      </c>
      <c r="N107" s="47" t="s">
        <v>11</v>
      </c>
      <c r="O107" s="8">
        <v>32.5</v>
      </c>
      <c r="P107" s="132"/>
      <c r="Q107" s="150" t="s">
        <v>1307</v>
      </c>
      <c r="R107" s="150" t="s">
        <v>1136</v>
      </c>
      <c r="S107" s="129" t="str">
        <f t="shared" si="4"/>
        <v>JAA  RAJAE</v>
      </c>
      <c r="T107" s="150"/>
      <c r="U107" s="146">
        <v>691.6</v>
      </c>
      <c r="V107" s="151">
        <f t="shared" si="3"/>
        <v>235.14400000000003</v>
      </c>
    </row>
    <row r="108" spans="1:22" ht="15.75" thickBot="1">
      <c r="A108" s="12" t="s">
        <v>682</v>
      </c>
      <c r="B108" s="12" t="s">
        <v>684</v>
      </c>
      <c r="C108" s="70">
        <v>637379</v>
      </c>
      <c r="D108" s="100" t="s">
        <v>691</v>
      </c>
      <c r="E108" s="40"/>
      <c r="F108" s="3" t="s">
        <v>634</v>
      </c>
      <c r="G108" s="3" t="s">
        <v>711</v>
      </c>
      <c r="H108" s="138" t="s">
        <v>1032</v>
      </c>
      <c r="I108" s="145"/>
      <c r="J108" s="107" t="s">
        <v>717</v>
      </c>
      <c r="K108" s="8">
        <v>0</v>
      </c>
      <c r="L108" s="8">
        <v>0</v>
      </c>
      <c r="M108" s="45"/>
      <c r="N108" s="45"/>
      <c r="O108" s="8">
        <v>0</v>
      </c>
      <c r="P108" s="132"/>
      <c r="Q108" s="150" t="s">
        <v>1308</v>
      </c>
      <c r="R108" s="150" t="s">
        <v>1137</v>
      </c>
      <c r="S108" s="129" t="str">
        <f t="shared" si="4"/>
        <v>JOANDET  JEREMY</v>
      </c>
      <c r="T108" s="150"/>
      <c r="U108" s="146">
        <v>155.88</v>
      </c>
      <c r="V108" s="151">
        <f t="shared" si="3"/>
        <v>52.999200000000002</v>
      </c>
    </row>
    <row r="109" spans="1:22" ht="15.75" thickBot="1">
      <c r="A109" s="4" t="s">
        <v>630</v>
      </c>
      <c r="B109" s="5" t="s">
        <v>65</v>
      </c>
      <c r="C109" s="69">
        <v>223166</v>
      </c>
      <c r="D109" s="6" t="s">
        <v>403</v>
      </c>
      <c r="E109" s="5" t="s">
        <v>404</v>
      </c>
      <c r="F109" s="7" t="s">
        <v>11</v>
      </c>
      <c r="G109" s="61" t="s">
        <v>711</v>
      </c>
      <c r="H109" s="138" t="s">
        <v>842</v>
      </c>
      <c r="I109" s="145"/>
      <c r="J109" s="101" t="s">
        <v>842</v>
      </c>
      <c r="K109" s="8">
        <v>2020.318</v>
      </c>
      <c r="L109" s="8">
        <v>565.67999999999995</v>
      </c>
      <c r="M109" s="44" t="s">
        <v>404</v>
      </c>
      <c r="N109" s="45" t="s">
        <v>11</v>
      </c>
      <c r="O109" s="8">
        <v>27.08333</v>
      </c>
      <c r="P109" s="132"/>
      <c r="Q109" s="150" t="s">
        <v>1309</v>
      </c>
      <c r="R109" s="150" t="s">
        <v>1138</v>
      </c>
      <c r="S109" s="129" t="str">
        <f t="shared" si="4"/>
        <v>KASSI  KAKOU FREDDY</v>
      </c>
      <c r="T109" s="150"/>
      <c r="U109" s="146">
        <v>1215.3</v>
      </c>
      <c r="V109" s="151">
        <f t="shared" si="3"/>
        <v>413.202</v>
      </c>
    </row>
    <row r="110" spans="1:22" ht="15.75" thickBot="1">
      <c r="A110" s="4" t="s">
        <v>630</v>
      </c>
      <c r="B110" s="5" t="s">
        <v>8</v>
      </c>
      <c r="C110" s="69">
        <v>120146</v>
      </c>
      <c r="D110" s="6" t="s">
        <v>519</v>
      </c>
      <c r="E110" s="5" t="s">
        <v>520</v>
      </c>
      <c r="F110" s="7" t="s">
        <v>11</v>
      </c>
      <c r="G110" s="61" t="s">
        <v>711</v>
      </c>
      <c r="H110" s="138" t="s">
        <v>810</v>
      </c>
      <c r="I110" s="145"/>
      <c r="J110" s="101" t="s">
        <v>810</v>
      </c>
      <c r="K110" s="8">
        <v>803.02499999999998</v>
      </c>
      <c r="L110" s="8">
        <v>224.84</v>
      </c>
      <c r="M110" s="46" t="s">
        <v>520</v>
      </c>
      <c r="N110" s="47" t="s">
        <v>11</v>
      </c>
      <c r="O110" s="8">
        <v>21.5</v>
      </c>
      <c r="P110" s="132"/>
      <c r="Q110" s="150" t="s">
        <v>1310</v>
      </c>
      <c r="R110" s="150" t="s">
        <v>1139</v>
      </c>
      <c r="S110" s="129" t="str">
        <f t="shared" si="4"/>
        <v>KLEINHENTZ  AUDREY</v>
      </c>
      <c r="T110" s="150"/>
      <c r="U110" s="146">
        <v>1658.25</v>
      </c>
      <c r="V110" s="151">
        <f t="shared" si="3"/>
        <v>563.80500000000006</v>
      </c>
    </row>
    <row r="111" spans="1:22" ht="15.75" thickBot="1">
      <c r="A111" s="4" t="s">
        <v>630</v>
      </c>
      <c r="B111" s="5" t="s">
        <v>8</v>
      </c>
      <c r="C111" s="69">
        <v>120134</v>
      </c>
      <c r="D111" s="6" t="s">
        <v>151</v>
      </c>
      <c r="E111" s="5" t="s">
        <v>152</v>
      </c>
      <c r="F111" s="7" t="s">
        <v>11</v>
      </c>
      <c r="G111" s="61" t="s">
        <v>711</v>
      </c>
      <c r="H111" s="138" t="s">
        <v>802</v>
      </c>
      <c r="I111" s="145"/>
      <c r="J111" s="101" t="s">
        <v>802</v>
      </c>
      <c r="K111" s="8">
        <v>646.54999999999995</v>
      </c>
      <c r="L111" s="8">
        <v>181.03</v>
      </c>
      <c r="M111" s="46" t="s">
        <v>152</v>
      </c>
      <c r="N111" s="47" t="s">
        <v>11</v>
      </c>
      <c r="O111" s="8">
        <v>32.5</v>
      </c>
      <c r="P111" s="132"/>
      <c r="Q111" s="150" t="s">
        <v>1311</v>
      </c>
      <c r="R111" s="150" t="s">
        <v>1140</v>
      </c>
      <c r="S111" s="129" t="str">
        <f t="shared" si="4"/>
        <v>KOCANI  CAROLE</v>
      </c>
      <c r="T111" s="150"/>
      <c r="U111" s="146">
        <v>1104.81</v>
      </c>
      <c r="V111" s="151">
        <f t="shared" si="3"/>
        <v>375.6354</v>
      </c>
    </row>
    <row r="112" spans="1:22" ht="15.75" thickBot="1">
      <c r="A112" s="4" t="s">
        <v>630</v>
      </c>
      <c r="B112" s="5" t="s">
        <v>8</v>
      </c>
      <c r="C112" s="69">
        <v>224179</v>
      </c>
      <c r="D112" s="6" t="s">
        <v>154</v>
      </c>
      <c r="E112" s="5" t="s">
        <v>155</v>
      </c>
      <c r="F112" s="7" t="s">
        <v>11</v>
      </c>
      <c r="G112" s="61" t="s">
        <v>711</v>
      </c>
      <c r="H112" s="138" t="s">
        <v>829</v>
      </c>
      <c r="I112" s="145"/>
      <c r="J112" s="101" t="s">
        <v>829</v>
      </c>
      <c r="K112" s="8">
        <v>429.03699999999998</v>
      </c>
      <c r="L112" s="8">
        <v>120.13</v>
      </c>
      <c r="M112" s="44" t="s">
        <v>155</v>
      </c>
      <c r="N112" s="45" t="s">
        <v>11</v>
      </c>
      <c r="O112" s="8">
        <v>13.08333</v>
      </c>
      <c r="P112" s="132"/>
      <c r="Q112" s="150" t="s">
        <v>1312</v>
      </c>
      <c r="R112" s="150" t="s">
        <v>1056</v>
      </c>
      <c r="S112" s="129" t="str">
        <f t="shared" si="4"/>
        <v>LAFONT  STEPHANIE</v>
      </c>
      <c r="T112" s="150">
        <v>414290</v>
      </c>
      <c r="U112" s="146">
        <v>1154.5</v>
      </c>
      <c r="V112" s="151">
        <f t="shared" si="3"/>
        <v>392.53000000000003</v>
      </c>
    </row>
    <row r="113" spans="1:22" ht="15.75" thickBot="1">
      <c r="A113" s="12"/>
      <c r="B113" s="12"/>
      <c r="C113" s="70">
        <v>637424</v>
      </c>
      <c r="D113" s="100" t="s">
        <v>706</v>
      </c>
      <c r="E113" s="40"/>
      <c r="F113" s="3"/>
      <c r="G113" s="3" t="s">
        <v>711</v>
      </c>
      <c r="H113" s="34"/>
      <c r="I113" s="145"/>
      <c r="J113" s="108" t="s">
        <v>983</v>
      </c>
      <c r="K113" s="8">
        <v>0</v>
      </c>
      <c r="L113" s="8">
        <v>0</v>
      </c>
      <c r="M113" s="45"/>
      <c r="N113" s="45"/>
      <c r="O113" s="8">
        <v>0</v>
      </c>
      <c r="P113" s="132"/>
      <c r="Q113" s="150" t="s">
        <v>1313</v>
      </c>
      <c r="R113" s="150" t="s">
        <v>1141</v>
      </c>
      <c r="S113" s="129" t="str">
        <f t="shared" si="4"/>
        <v>LAGASSAN  LILIANE</v>
      </c>
      <c r="T113" s="150"/>
      <c r="U113" s="146">
        <v>1473.6</v>
      </c>
      <c r="V113" s="151">
        <f t="shared" si="3"/>
        <v>501.024</v>
      </c>
    </row>
    <row r="114" spans="1:22" ht="15.75" thickBot="1">
      <c r="A114" s="4" t="s">
        <v>630</v>
      </c>
      <c r="B114" s="5" t="s">
        <v>12</v>
      </c>
      <c r="C114" s="69">
        <v>628905</v>
      </c>
      <c r="D114" s="6" t="s">
        <v>522</v>
      </c>
      <c r="E114" s="5" t="s">
        <v>523</v>
      </c>
      <c r="F114" s="7" t="s">
        <v>11</v>
      </c>
      <c r="G114" s="61" t="s">
        <v>711</v>
      </c>
      <c r="H114" s="34" t="s">
        <v>988</v>
      </c>
      <c r="I114" s="145"/>
      <c r="J114" s="101" t="s">
        <v>926</v>
      </c>
      <c r="K114" s="8">
        <v>1823.002</v>
      </c>
      <c r="L114" s="8">
        <v>510.44</v>
      </c>
      <c r="M114" s="46" t="s">
        <v>523</v>
      </c>
      <c r="N114" s="47" t="s">
        <v>11</v>
      </c>
      <c r="O114" s="8">
        <v>25.08333</v>
      </c>
      <c r="P114" s="132"/>
      <c r="Q114" s="150" t="s">
        <v>1314</v>
      </c>
      <c r="R114" s="150" t="s">
        <v>1142</v>
      </c>
      <c r="S114" s="129" t="str">
        <f t="shared" si="4"/>
        <v>LAKHAL  NADIA</v>
      </c>
      <c r="T114" s="150"/>
      <c r="U114" s="146">
        <v>1547.4</v>
      </c>
      <c r="V114" s="151">
        <f t="shared" si="3"/>
        <v>526.1160000000001</v>
      </c>
    </row>
    <row r="115" spans="1:22" ht="15.75" thickBot="1">
      <c r="A115" s="4" t="s">
        <v>630</v>
      </c>
      <c r="B115" s="5" t="s">
        <v>12</v>
      </c>
      <c r="C115" s="69">
        <v>223326</v>
      </c>
      <c r="D115" s="6" t="s">
        <v>525</v>
      </c>
      <c r="E115" s="5" t="s">
        <v>526</v>
      </c>
      <c r="F115" s="7" t="s">
        <v>11</v>
      </c>
      <c r="G115" s="61" t="s">
        <v>711</v>
      </c>
      <c r="H115" s="34" t="s">
        <v>989</v>
      </c>
      <c r="I115" s="145"/>
      <c r="J115" s="101" t="s">
        <v>895</v>
      </c>
      <c r="K115" s="8">
        <v>1857.943</v>
      </c>
      <c r="L115" s="8">
        <v>520.22</v>
      </c>
      <c r="M115" s="46" t="s">
        <v>526</v>
      </c>
      <c r="N115" s="47" t="s">
        <v>11</v>
      </c>
      <c r="O115" s="8">
        <v>27.08333</v>
      </c>
      <c r="P115" s="132"/>
      <c r="Q115" s="150" t="s">
        <v>1315</v>
      </c>
      <c r="R115" s="150" t="s">
        <v>1143</v>
      </c>
      <c r="S115" s="129" t="str">
        <f t="shared" si="4"/>
        <v>LAMAISON  SANDRA</v>
      </c>
      <c r="T115" s="150"/>
      <c r="U115" s="146">
        <v>1153.04</v>
      </c>
      <c r="V115" s="151">
        <f t="shared" si="3"/>
        <v>392.03360000000004</v>
      </c>
    </row>
    <row r="116" spans="1:22" ht="15.75" thickBot="1">
      <c r="A116" s="4" t="s">
        <v>630</v>
      </c>
      <c r="B116" s="5" t="s">
        <v>156</v>
      </c>
      <c r="C116" s="69">
        <v>629753</v>
      </c>
      <c r="D116" s="99" t="s">
        <v>158</v>
      </c>
      <c r="E116" s="5" t="s">
        <v>159</v>
      </c>
      <c r="F116" s="7" t="s">
        <v>11</v>
      </c>
      <c r="G116" s="61" t="s">
        <v>711</v>
      </c>
      <c r="H116" s="138" t="s">
        <v>728</v>
      </c>
      <c r="I116" s="145"/>
      <c r="J116" s="101" t="s">
        <v>728</v>
      </c>
      <c r="K116" s="8">
        <v>1588.8589999999999</v>
      </c>
      <c r="L116" s="8">
        <v>444.88</v>
      </c>
      <c r="M116" s="44" t="s">
        <v>159</v>
      </c>
      <c r="N116" s="45" t="s">
        <v>11</v>
      </c>
      <c r="O116" s="8">
        <v>22.08333</v>
      </c>
      <c r="P116" s="132"/>
      <c r="Q116" s="150" t="s">
        <v>1316</v>
      </c>
      <c r="R116" s="150" t="s">
        <v>1071</v>
      </c>
      <c r="S116" s="129" t="str">
        <f t="shared" si="4"/>
        <v>LAMAMY  ISABELLE</v>
      </c>
      <c r="T116" s="150"/>
      <c r="U116" s="146">
        <v>1605.25</v>
      </c>
      <c r="V116" s="151">
        <f t="shared" si="3"/>
        <v>545.78500000000008</v>
      </c>
    </row>
    <row r="117" spans="1:22" ht="15.75" thickBot="1">
      <c r="A117" s="4" t="s">
        <v>630</v>
      </c>
      <c r="B117" s="5" t="s">
        <v>15</v>
      </c>
      <c r="C117" s="69">
        <v>224223</v>
      </c>
      <c r="D117" s="6" t="s">
        <v>160</v>
      </c>
      <c r="E117" s="5" t="s">
        <v>161</v>
      </c>
      <c r="F117" s="7" t="s">
        <v>11</v>
      </c>
      <c r="G117" s="61" t="s">
        <v>711</v>
      </c>
      <c r="H117" s="34"/>
      <c r="I117" s="145"/>
      <c r="J117" s="101" t="s">
        <v>859</v>
      </c>
      <c r="K117" s="8">
        <v>462.428</v>
      </c>
      <c r="L117" s="8">
        <v>129.47</v>
      </c>
      <c r="M117" s="46" t="s">
        <v>161</v>
      </c>
      <c r="N117" s="47" t="s">
        <v>11</v>
      </c>
      <c r="O117" s="8">
        <v>7.0833300000000001</v>
      </c>
      <c r="P117" s="132"/>
      <c r="Q117" s="150" t="s">
        <v>1317</v>
      </c>
      <c r="R117" s="150" t="s">
        <v>1144</v>
      </c>
      <c r="S117" s="129" t="str">
        <f t="shared" si="4"/>
        <v>LANCELOT  MAUD</v>
      </c>
      <c r="T117" s="150"/>
      <c r="U117" s="146">
        <v>1373.7</v>
      </c>
      <c r="V117" s="151">
        <f t="shared" si="3"/>
        <v>467.05800000000005</v>
      </c>
    </row>
    <row r="118" spans="1:22" ht="15.75" thickBot="1">
      <c r="A118" s="4" t="s">
        <v>630</v>
      </c>
      <c r="B118" s="5" t="s">
        <v>8</v>
      </c>
      <c r="C118" s="69">
        <v>224191</v>
      </c>
      <c r="D118" s="6" t="s">
        <v>163</v>
      </c>
      <c r="E118" s="5" t="s">
        <v>164</v>
      </c>
      <c r="F118" s="7" t="s">
        <v>11</v>
      </c>
      <c r="G118" s="61" t="s">
        <v>711</v>
      </c>
      <c r="H118" s="138" t="s">
        <v>835</v>
      </c>
      <c r="I118" s="145"/>
      <c r="J118" s="101" t="s">
        <v>835</v>
      </c>
      <c r="K118" s="8">
        <v>414.755</v>
      </c>
      <c r="L118" s="8">
        <v>116.13</v>
      </c>
      <c r="M118" s="44" t="s">
        <v>164</v>
      </c>
      <c r="N118" s="45" t="s">
        <v>11</v>
      </c>
      <c r="O118" s="8">
        <v>12.08333</v>
      </c>
      <c r="P118" s="132"/>
      <c r="Q118" s="150" t="s">
        <v>1318</v>
      </c>
      <c r="R118" s="150" t="s">
        <v>1127</v>
      </c>
      <c r="S118" s="129" t="str">
        <f t="shared" si="4"/>
        <v>LANGLOIS  LAURENCE</v>
      </c>
      <c r="T118" s="150"/>
      <c r="U118" s="146">
        <v>2249</v>
      </c>
      <c r="V118" s="151">
        <f t="shared" si="3"/>
        <v>764.66000000000008</v>
      </c>
    </row>
    <row r="119" spans="1:22" ht="15.75" thickBot="1">
      <c r="A119" s="4" t="s">
        <v>630</v>
      </c>
      <c r="B119" s="5" t="s">
        <v>12</v>
      </c>
      <c r="C119" s="69">
        <v>222300</v>
      </c>
      <c r="D119" s="6" t="s">
        <v>166</v>
      </c>
      <c r="E119" s="5" t="s">
        <v>167</v>
      </c>
      <c r="F119" s="7" t="s">
        <v>11</v>
      </c>
      <c r="G119" s="61" t="s">
        <v>711</v>
      </c>
      <c r="H119" s="138" t="s">
        <v>1015</v>
      </c>
      <c r="I119" s="145"/>
      <c r="J119" s="101" t="s">
        <v>881</v>
      </c>
      <c r="K119" s="8">
        <v>1695.2529999999999</v>
      </c>
      <c r="L119" s="8">
        <v>474.67</v>
      </c>
      <c r="M119" s="44" t="s">
        <v>167</v>
      </c>
      <c r="N119" s="45" t="s">
        <v>11</v>
      </c>
      <c r="O119" s="8">
        <v>26.781140000000001</v>
      </c>
      <c r="P119" s="132"/>
      <c r="Q119" s="150" t="s">
        <v>1319</v>
      </c>
      <c r="R119" s="150" t="s">
        <v>1145</v>
      </c>
      <c r="S119" s="129" t="str">
        <f t="shared" si="4"/>
        <v>LAROSE  LYSIANE</v>
      </c>
      <c r="T119" s="150">
        <v>92</v>
      </c>
      <c r="U119" s="146">
        <v>2338.25</v>
      </c>
      <c r="V119" s="151">
        <f t="shared" si="3"/>
        <v>795.00500000000011</v>
      </c>
    </row>
    <row r="120" spans="1:22" ht="15.75" thickBot="1">
      <c r="A120" s="4" t="s">
        <v>630</v>
      </c>
      <c r="B120" s="5" t="s">
        <v>12</v>
      </c>
      <c r="C120" s="69">
        <v>223167</v>
      </c>
      <c r="D120" s="6" t="s">
        <v>528</v>
      </c>
      <c r="E120" s="5" t="s">
        <v>529</v>
      </c>
      <c r="F120" s="7" t="s">
        <v>11</v>
      </c>
      <c r="G120" s="61" t="s">
        <v>711</v>
      </c>
      <c r="H120" s="138" t="s">
        <v>890</v>
      </c>
      <c r="I120" s="145"/>
      <c r="J120" s="101" t="s">
        <v>890</v>
      </c>
      <c r="K120" s="8">
        <v>1126.376</v>
      </c>
      <c r="L120" s="8">
        <v>315.38</v>
      </c>
      <c r="M120" s="44" t="s">
        <v>529</v>
      </c>
      <c r="N120" s="45" t="s">
        <v>11</v>
      </c>
      <c r="O120" s="8">
        <v>20.08333</v>
      </c>
      <c r="P120" s="132"/>
      <c r="Q120" s="150" t="s">
        <v>1320</v>
      </c>
      <c r="R120" s="150" t="s">
        <v>1146</v>
      </c>
      <c r="S120" s="129" t="str">
        <f t="shared" si="4"/>
        <v>LARTIGUES  ANTHONY</v>
      </c>
      <c r="T120" s="150"/>
      <c r="U120" s="146">
        <v>1304.7</v>
      </c>
      <c r="V120" s="151">
        <f t="shared" si="3"/>
        <v>443.59800000000007</v>
      </c>
    </row>
    <row r="121" spans="1:22" ht="15.75" thickBot="1">
      <c r="A121" s="4" t="s">
        <v>630</v>
      </c>
      <c r="B121" s="5" t="s">
        <v>8</v>
      </c>
      <c r="C121" s="69">
        <v>120088</v>
      </c>
      <c r="D121" s="6" t="s">
        <v>169</v>
      </c>
      <c r="E121" s="5" t="s">
        <v>170</v>
      </c>
      <c r="F121" s="7" t="s">
        <v>11</v>
      </c>
      <c r="G121" s="61" t="s">
        <v>711</v>
      </c>
      <c r="H121" s="138" t="s">
        <v>774</v>
      </c>
      <c r="I121" s="145"/>
      <c r="J121" s="101" t="s">
        <v>774</v>
      </c>
      <c r="K121" s="8">
        <v>724.8</v>
      </c>
      <c r="L121" s="8">
        <v>202.94</v>
      </c>
      <c r="M121" s="46" t="s">
        <v>170</v>
      </c>
      <c r="N121" s="47" t="s">
        <v>11</v>
      </c>
      <c r="O121" s="8">
        <v>30</v>
      </c>
      <c r="P121" s="132"/>
      <c r="Q121" s="150" t="s">
        <v>1321</v>
      </c>
      <c r="R121" s="150" t="s">
        <v>1147</v>
      </c>
      <c r="S121" s="129" t="str">
        <f t="shared" si="4"/>
        <v>LATASTE  ROXANE</v>
      </c>
      <c r="T121" s="150"/>
      <c r="U121" s="146">
        <v>1182.72</v>
      </c>
      <c r="V121" s="151">
        <f t="shared" si="3"/>
        <v>402.12480000000005</v>
      </c>
    </row>
    <row r="122" spans="1:22" ht="15.75" thickBot="1">
      <c r="A122" s="4" t="s">
        <v>630</v>
      </c>
      <c r="B122" s="5" t="s">
        <v>8</v>
      </c>
      <c r="C122" s="69">
        <v>120076</v>
      </c>
      <c r="D122" s="6" t="s">
        <v>531</v>
      </c>
      <c r="E122" s="5" t="s">
        <v>532</v>
      </c>
      <c r="F122" s="7" t="s">
        <v>11</v>
      </c>
      <c r="G122" s="61" t="s">
        <v>711</v>
      </c>
      <c r="H122" s="138" t="s">
        <v>767</v>
      </c>
      <c r="I122" s="145"/>
      <c r="J122" s="101" t="s">
        <v>767</v>
      </c>
      <c r="K122" s="8">
        <v>1495.1410000000001</v>
      </c>
      <c r="L122" s="8">
        <v>418.63</v>
      </c>
      <c r="M122" s="44" t="s">
        <v>532</v>
      </c>
      <c r="N122" s="45" t="s">
        <v>11</v>
      </c>
      <c r="O122" s="8">
        <v>23.5</v>
      </c>
      <c r="P122" s="132"/>
      <c r="Q122" s="150" t="s">
        <v>1322</v>
      </c>
      <c r="R122" s="150" t="s">
        <v>1148</v>
      </c>
      <c r="S122" s="129" t="str">
        <f t="shared" si="4"/>
        <v>LAURENT  CYNTHIA</v>
      </c>
      <c r="T122" s="150"/>
      <c r="U122" s="146">
        <v>331.9</v>
      </c>
      <c r="V122" s="151">
        <f t="shared" si="3"/>
        <v>112.846</v>
      </c>
    </row>
    <row r="123" spans="1:22" ht="15.75" thickBot="1">
      <c r="A123" s="4" t="s">
        <v>630</v>
      </c>
      <c r="B123" s="5" t="s">
        <v>8</v>
      </c>
      <c r="C123" s="69">
        <v>120122</v>
      </c>
      <c r="D123" s="6" t="s">
        <v>172</v>
      </c>
      <c r="E123" s="5" t="s">
        <v>173</v>
      </c>
      <c r="F123" s="7" t="s">
        <v>11</v>
      </c>
      <c r="G123" s="61" t="s">
        <v>711</v>
      </c>
      <c r="H123" s="138" t="s">
        <v>796</v>
      </c>
      <c r="I123" s="145"/>
      <c r="J123" s="101" t="s">
        <v>796</v>
      </c>
      <c r="K123" s="8">
        <v>527.58500000000004</v>
      </c>
      <c r="L123" s="8">
        <v>147.72</v>
      </c>
      <c r="M123" s="46" t="s">
        <v>173</v>
      </c>
      <c r="N123" s="47" t="s">
        <v>11</v>
      </c>
      <c r="O123" s="8">
        <v>29.08324</v>
      </c>
      <c r="P123" s="132"/>
      <c r="Q123" s="150" t="s">
        <v>1323</v>
      </c>
      <c r="R123" s="150" t="s">
        <v>1149</v>
      </c>
      <c r="S123" s="129" t="str">
        <f t="shared" si="4"/>
        <v>LAWAN  MAHAMAN BACHIR</v>
      </c>
      <c r="T123" s="150"/>
      <c r="U123" s="146">
        <v>1284.5999999999999</v>
      </c>
      <c r="V123" s="151">
        <f t="shared" si="3"/>
        <v>436.76400000000001</v>
      </c>
    </row>
    <row r="124" spans="1:22" ht="15.75" thickBot="1">
      <c r="A124" s="12" t="s">
        <v>630</v>
      </c>
      <c r="B124" s="12" t="s">
        <v>8</v>
      </c>
      <c r="C124" s="70">
        <v>120062</v>
      </c>
      <c r="D124" s="10" t="s">
        <v>650</v>
      </c>
      <c r="E124" s="12" t="s">
        <v>651</v>
      </c>
      <c r="F124" s="3" t="s">
        <v>634</v>
      </c>
      <c r="G124" s="3" t="s">
        <v>711</v>
      </c>
      <c r="H124" s="138" t="s">
        <v>1033</v>
      </c>
      <c r="I124" s="145"/>
      <c r="J124" s="101" t="s">
        <v>964</v>
      </c>
      <c r="K124" s="8">
        <v>1053.825</v>
      </c>
      <c r="L124" s="8">
        <v>295.07</v>
      </c>
      <c r="M124" s="45"/>
      <c r="N124" s="45"/>
      <c r="O124" s="8">
        <v>20.5</v>
      </c>
      <c r="P124" s="132"/>
      <c r="Q124" s="150" t="s">
        <v>1324</v>
      </c>
      <c r="R124" s="150" t="s">
        <v>1088</v>
      </c>
      <c r="S124" s="129" t="str">
        <f t="shared" si="4"/>
        <v>LAWSON  EMILIE</v>
      </c>
      <c r="T124" s="150"/>
      <c r="U124" s="146">
        <v>721.05</v>
      </c>
      <c r="V124" s="151">
        <f t="shared" si="3"/>
        <v>245.15700000000001</v>
      </c>
    </row>
    <row r="125" spans="1:22" ht="15.75" thickBot="1">
      <c r="A125" s="73" t="s">
        <v>630</v>
      </c>
      <c r="B125" s="57" t="s">
        <v>647</v>
      </c>
      <c r="C125" s="74">
        <v>224359</v>
      </c>
      <c r="D125" s="75" t="s">
        <v>533</v>
      </c>
      <c r="E125" s="76" t="s">
        <v>648</v>
      </c>
      <c r="F125" s="77" t="s">
        <v>634</v>
      </c>
      <c r="G125" s="77" t="s">
        <v>711</v>
      </c>
      <c r="H125" s="142"/>
      <c r="I125" s="145"/>
      <c r="J125" s="106" t="s">
        <v>963</v>
      </c>
      <c r="K125" s="48">
        <v>0</v>
      </c>
      <c r="L125" s="48">
        <v>0</v>
      </c>
      <c r="M125" s="120"/>
      <c r="N125" s="120"/>
      <c r="O125" s="48"/>
      <c r="P125" s="132"/>
      <c r="Q125" s="150" t="s">
        <v>1325</v>
      </c>
      <c r="R125" s="150" t="s">
        <v>1062</v>
      </c>
      <c r="S125" s="129" t="str">
        <f t="shared" si="4"/>
        <v>LE FRIEC  MARINA</v>
      </c>
      <c r="T125" s="150"/>
      <c r="U125" s="146">
        <v>1684.24</v>
      </c>
      <c r="V125" s="151">
        <f t="shared" si="3"/>
        <v>572.64160000000004</v>
      </c>
    </row>
    <row r="126" spans="1:22" ht="15.75" thickBot="1">
      <c r="A126" s="4" t="s">
        <v>630</v>
      </c>
      <c r="B126" s="5" t="s">
        <v>97</v>
      </c>
      <c r="C126" s="69">
        <v>224348</v>
      </c>
      <c r="D126" s="6" t="s">
        <v>535</v>
      </c>
      <c r="E126" s="5" t="s">
        <v>536</v>
      </c>
      <c r="F126" s="7" t="s">
        <v>11</v>
      </c>
      <c r="G126" s="61" t="s">
        <v>711</v>
      </c>
      <c r="H126" s="34" t="s">
        <v>996</v>
      </c>
      <c r="I126" s="145"/>
      <c r="J126" s="101" t="s">
        <v>749</v>
      </c>
      <c r="K126" s="8">
        <v>2330.3220000000001</v>
      </c>
      <c r="L126" s="8">
        <v>652.49</v>
      </c>
      <c r="M126" s="46" t="s">
        <v>536</v>
      </c>
      <c r="N126" s="47" t="s">
        <v>11</v>
      </c>
      <c r="O126" s="8">
        <v>28.08333</v>
      </c>
      <c r="P126" s="132"/>
      <c r="Q126" s="150" t="s">
        <v>1326</v>
      </c>
      <c r="R126" s="150" t="s">
        <v>1150</v>
      </c>
      <c r="S126" s="129" t="str">
        <f t="shared" si="4"/>
        <v>LE MAISTRE  BERANGERE</v>
      </c>
      <c r="T126" s="150"/>
      <c r="U126" s="146">
        <v>1107.8599999999999</v>
      </c>
      <c r="V126" s="151">
        <f t="shared" si="3"/>
        <v>376.67239999999998</v>
      </c>
    </row>
    <row r="127" spans="1:22" ht="15.75" thickBot="1">
      <c r="A127" s="4" t="s">
        <v>630</v>
      </c>
      <c r="B127" s="5" t="s">
        <v>12</v>
      </c>
      <c r="C127" s="69">
        <v>137063</v>
      </c>
      <c r="D127" s="6" t="s">
        <v>174</v>
      </c>
      <c r="E127" s="5" t="s">
        <v>175</v>
      </c>
      <c r="F127" s="7" t="s">
        <v>11</v>
      </c>
      <c r="G127" s="61" t="s">
        <v>711</v>
      </c>
      <c r="H127" s="138" t="s">
        <v>1016</v>
      </c>
      <c r="I127" s="145"/>
      <c r="J127" s="101" t="s">
        <v>868</v>
      </c>
      <c r="K127" s="8">
        <v>2151.48</v>
      </c>
      <c r="L127" s="8">
        <v>602.41</v>
      </c>
      <c r="M127" s="46" t="s">
        <v>175</v>
      </c>
      <c r="N127" s="47" t="s">
        <v>11</v>
      </c>
      <c r="O127" s="8">
        <v>30.08333</v>
      </c>
      <c r="P127" s="132"/>
      <c r="Q127" s="150" t="s">
        <v>1326</v>
      </c>
      <c r="R127" s="150" t="s">
        <v>1071</v>
      </c>
      <c r="S127" s="129" t="str">
        <f t="shared" si="4"/>
        <v>LE MAISTRE  ISABELLE</v>
      </c>
      <c r="T127" s="150"/>
      <c r="U127" s="146">
        <v>1577.16</v>
      </c>
      <c r="V127" s="151">
        <f t="shared" si="3"/>
        <v>536.23440000000005</v>
      </c>
    </row>
    <row r="128" spans="1:22" ht="15.75" thickBot="1">
      <c r="A128" s="4" t="s">
        <v>630</v>
      </c>
      <c r="B128" s="5" t="s">
        <v>15</v>
      </c>
      <c r="C128" s="69">
        <v>640749</v>
      </c>
      <c r="D128" s="6" t="s">
        <v>176</v>
      </c>
      <c r="E128" s="5" t="s">
        <v>177</v>
      </c>
      <c r="F128" s="7" t="s">
        <v>11</v>
      </c>
      <c r="G128" s="61" t="s">
        <v>711</v>
      </c>
      <c r="H128" s="138" t="s">
        <v>863</v>
      </c>
      <c r="I128" s="145"/>
      <c r="J128" s="101" t="s">
        <v>863</v>
      </c>
      <c r="K128" s="8">
        <v>640.50300000000004</v>
      </c>
      <c r="L128" s="8">
        <v>179.34</v>
      </c>
      <c r="M128" s="46" t="s">
        <v>177</v>
      </c>
      <c r="N128" s="47" t="s">
        <v>11</v>
      </c>
      <c r="O128" s="8">
        <v>10.08333</v>
      </c>
      <c r="P128" s="132"/>
      <c r="Q128" s="150" t="s">
        <v>1327</v>
      </c>
      <c r="R128" s="150" t="s">
        <v>1056</v>
      </c>
      <c r="S128" s="129" t="str">
        <f t="shared" si="4"/>
        <v>LECOMPTE  STEPHANIE</v>
      </c>
      <c r="T128" s="150">
        <v>190679</v>
      </c>
      <c r="U128" s="146">
        <v>1773.36</v>
      </c>
      <c r="V128" s="151">
        <f t="shared" si="3"/>
        <v>602.94240000000002</v>
      </c>
    </row>
    <row r="129" spans="1:22" ht="15.75" thickBot="1">
      <c r="A129" s="4" t="s">
        <v>630</v>
      </c>
      <c r="B129" s="5" t="s">
        <v>15</v>
      </c>
      <c r="C129" s="69">
        <v>223423</v>
      </c>
      <c r="D129" s="6" t="s">
        <v>178</v>
      </c>
      <c r="E129" s="5" t="s">
        <v>179</v>
      </c>
      <c r="F129" s="7" t="s">
        <v>11</v>
      </c>
      <c r="G129" s="61" t="s">
        <v>711</v>
      </c>
      <c r="H129" s="138" t="s">
        <v>1017</v>
      </c>
      <c r="I129" s="145"/>
      <c r="J129" s="101" t="s">
        <v>850</v>
      </c>
      <c r="K129" s="8">
        <v>648</v>
      </c>
      <c r="L129" s="8">
        <v>181.44</v>
      </c>
      <c r="M129" s="46" t="s">
        <v>179</v>
      </c>
      <c r="N129" s="47" t="s">
        <v>11</v>
      </c>
      <c r="O129" s="8">
        <v>12</v>
      </c>
      <c r="P129" s="132"/>
      <c r="Q129" s="150" t="s">
        <v>1328</v>
      </c>
      <c r="R129" s="150" t="s">
        <v>1151</v>
      </c>
      <c r="S129" s="129" t="str">
        <f t="shared" si="4"/>
        <v>LEFEBVRE  VIVIANE</v>
      </c>
      <c r="T129" s="150"/>
      <c r="U129" s="146">
        <v>806.74</v>
      </c>
      <c r="V129" s="151">
        <f t="shared" si="3"/>
        <v>274.29160000000002</v>
      </c>
    </row>
    <row r="130" spans="1:22" ht="15.75" thickBot="1">
      <c r="A130" s="4" t="s">
        <v>630</v>
      </c>
      <c r="B130" s="5" t="s">
        <v>8</v>
      </c>
      <c r="C130" s="69">
        <v>224184</v>
      </c>
      <c r="D130" s="6" t="s">
        <v>180</v>
      </c>
      <c r="E130" s="5" t="s">
        <v>181</v>
      </c>
      <c r="F130" s="7" t="s">
        <v>11</v>
      </c>
      <c r="G130" s="61" t="s">
        <v>711</v>
      </c>
      <c r="H130" s="138" t="s">
        <v>831</v>
      </c>
      <c r="I130" s="145"/>
      <c r="J130" s="101" t="s">
        <v>831</v>
      </c>
      <c r="K130" s="8">
        <v>333.23200000000003</v>
      </c>
      <c r="L130" s="8">
        <v>93.3</v>
      </c>
      <c r="M130" s="44" t="s">
        <v>181</v>
      </c>
      <c r="N130" s="45" t="s">
        <v>11</v>
      </c>
      <c r="O130" s="8">
        <v>12.08333</v>
      </c>
      <c r="P130" s="132"/>
      <c r="Q130" s="150" t="s">
        <v>1329</v>
      </c>
      <c r="R130" s="150" t="s">
        <v>1152</v>
      </c>
      <c r="S130" s="129" t="str">
        <f t="shared" si="4"/>
        <v>LEFEVRE  CHRISTELLE</v>
      </c>
      <c r="T130" s="150">
        <v>250639</v>
      </c>
      <c r="U130" s="146">
        <v>1984.28</v>
      </c>
      <c r="V130" s="151">
        <f t="shared" si="3"/>
        <v>674.65520000000004</v>
      </c>
    </row>
    <row r="131" spans="1:22" ht="15.75" thickBot="1">
      <c r="A131" s="4" t="s">
        <v>630</v>
      </c>
      <c r="B131" s="5" t="s">
        <v>12</v>
      </c>
      <c r="C131" s="69">
        <v>222491</v>
      </c>
      <c r="D131" s="6" t="s">
        <v>183</v>
      </c>
      <c r="E131" s="5" t="s">
        <v>184</v>
      </c>
      <c r="F131" s="7" t="s">
        <v>11</v>
      </c>
      <c r="G131" s="61" t="s">
        <v>711</v>
      </c>
      <c r="H131" s="138" t="s">
        <v>882</v>
      </c>
      <c r="I131" s="145"/>
      <c r="J131" s="101" t="s">
        <v>882</v>
      </c>
      <c r="K131" s="8">
        <v>703.68700000000001</v>
      </c>
      <c r="L131" s="8">
        <v>197.03</v>
      </c>
      <c r="M131" s="46" t="s">
        <v>184</v>
      </c>
      <c r="N131" s="47" t="s">
        <v>11</v>
      </c>
      <c r="O131" s="8">
        <v>13.03125</v>
      </c>
      <c r="P131" s="132"/>
      <c r="Q131" s="150" t="s">
        <v>1330</v>
      </c>
      <c r="R131" s="150" t="s">
        <v>1153</v>
      </c>
      <c r="S131" s="129" t="str">
        <f t="shared" si="4"/>
        <v>LEPRON  ALINE</v>
      </c>
      <c r="T131" s="150"/>
      <c r="U131" s="146">
        <v>1404.79</v>
      </c>
      <c r="V131" s="151">
        <f t="shared" ref="V131:V194" si="5">U131*0.34</f>
        <v>477.62860000000001</v>
      </c>
    </row>
    <row r="132" spans="1:22" ht="15.75" thickBot="1">
      <c r="A132" s="4" t="s">
        <v>630</v>
      </c>
      <c r="B132" s="5" t="s">
        <v>8</v>
      </c>
      <c r="C132" s="69">
        <v>120071</v>
      </c>
      <c r="D132" s="6" t="s">
        <v>186</v>
      </c>
      <c r="E132" s="5" t="s">
        <v>187</v>
      </c>
      <c r="F132" s="7" t="s">
        <v>11</v>
      </c>
      <c r="G132" s="61" t="s">
        <v>711</v>
      </c>
      <c r="H132" s="34" t="s">
        <v>762</v>
      </c>
      <c r="I132" s="145"/>
      <c r="J132" s="101" t="s">
        <v>762</v>
      </c>
      <c r="K132" s="8">
        <v>1732.5</v>
      </c>
      <c r="L132" s="8">
        <v>485.1</v>
      </c>
      <c r="M132" s="46" t="s">
        <v>187</v>
      </c>
      <c r="N132" s="47" t="s">
        <v>11</v>
      </c>
      <c r="O132" s="8">
        <v>27.5</v>
      </c>
      <c r="P132" s="132"/>
      <c r="Q132" s="150" t="s">
        <v>1331</v>
      </c>
      <c r="R132" s="150" t="s">
        <v>1154</v>
      </c>
      <c r="S132" s="129" t="str">
        <f t="shared" ref="S132:S195" si="6">Q132&amp;"  "&amp;R132</f>
        <v>LESAGE  GHISLAINE</v>
      </c>
      <c r="T132" s="150"/>
      <c r="U132" s="146">
        <v>1502.4</v>
      </c>
      <c r="V132" s="151">
        <f t="shared" si="5"/>
        <v>510.81600000000009</v>
      </c>
    </row>
    <row r="133" spans="1:22" ht="15.75" thickBot="1">
      <c r="A133" s="4" t="s">
        <v>630</v>
      </c>
      <c r="B133" s="5" t="s">
        <v>188</v>
      </c>
      <c r="C133" s="69">
        <v>222313</v>
      </c>
      <c r="D133" s="6" t="s">
        <v>189</v>
      </c>
      <c r="E133" s="5" t="s">
        <v>190</v>
      </c>
      <c r="F133" s="7" t="s">
        <v>11</v>
      </c>
      <c r="G133" s="61" t="s">
        <v>711</v>
      </c>
      <c r="H133" s="34" t="s">
        <v>943</v>
      </c>
      <c r="I133" s="145"/>
      <c r="J133" s="101" t="s">
        <v>943</v>
      </c>
      <c r="K133" s="8">
        <v>2258.0030000000002</v>
      </c>
      <c r="L133" s="8">
        <v>632.24</v>
      </c>
      <c r="M133" s="44" t="s">
        <v>190</v>
      </c>
      <c r="N133" s="45" t="s">
        <v>11</v>
      </c>
      <c r="O133" s="8">
        <v>27.08333</v>
      </c>
      <c r="P133" s="132"/>
      <c r="Q133" s="150" t="s">
        <v>1332</v>
      </c>
      <c r="R133" s="150" t="s">
        <v>1052</v>
      </c>
      <c r="S133" s="129" t="str">
        <f t="shared" si="6"/>
        <v>LETOCART  SYLVIE</v>
      </c>
      <c r="T133" s="150">
        <v>160371</v>
      </c>
      <c r="U133" s="146">
        <v>2202</v>
      </c>
      <c r="V133" s="151">
        <f t="shared" si="5"/>
        <v>748.68000000000006</v>
      </c>
    </row>
    <row r="134" spans="1:22" ht="15.75" thickBot="1">
      <c r="A134" s="4" t="s">
        <v>630</v>
      </c>
      <c r="B134" s="5" t="s">
        <v>8</v>
      </c>
      <c r="C134" s="69">
        <v>120136</v>
      </c>
      <c r="D134" s="6" t="s">
        <v>192</v>
      </c>
      <c r="E134" s="5" t="s">
        <v>193</v>
      </c>
      <c r="F134" s="7" t="s">
        <v>11</v>
      </c>
      <c r="G134" s="61" t="s">
        <v>711</v>
      </c>
      <c r="H134" s="138" t="s">
        <v>804</v>
      </c>
      <c r="I134" s="145"/>
      <c r="J134" s="101" t="s">
        <v>804</v>
      </c>
      <c r="K134" s="8">
        <v>667.17499999999995</v>
      </c>
      <c r="L134" s="8">
        <v>186.8</v>
      </c>
      <c r="M134" s="46" t="s">
        <v>193</v>
      </c>
      <c r="N134" s="47" t="s">
        <v>11</v>
      </c>
      <c r="O134" s="8">
        <v>27.5</v>
      </c>
      <c r="P134" s="132"/>
      <c r="Q134" s="150" t="s">
        <v>1333</v>
      </c>
      <c r="R134" s="150" t="s">
        <v>1155</v>
      </c>
      <c r="S134" s="129" t="str">
        <f t="shared" si="6"/>
        <v>LOPES  LUCIA</v>
      </c>
      <c r="T134" s="150"/>
      <c r="U134" s="146">
        <v>1564.8</v>
      </c>
      <c r="V134" s="151">
        <f t="shared" si="5"/>
        <v>532.03200000000004</v>
      </c>
    </row>
    <row r="135" spans="1:22" ht="15.75" thickBot="1">
      <c r="A135" s="12" t="s">
        <v>630</v>
      </c>
      <c r="B135" s="12" t="s">
        <v>8</v>
      </c>
      <c r="C135" s="70">
        <v>223142</v>
      </c>
      <c r="D135" s="10" t="s">
        <v>652</v>
      </c>
      <c r="E135" s="12" t="s">
        <v>653</v>
      </c>
      <c r="F135" s="3" t="s">
        <v>634</v>
      </c>
      <c r="G135" s="3" t="s">
        <v>711</v>
      </c>
      <c r="H135" s="138" t="s">
        <v>1034</v>
      </c>
      <c r="I135" s="145"/>
      <c r="J135" s="101" t="s">
        <v>965</v>
      </c>
      <c r="K135" s="8">
        <v>1164.847</v>
      </c>
      <c r="L135" s="8">
        <v>326.14999999999998</v>
      </c>
      <c r="M135" s="45"/>
      <c r="N135" s="45"/>
      <c r="O135" s="8">
        <v>16.25</v>
      </c>
      <c r="P135" s="132"/>
      <c r="Q135" s="150" t="s">
        <v>1334</v>
      </c>
      <c r="R135" s="150" t="s">
        <v>1156</v>
      </c>
      <c r="S135" s="129" t="str">
        <f t="shared" si="6"/>
        <v>LUTCHIA  VANINA</v>
      </c>
      <c r="T135" s="150">
        <v>190677</v>
      </c>
      <c r="U135" s="146">
        <v>1973.5</v>
      </c>
      <c r="V135" s="151">
        <f t="shared" si="5"/>
        <v>670.99</v>
      </c>
    </row>
    <row r="136" spans="1:22" ht="15.75" thickBot="1">
      <c r="A136" s="4" t="s">
        <v>630</v>
      </c>
      <c r="B136" s="5" t="s">
        <v>8</v>
      </c>
      <c r="C136" s="69">
        <v>224018</v>
      </c>
      <c r="D136" s="6" t="s">
        <v>538</v>
      </c>
      <c r="E136" s="5" t="s">
        <v>539</v>
      </c>
      <c r="F136" s="7" t="s">
        <v>11</v>
      </c>
      <c r="G136" s="61" t="s">
        <v>711</v>
      </c>
      <c r="H136" s="34" t="s">
        <v>822</v>
      </c>
      <c r="I136" s="145"/>
      <c r="J136" s="101" t="s">
        <v>822</v>
      </c>
      <c r="K136" s="8">
        <v>893.83299999999997</v>
      </c>
      <c r="L136" s="8">
        <v>250.27</v>
      </c>
      <c r="M136" s="46" t="s">
        <v>539</v>
      </c>
      <c r="N136" s="47" t="s">
        <v>11</v>
      </c>
      <c r="O136" s="8">
        <v>21.08333</v>
      </c>
      <c r="P136" s="132"/>
      <c r="Q136" s="150" t="s">
        <v>1335</v>
      </c>
      <c r="R136" s="150" t="s">
        <v>1157</v>
      </c>
      <c r="S136" s="129" t="str">
        <f t="shared" si="6"/>
        <v>MANNON  STEPHANE</v>
      </c>
      <c r="T136" s="150"/>
      <c r="U136" s="146">
        <v>1440.9</v>
      </c>
      <c r="V136" s="151">
        <f t="shared" si="5"/>
        <v>489.90600000000006</v>
      </c>
    </row>
    <row r="137" spans="1:22" ht="15.75" thickBot="1">
      <c r="A137" s="4" t="s">
        <v>630</v>
      </c>
      <c r="B137" s="5" t="s">
        <v>71</v>
      </c>
      <c r="C137" s="69">
        <v>224273</v>
      </c>
      <c r="D137" s="6" t="s">
        <v>194</v>
      </c>
      <c r="E137" s="5" t="s">
        <v>195</v>
      </c>
      <c r="F137" s="7" t="s">
        <v>11</v>
      </c>
      <c r="G137" s="61" t="s">
        <v>711</v>
      </c>
      <c r="H137" s="34"/>
      <c r="I137" s="145"/>
      <c r="J137" s="101" t="s">
        <v>952</v>
      </c>
      <c r="K137" s="8">
        <v>307.07100000000003</v>
      </c>
      <c r="L137" s="8">
        <v>85.97</v>
      </c>
      <c r="M137" s="46" t="s">
        <v>195</v>
      </c>
      <c r="N137" s="47" t="s">
        <v>11</v>
      </c>
      <c r="O137" s="8">
        <v>6.0833300000000001</v>
      </c>
      <c r="P137" s="132"/>
      <c r="Q137" s="150" t="s">
        <v>1336</v>
      </c>
      <c r="R137" s="150" t="s">
        <v>1158</v>
      </c>
      <c r="S137" s="129" t="str">
        <f t="shared" si="6"/>
        <v>MARCILLAUD  ANTOINE</v>
      </c>
      <c r="T137" s="150"/>
      <c r="U137" s="146">
        <v>1275</v>
      </c>
      <c r="V137" s="151">
        <f t="shared" si="5"/>
        <v>433.50000000000006</v>
      </c>
    </row>
    <row r="138" spans="1:22" ht="15.75" thickBot="1">
      <c r="A138" s="12" t="s">
        <v>630</v>
      </c>
      <c r="B138" s="12" t="s">
        <v>631</v>
      </c>
      <c r="C138" s="70">
        <v>638446</v>
      </c>
      <c r="D138" s="10" t="s">
        <v>645</v>
      </c>
      <c r="E138" s="12" t="s">
        <v>646</v>
      </c>
      <c r="F138" s="3" t="s">
        <v>634</v>
      </c>
      <c r="G138" s="3" t="s">
        <v>711</v>
      </c>
      <c r="H138" s="138" t="s">
        <v>1035</v>
      </c>
      <c r="I138" s="145"/>
      <c r="J138" s="101" t="s">
        <v>962</v>
      </c>
      <c r="K138" s="8">
        <v>1102.509</v>
      </c>
      <c r="L138" s="8">
        <v>308.7</v>
      </c>
      <c r="M138" s="45"/>
      <c r="N138" s="45"/>
      <c r="O138" s="8">
        <v>17.25</v>
      </c>
      <c r="P138" s="132"/>
      <c r="Q138" s="150" t="s">
        <v>1337</v>
      </c>
      <c r="R138" s="150" t="s">
        <v>1083</v>
      </c>
      <c r="S138" s="129" t="str">
        <f t="shared" si="6"/>
        <v>MARTEAU  CINDY</v>
      </c>
      <c r="T138" s="150">
        <v>230289</v>
      </c>
      <c r="U138" s="146">
        <v>102.44</v>
      </c>
      <c r="V138" s="151">
        <f t="shared" si="5"/>
        <v>34.829599999999999</v>
      </c>
    </row>
    <row r="139" spans="1:22" ht="15.75" thickBot="1">
      <c r="A139" s="4" t="s">
        <v>630</v>
      </c>
      <c r="B139" s="5" t="s">
        <v>8</v>
      </c>
      <c r="C139" s="69">
        <v>120118</v>
      </c>
      <c r="D139" s="6" t="s">
        <v>197</v>
      </c>
      <c r="E139" s="5" t="s">
        <v>198</v>
      </c>
      <c r="F139" s="7" t="s">
        <v>11</v>
      </c>
      <c r="G139" s="61" t="s">
        <v>711</v>
      </c>
      <c r="H139" s="138" t="s">
        <v>793</v>
      </c>
      <c r="I139" s="145"/>
      <c r="J139" s="101" t="s">
        <v>793</v>
      </c>
      <c r="K139" s="8">
        <v>1438.1769999999999</v>
      </c>
      <c r="L139" s="8">
        <v>402.68</v>
      </c>
      <c r="M139" s="44" t="s">
        <v>198</v>
      </c>
      <c r="N139" s="45" t="s">
        <v>11</v>
      </c>
      <c r="O139" s="8">
        <v>30.5</v>
      </c>
      <c r="P139" s="132"/>
      <c r="Q139" s="150" t="s">
        <v>1337</v>
      </c>
      <c r="R139" s="150" t="s">
        <v>1159</v>
      </c>
      <c r="S139" s="129" t="str">
        <f t="shared" si="6"/>
        <v>MARTEAU  SEVERINE</v>
      </c>
      <c r="T139" s="150"/>
      <c r="U139" s="146">
        <v>1554.02</v>
      </c>
      <c r="V139" s="151">
        <f t="shared" si="5"/>
        <v>528.36680000000001</v>
      </c>
    </row>
    <row r="140" spans="1:22" ht="15.75" thickBot="1">
      <c r="A140" s="4" t="s">
        <v>630</v>
      </c>
      <c r="B140" s="5" t="s">
        <v>278</v>
      </c>
      <c r="C140" s="69">
        <v>223406</v>
      </c>
      <c r="D140" s="99" t="s">
        <v>405</v>
      </c>
      <c r="E140" s="5" t="s">
        <v>406</v>
      </c>
      <c r="F140" s="7" t="s">
        <v>11</v>
      </c>
      <c r="G140" s="61" t="s">
        <v>711</v>
      </c>
      <c r="H140" s="34" t="s">
        <v>734</v>
      </c>
      <c r="I140" s="145"/>
      <c r="J140" s="101" t="s">
        <v>734</v>
      </c>
      <c r="K140" s="8">
        <v>898.2</v>
      </c>
      <c r="L140" s="8">
        <v>251.49</v>
      </c>
      <c r="M140" s="44" t="s">
        <v>406</v>
      </c>
      <c r="N140" s="45" t="s">
        <v>11</v>
      </c>
      <c r="O140" s="8">
        <v>20</v>
      </c>
      <c r="P140" s="132"/>
      <c r="Q140" s="150" t="s">
        <v>1338</v>
      </c>
      <c r="R140" s="150" t="s">
        <v>1160</v>
      </c>
      <c r="S140" s="129" t="str">
        <f t="shared" si="6"/>
        <v>MBONYINSHUTI  ARTHUR</v>
      </c>
      <c r="T140" s="150"/>
      <c r="U140" s="146">
        <v>605.64</v>
      </c>
      <c r="V140" s="151">
        <f t="shared" si="5"/>
        <v>205.91760000000002</v>
      </c>
    </row>
    <row r="141" spans="1:22" ht="15.75" thickBot="1">
      <c r="A141" s="4" t="s">
        <v>630</v>
      </c>
      <c r="B141" s="5" t="s">
        <v>97</v>
      </c>
      <c r="C141" s="69">
        <v>224349</v>
      </c>
      <c r="D141" s="6" t="s">
        <v>200</v>
      </c>
      <c r="E141" s="5" t="s">
        <v>201</v>
      </c>
      <c r="F141" s="7" t="s">
        <v>11</v>
      </c>
      <c r="G141" s="61" t="s">
        <v>711</v>
      </c>
      <c r="H141" s="34" t="s">
        <v>997</v>
      </c>
      <c r="I141" s="145"/>
      <c r="J141" s="101" t="s">
        <v>750</v>
      </c>
      <c r="K141" s="8">
        <v>2654.663</v>
      </c>
      <c r="L141" s="8">
        <v>743.3</v>
      </c>
      <c r="M141" s="44" t="s">
        <v>201</v>
      </c>
      <c r="N141" s="45" t="s">
        <v>11</v>
      </c>
      <c r="O141" s="8">
        <v>33.083329999999997</v>
      </c>
      <c r="P141" s="132"/>
      <c r="Q141" s="150" t="s">
        <v>1339</v>
      </c>
      <c r="R141" s="150" t="s">
        <v>1161</v>
      </c>
      <c r="S141" s="129" t="str">
        <f t="shared" si="6"/>
        <v>MENEUX CORMIER  ANNE</v>
      </c>
      <c r="T141" s="150"/>
      <c r="U141" s="146">
        <v>1423.2</v>
      </c>
      <c r="V141" s="151">
        <f t="shared" si="5"/>
        <v>483.88800000000003</v>
      </c>
    </row>
    <row r="142" spans="1:22" ht="15.75" thickBot="1">
      <c r="A142" s="4" t="s">
        <v>630</v>
      </c>
      <c r="B142" s="5" t="s">
        <v>8</v>
      </c>
      <c r="C142" s="69">
        <v>224019</v>
      </c>
      <c r="D142" s="6" t="s">
        <v>541</v>
      </c>
      <c r="E142" s="5" t="s">
        <v>542</v>
      </c>
      <c r="F142" s="7" t="s">
        <v>11</v>
      </c>
      <c r="G142" s="61" t="s">
        <v>711</v>
      </c>
      <c r="H142" s="34"/>
      <c r="I142" s="145"/>
      <c r="J142" s="101" t="s">
        <v>823</v>
      </c>
      <c r="K142" s="8">
        <v>432.66399999999999</v>
      </c>
      <c r="L142" s="8">
        <v>121.14</v>
      </c>
      <c r="M142" s="46" t="s">
        <v>542</v>
      </c>
      <c r="N142" s="47" t="s">
        <v>11</v>
      </c>
      <c r="O142" s="8">
        <v>21.08333</v>
      </c>
      <c r="P142" s="161" t="s">
        <v>1018</v>
      </c>
      <c r="Q142" s="150" t="s">
        <v>1340</v>
      </c>
      <c r="R142" s="150" t="s">
        <v>1162</v>
      </c>
      <c r="S142" s="129" t="str">
        <f t="shared" si="6"/>
        <v>MERCIER  DANIEL</v>
      </c>
      <c r="T142" s="150"/>
      <c r="U142" s="146">
        <v>1227.9000000000001</v>
      </c>
      <c r="V142" s="151">
        <f t="shared" si="5"/>
        <v>417.48600000000005</v>
      </c>
    </row>
    <row r="143" spans="1:22" ht="15.75" thickBot="1">
      <c r="A143" s="4" t="s">
        <v>630</v>
      </c>
      <c r="B143" s="5" t="s">
        <v>97</v>
      </c>
      <c r="C143" s="69">
        <v>605894</v>
      </c>
      <c r="D143" s="6" t="s">
        <v>544</v>
      </c>
      <c r="E143" s="5" t="s">
        <v>545</v>
      </c>
      <c r="F143" s="7" t="s">
        <v>11</v>
      </c>
      <c r="G143" s="61" t="s">
        <v>711</v>
      </c>
      <c r="H143" s="34" t="s">
        <v>1006</v>
      </c>
      <c r="I143" s="145"/>
      <c r="J143" s="101" t="s">
        <v>753</v>
      </c>
      <c r="K143" s="8">
        <v>3189.49</v>
      </c>
      <c r="L143" s="8">
        <v>893.05</v>
      </c>
      <c r="M143" s="46" t="s">
        <v>545</v>
      </c>
      <c r="N143" s="47" t="s">
        <v>11</v>
      </c>
      <c r="O143" s="8">
        <v>26.08333</v>
      </c>
      <c r="P143" s="132"/>
      <c r="Q143" s="150" t="s">
        <v>1341</v>
      </c>
      <c r="R143" s="150" t="s">
        <v>1163</v>
      </c>
      <c r="S143" s="129" t="str">
        <f t="shared" si="6"/>
        <v>MERMOZ  JACQUES</v>
      </c>
      <c r="T143" s="150"/>
      <c r="U143" s="146">
        <v>291.95999999999998</v>
      </c>
      <c r="V143" s="151">
        <f t="shared" si="5"/>
        <v>99.266400000000004</v>
      </c>
    </row>
    <row r="144" spans="1:22" ht="15.75" thickBot="1">
      <c r="A144" s="73" t="s">
        <v>630</v>
      </c>
      <c r="B144" s="57" t="s">
        <v>631</v>
      </c>
      <c r="C144" s="74">
        <v>224358</v>
      </c>
      <c r="D144" s="75" t="s">
        <v>635</v>
      </c>
      <c r="E144" s="76" t="s">
        <v>636</v>
      </c>
      <c r="F144" s="77" t="s">
        <v>634</v>
      </c>
      <c r="G144" s="77"/>
      <c r="H144" s="143"/>
      <c r="I144" s="145"/>
      <c r="J144" s="106" t="s">
        <v>957</v>
      </c>
      <c r="K144" s="48">
        <v>285.44200000000001</v>
      </c>
      <c r="L144" s="48">
        <v>102.75912</v>
      </c>
      <c r="M144" s="120"/>
      <c r="N144" s="120"/>
      <c r="O144" s="48"/>
      <c r="P144" s="132"/>
      <c r="Q144" s="150" t="s">
        <v>1342</v>
      </c>
      <c r="R144" s="150" t="s">
        <v>1164</v>
      </c>
      <c r="S144" s="129" t="str">
        <f t="shared" si="6"/>
        <v>MIARD  JEAN PIERRE</v>
      </c>
      <c r="T144" s="150"/>
      <c r="U144" s="146">
        <v>1089.5999999999999</v>
      </c>
      <c r="V144" s="151">
        <f t="shared" si="5"/>
        <v>370.464</v>
      </c>
    </row>
    <row r="145" spans="1:22" ht="15.75" thickBot="1">
      <c r="A145" s="4" t="s">
        <v>630</v>
      </c>
      <c r="B145" s="5" t="s">
        <v>48</v>
      </c>
      <c r="C145" s="69">
        <v>224077</v>
      </c>
      <c r="D145" s="6" t="s">
        <v>202</v>
      </c>
      <c r="E145" s="5" t="s">
        <v>203</v>
      </c>
      <c r="F145" s="7" t="s">
        <v>11</v>
      </c>
      <c r="G145" s="7"/>
      <c r="H145" s="138" t="s">
        <v>933</v>
      </c>
      <c r="I145" s="145"/>
      <c r="J145" s="101" t="s">
        <v>933</v>
      </c>
      <c r="K145" s="8">
        <v>953.71500000000003</v>
      </c>
      <c r="L145" s="8">
        <v>267.04000000000002</v>
      </c>
      <c r="M145" s="44" t="s">
        <v>203</v>
      </c>
      <c r="N145" s="45" t="s">
        <v>11</v>
      </c>
      <c r="O145" s="8">
        <v>18.08333</v>
      </c>
      <c r="P145" s="132"/>
      <c r="Q145" s="150" t="s">
        <v>1343</v>
      </c>
      <c r="R145" s="150" t="s">
        <v>1165</v>
      </c>
      <c r="S145" s="129" t="str">
        <f t="shared" si="6"/>
        <v>MONNEY  ROLINCE</v>
      </c>
      <c r="T145" s="150"/>
      <c r="U145" s="146">
        <v>1229.4000000000001</v>
      </c>
      <c r="V145" s="151">
        <f t="shared" si="5"/>
        <v>417.99600000000004</v>
      </c>
    </row>
    <row r="146" spans="1:22" ht="15.75" thickBot="1">
      <c r="A146" s="4" t="s">
        <v>630</v>
      </c>
      <c r="B146" s="5" t="s">
        <v>156</v>
      </c>
      <c r="C146" s="69">
        <v>633397</v>
      </c>
      <c r="D146" s="99" t="s">
        <v>204</v>
      </c>
      <c r="E146" s="5" t="s">
        <v>205</v>
      </c>
      <c r="F146" s="7" t="s">
        <v>11</v>
      </c>
      <c r="G146" s="61" t="s">
        <v>711</v>
      </c>
      <c r="H146" s="138" t="s">
        <v>729</v>
      </c>
      <c r="I146" s="145"/>
      <c r="J146" s="101" t="s">
        <v>729</v>
      </c>
      <c r="K146" s="8">
        <v>1538.24</v>
      </c>
      <c r="L146" s="8">
        <v>430.7</v>
      </c>
      <c r="M146" s="46" t="s">
        <v>205</v>
      </c>
      <c r="N146" s="47" t="s">
        <v>11</v>
      </c>
      <c r="O146" s="8">
        <v>22</v>
      </c>
      <c r="P146" s="132"/>
      <c r="Q146" s="150" t="s">
        <v>1344</v>
      </c>
      <c r="R146" s="150" t="s">
        <v>1071</v>
      </c>
      <c r="S146" s="129" t="str">
        <f t="shared" si="6"/>
        <v>MOREAU.  ISABELLE</v>
      </c>
      <c r="T146" s="150"/>
      <c r="U146" s="146">
        <v>1172.1500000000001</v>
      </c>
      <c r="V146" s="151">
        <f t="shared" si="5"/>
        <v>398.53100000000006</v>
      </c>
    </row>
    <row r="147" spans="1:22" ht="15.75" thickBot="1">
      <c r="A147" s="4" t="s">
        <v>630</v>
      </c>
      <c r="B147" s="5" t="s">
        <v>8</v>
      </c>
      <c r="C147" s="69">
        <v>120132</v>
      </c>
      <c r="D147" s="6" t="s">
        <v>547</v>
      </c>
      <c r="E147" s="5" t="s">
        <v>548</v>
      </c>
      <c r="F147" s="7" t="s">
        <v>11</v>
      </c>
      <c r="G147" s="61" t="s">
        <v>711</v>
      </c>
      <c r="H147" s="138" t="s">
        <v>801</v>
      </c>
      <c r="I147" s="145"/>
      <c r="J147" s="101" t="s">
        <v>801</v>
      </c>
      <c r="K147" s="8">
        <v>663.77300000000002</v>
      </c>
      <c r="L147" s="8">
        <v>185.85</v>
      </c>
      <c r="M147" s="44" t="s">
        <v>548</v>
      </c>
      <c r="N147" s="45" t="s">
        <v>11</v>
      </c>
      <c r="O147" s="8">
        <v>32.083240000000004</v>
      </c>
      <c r="P147" s="132"/>
      <c r="Q147" s="150" t="s">
        <v>1345</v>
      </c>
      <c r="R147" s="150" t="s">
        <v>1166</v>
      </c>
      <c r="S147" s="129" t="str">
        <f t="shared" si="6"/>
        <v>MOULIE  PAMELA</v>
      </c>
      <c r="T147" s="150"/>
      <c r="U147" s="146">
        <v>468.26</v>
      </c>
      <c r="V147" s="151">
        <f t="shared" si="5"/>
        <v>159.20840000000001</v>
      </c>
    </row>
    <row r="148" spans="1:22" ht="15.75" thickBot="1">
      <c r="A148" s="12" t="s">
        <v>682</v>
      </c>
      <c r="B148" s="12" t="s">
        <v>697</v>
      </c>
      <c r="C148" s="70">
        <v>42544</v>
      </c>
      <c r="D148" s="100" t="s">
        <v>698</v>
      </c>
      <c r="E148" s="40"/>
      <c r="F148" s="3"/>
      <c r="G148" s="3" t="s">
        <v>711</v>
      </c>
      <c r="H148" s="34"/>
      <c r="I148" s="145"/>
      <c r="J148" s="101" t="s">
        <v>976</v>
      </c>
      <c r="K148" s="8">
        <v>1891.375</v>
      </c>
      <c r="L148" s="8">
        <v>680.89</v>
      </c>
      <c r="M148" s="45"/>
      <c r="N148" s="45"/>
      <c r="O148" s="8">
        <v>23.421749999999999</v>
      </c>
      <c r="P148" s="132"/>
      <c r="Q148" s="150" t="s">
        <v>1346</v>
      </c>
      <c r="R148" s="150" t="s">
        <v>1089</v>
      </c>
      <c r="S148" s="129" t="str">
        <f t="shared" si="6"/>
        <v>NABET  JESSICA</v>
      </c>
      <c r="T148" s="150"/>
      <c r="U148" s="146">
        <v>1511.5</v>
      </c>
      <c r="V148" s="151">
        <f t="shared" si="5"/>
        <v>513.91000000000008</v>
      </c>
    </row>
    <row r="149" spans="1:22" ht="15.75" thickBot="1">
      <c r="A149" s="4" t="s">
        <v>630</v>
      </c>
      <c r="B149" s="5" t="s">
        <v>12</v>
      </c>
      <c r="C149" s="69">
        <v>224043</v>
      </c>
      <c r="D149" s="6" t="s">
        <v>206</v>
      </c>
      <c r="E149" s="5" t="s">
        <v>207</v>
      </c>
      <c r="F149" s="7" t="s">
        <v>11</v>
      </c>
      <c r="G149" s="61" t="s">
        <v>711</v>
      </c>
      <c r="H149" s="34" t="s">
        <v>908</v>
      </c>
      <c r="I149" s="145"/>
      <c r="J149" s="101" t="s">
        <v>908</v>
      </c>
      <c r="K149" s="8">
        <v>1401.89</v>
      </c>
      <c r="L149" s="8">
        <v>392.52</v>
      </c>
      <c r="M149" s="44" t="s">
        <v>207</v>
      </c>
      <c r="N149" s="45" t="s">
        <v>11</v>
      </c>
      <c r="O149" s="8">
        <v>19.077839999999998</v>
      </c>
      <c r="P149" s="132"/>
      <c r="Q149" s="150" t="s">
        <v>1347</v>
      </c>
      <c r="R149" s="150" t="s">
        <v>1125</v>
      </c>
      <c r="S149" s="129" t="str">
        <f t="shared" si="6"/>
        <v>NDIAYE  MARIANA</v>
      </c>
      <c r="T149" s="150"/>
      <c r="U149" s="146">
        <v>1190.75</v>
      </c>
      <c r="V149" s="151">
        <f t="shared" si="5"/>
        <v>404.85500000000002</v>
      </c>
    </row>
    <row r="150" spans="1:22" ht="15.75" thickBot="1">
      <c r="A150" s="4" t="s">
        <v>630</v>
      </c>
      <c r="B150" s="5" t="s">
        <v>48</v>
      </c>
      <c r="C150" s="69">
        <v>224134</v>
      </c>
      <c r="D150" s="6" t="s">
        <v>208</v>
      </c>
      <c r="E150" s="5" t="s">
        <v>209</v>
      </c>
      <c r="F150" s="7" t="s">
        <v>11</v>
      </c>
      <c r="G150" s="61" t="s">
        <v>711</v>
      </c>
      <c r="H150" s="138" t="s">
        <v>934</v>
      </c>
      <c r="I150" s="145"/>
      <c r="J150" s="101" t="s">
        <v>934</v>
      </c>
      <c r="K150" s="8">
        <v>753.48099999999999</v>
      </c>
      <c r="L150" s="8">
        <v>210.97</v>
      </c>
      <c r="M150" s="46" t="s">
        <v>209</v>
      </c>
      <c r="N150" s="47" t="s">
        <v>11</v>
      </c>
      <c r="O150" s="8">
        <v>15.08333</v>
      </c>
      <c r="P150" s="132"/>
      <c r="Q150" s="150" t="s">
        <v>1348</v>
      </c>
      <c r="R150" s="150" t="s">
        <v>1167</v>
      </c>
      <c r="S150" s="129" t="str">
        <f t="shared" si="6"/>
        <v>NEUGNOT  GHYSLAINE</v>
      </c>
      <c r="T150" s="150"/>
      <c r="U150" s="146">
        <v>688.48</v>
      </c>
      <c r="V150" s="151">
        <f t="shared" si="5"/>
        <v>234.08320000000003</v>
      </c>
    </row>
    <row r="151" spans="1:22" ht="15.75" thickBot="1">
      <c r="A151" s="4" t="s">
        <v>630</v>
      </c>
      <c r="B151" s="5" t="s">
        <v>97</v>
      </c>
      <c r="C151" s="69">
        <v>223706</v>
      </c>
      <c r="D151" s="6" t="s">
        <v>210</v>
      </c>
      <c r="E151" s="5" t="s">
        <v>211</v>
      </c>
      <c r="F151" s="7" t="s">
        <v>11</v>
      </c>
      <c r="G151" s="61" t="s">
        <v>711</v>
      </c>
      <c r="H151" s="34" t="s">
        <v>1002</v>
      </c>
      <c r="I151" s="145"/>
      <c r="J151" s="101" t="s">
        <v>745</v>
      </c>
      <c r="K151" s="8">
        <v>1975.0160000000001</v>
      </c>
      <c r="L151" s="8">
        <v>553</v>
      </c>
      <c r="M151" s="46" t="s">
        <v>211</v>
      </c>
      <c r="N151" s="47" t="s">
        <v>11</v>
      </c>
      <c r="O151" s="8">
        <v>27.08333</v>
      </c>
      <c r="P151" s="132"/>
      <c r="Q151" s="150" t="s">
        <v>1349</v>
      </c>
      <c r="R151" s="150" t="s">
        <v>1046</v>
      </c>
      <c r="S151" s="129" t="str">
        <f t="shared" si="6"/>
        <v>OLAJIDE  MYRIAM</v>
      </c>
      <c r="T151" s="150"/>
      <c r="U151" s="146">
        <v>1598.9</v>
      </c>
      <c r="V151" s="151">
        <f t="shared" si="5"/>
        <v>543.62600000000009</v>
      </c>
    </row>
    <row r="152" spans="1:22" ht="15.75" thickBot="1">
      <c r="A152" s="4" t="s">
        <v>630</v>
      </c>
      <c r="B152" s="5" t="s">
        <v>188</v>
      </c>
      <c r="C152" s="69">
        <v>224152</v>
      </c>
      <c r="D152" s="6" t="s">
        <v>549</v>
      </c>
      <c r="E152" s="5" t="s">
        <v>550</v>
      </c>
      <c r="F152" s="7" t="s">
        <v>11</v>
      </c>
      <c r="G152" s="61" t="s">
        <v>711</v>
      </c>
      <c r="H152" s="138" t="s">
        <v>946</v>
      </c>
      <c r="I152" s="145"/>
      <c r="J152" s="101" t="s">
        <v>946</v>
      </c>
      <c r="K152" s="8">
        <v>279.31</v>
      </c>
      <c r="L152" s="8">
        <v>78.2</v>
      </c>
      <c r="M152" s="46" t="s">
        <v>550</v>
      </c>
      <c r="N152" s="47" t="s">
        <v>11</v>
      </c>
      <c r="O152" s="8">
        <v>5.0833300000000001</v>
      </c>
      <c r="P152" s="132"/>
      <c r="Q152" s="150" t="s">
        <v>1350</v>
      </c>
      <c r="R152" s="150" t="s">
        <v>1168</v>
      </c>
      <c r="S152" s="129" t="str">
        <f t="shared" si="6"/>
        <v>ORTOLANI  GLADYS</v>
      </c>
      <c r="T152" s="150"/>
      <c r="U152" s="146">
        <v>1004.19</v>
      </c>
      <c r="V152" s="151">
        <f t="shared" si="5"/>
        <v>341.42460000000005</v>
      </c>
    </row>
    <row r="153" spans="1:22" ht="15.75" thickBot="1">
      <c r="A153" s="4" t="s">
        <v>630</v>
      </c>
      <c r="B153" s="5" t="s">
        <v>8</v>
      </c>
      <c r="C153" s="69">
        <v>120125</v>
      </c>
      <c r="D153" s="6" t="s">
        <v>552</v>
      </c>
      <c r="E153" s="5" t="s">
        <v>553</v>
      </c>
      <c r="F153" s="7" t="s">
        <v>11</v>
      </c>
      <c r="G153" s="61" t="s">
        <v>711</v>
      </c>
      <c r="H153" s="138" t="s">
        <v>797</v>
      </c>
      <c r="I153" s="145"/>
      <c r="J153" s="101" t="s">
        <v>797</v>
      </c>
      <c r="K153" s="8">
        <v>1308.144</v>
      </c>
      <c r="L153" s="8">
        <v>366.28</v>
      </c>
      <c r="M153" s="44" t="s">
        <v>553</v>
      </c>
      <c r="N153" s="45" t="s">
        <v>11</v>
      </c>
      <c r="O153" s="8">
        <v>32.5</v>
      </c>
      <c r="P153" s="132"/>
      <c r="Q153" s="150" t="s">
        <v>1351</v>
      </c>
      <c r="R153" s="150" t="s">
        <v>1169</v>
      </c>
      <c r="S153" s="129" t="str">
        <f t="shared" si="6"/>
        <v>OUAHBI  ABDERRAHIM</v>
      </c>
      <c r="T153" s="150">
        <v>91</v>
      </c>
      <c r="U153" s="146">
        <v>1345.05</v>
      </c>
      <c r="V153" s="151">
        <f t="shared" si="5"/>
        <v>457.31700000000001</v>
      </c>
    </row>
    <row r="154" spans="1:22" ht="15.75" thickBot="1">
      <c r="A154" s="4" t="s">
        <v>630</v>
      </c>
      <c r="B154" s="5" t="s">
        <v>112</v>
      </c>
      <c r="C154" s="69">
        <v>223192</v>
      </c>
      <c r="D154" s="6" t="s">
        <v>212</v>
      </c>
      <c r="E154" s="5" t="s">
        <v>213</v>
      </c>
      <c r="F154" s="7" t="s">
        <v>11</v>
      </c>
      <c r="G154" s="61" t="s">
        <v>711</v>
      </c>
      <c r="H154" s="138" t="s">
        <v>954</v>
      </c>
      <c r="I154" s="145"/>
      <c r="J154" s="101" t="s">
        <v>954</v>
      </c>
      <c r="K154" s="8">
        <v>1796.7239999999999</v>
      </c>
      <c r="L154" s="8">
        <v>503.08</v>
      </c>
      <c r="M154" s="46" t="s">
        <v>213</v>
      </c>
      <c r="N154" s="47" t="s">
        <v>11</v>
      </c>
      <c r="O154" s="8">
        <v>27.08333</v>
      </c>
      <c r="P154" s="132"/>
      <c r="Q154" s="150" t="s">
        <v>1352</v>
      </c>
      <c r="R154" s="150" t="s">
        <v>1170</v>
      </c>
      <c r="S154" s="129" t="str">
        <f t="shared" si="6"/>
        <v>OURTELLI  LYNDA</v>
      </c>
      <c r="T154" s="150">
        <v>91</v>
      </c>
      <c r="U154" s="146">
        <v>2192</v>
      </c>
      <c r="V154" s="151">
        <f t="shared" si="5"/>
        <v>745.28000000000009</v>
      </c>
    </row>
    <row r="155" spans="1:22" ht="15.75" thickBot="1">
      <c r="A155" s="4" t="s">
        <v>630</v>
      </c>
      <c r="B155" s="5" t="s">
        <v>8</v>
      </c>
      <c r="C155" s="69">
        <v>223905</v>
      </c>
      <c r="D155" s="6" t="s">
        <v>215</v>
      </c>
      <c r="E155" s="5" t="s">
        <v>216</v>
      </c>
      <c r="F155" s="7" t="s">
        <v>11</v>
      </c>
      <c r="G155" s="61" t="s">
        <v>711</v>
      </c>
      <c r="H155" s="138" t="s">
        <v>819</v>
      </c>
      <c r="I155" s="145"/>
      <c r="J155" s="101" t="s">
        <v>819</v>
      </c>
      <c r="K155" s="8">
        <v>1200.1389999999999</v>
      </c>
      <c r="L155" s="8">
        <v>336.03</v>
      </c>
      <c r="M155" s="44" t="s">
        <v>216</v>
      </c>
      <c r="N155" s="45" t="s">
        <v>11</v>
      </c>
      <c r="O155" s="8">
        <v>23.08333</v>
      </c>
      <c r="P155" s="132"/>
      <c r="Q155" s="150" t="s">
        <v>1352</v>
      </c>
      <c r="R155" s="150" t="s">
        <v>1171</v>
      </c>
      <c r="S155" s="129" t="str">
        <f t="shared" si="6"/>
        <v>OURTELLI  LILA</v>
      </c>
      <c r="T155" s="150">
        <v>92</v>
      </c>
      <c r="U155" s="146">
        <v>1268.1600000000001</v>
      </c>
      <c r="V155" s="151">
        <f t="shared" si="5"/>
        <v>431.17440000000005</v>
      </c>
    </row>
    <row r="156" spans="1:22" ht="15.75" thickBot="1">
      <c r="A156" s="12" t="s">
        <v>682</v>
      </c>
      <c r="B156" s="12" t="s">
        <v>693</v>
      </c>
      <c r="C156" s="70">
        <v>120195</v>
      </c>
      <c r="D156" s="100" t="s">
        <v>695</v>
      </c>
      <c r="E156" s="40"/>
      <c r="F156" s="3"/>
      <c r="G156" s="3" t="s">
        <v>711</v>
      </c>
      <c r="H156" s="34"/>
      <c r="I156" s="145"/>
      <c r="J156" s="101" t="s">
        <v>975</v>
      </c>
      <c r="K156" s="8">
        <v>3192.723</v>
      </c>
      <c r="L156" s="8">
        <v>1468.65</v>
      </c>
      <c r="M156" s="45"/>
      <c r="N156" s="45"/>
      <c r="O156" s="8">
        <v>34.5</v>
      </c>
      <c r="P156" s="132"/>
      <c r="Q156" s="150" t="s">
        <v>1352</v>
      </c>
      <c r="R156" s="150" t="s">
        <v>1172</v>
      </c>
      <c r="S156" s="129" t="str">
        <f t="shared" si="6"/>
        <v>OURTELLI  ALDJA</v>
      </c>
      <c r="T156" s="150">
        <v>92</v>
      </c>
      <c r="U156" s="146">
        <v>271.16000000000003</v>
      </c>
      <c r="V156" s="151">
        <f t="shared" si="5"/>
        <v>92.194400000000016</v>
      </c>
    </row>
    <row r="157" spans="1:22" ht="15.75" thickBot="1">
      <c r="A157" s="87" t="s">
        <v>630</v>
      </c>
      <c r="B157" s="88" t="s">
        <v>97</v>
      </c>
      <c r="C157" s="89">
        <v>613396</v>
      </c>
      <c r="D157" s="90" t="s">
        <v>408</v>
      </c>
      <c r="E157" s="88" t="s">
        <v>409</v>
      </c>
      <c r="F157" s="91" t="s">
        <v>11</v>
      </c>
      <c r="G157" s="92" t="s">
        <v>711</v>
      </c>
      <c r="H157" s="97"/>
      <c r="I157" s="145"/>
      <c r="J157" s="102" t="s">
        <v>754</v>
      </c>
      <c r="K157" s="85">
        <v>1058.8130000000001</v>
      </c>
      <c r="L157" s="85">
        <v>296.45999999999998</v>
      </c>
      <c r="M157" s="93" t="s">
        <v>409</v>
      </c>
      <c r="N157" s="94" t="s">
        <v>11</v>
      </c>
      <c r="O157" s="85">
        <v>14.08333</v>
      </c>
      <c r="P157" s="132"/>
      <c r="Q157" s="150" t="s">
        <v>1353</v>
      </c>
      <c r="R157" s="150" t="s">
        <v>1091</v>
      </c>
      <c r="S157" s="129" t="str">
        <f t="shared" si="6"/>
        <v>OZDEMIR  LAURA</v>
      </c>
      <c r="T157" s="150">
        <v>250625</v>
      </c>
      <c r="U157" s="146">
        <v>1112.79</v>
      </c>
      <c r="V157" s="151">
        <f t="shared" si="5"/>
        <v>378.34860000000003</v>
      </c>
    </row>
    <row r="158" spans="1:22" ht="15.75" thickBot="1">
      <c r="A158" s="4" t="s">
        <v>630</v>
      </c>
      <c r="B158" s="5" t="s">
        <v>278</v>
      </c>
      <c r="C158" s="69">
        <v>223407</v>
      </c>
      <c r="D158" s="99" t="s">
        <v>410</v>
      </c>
      <c r="E158" s="5" t="s">
        <v>411</v>
      </c>
      <c r="F158" s="7" t="s">
        <v>11</v>
      </c>
      <c r="G158" s="61" t="s">
        <v>711</v>
      </c>
      <c r="H158" s="138" t="s">
        <v>735</v>
      </c>
      <c r="I158" s="145"/>
      <c r="J158" s="101" t="s">
        <v>735</v>
      </c>
      <c r="K158" s="8">
        <v>1250.836</v>
      </c>
      <c r="L158" s="8">
        <v>350.23</v>
      </c>
      <c r="M158" s="46" t="s">
        <v>411</v>
      </c>
      <c r="N158" s="47" t="s">
        <v>11</v>
      </c>
      <c r="O158" s="8">
        <v>27.059280000000001</v>
      </c>
      <c r="P158" s="132"/>
      <c r="Q158" s="150" t="s">
        <v>1354</v>
      </c>
      <c r="R158" s="150" t="s">
        <v>1173</v>
      </c>
      <c r="S158" s="129" t="str">
        <f t="shared" si="6"/>
        <v>PALASSA  MELANIE</v>
      </c>
      <c r="T158" s="150"/>
      <c r="U158" s="146">
        <v>1749.6</v>
      </c>
      <c r="V158" s="151">
        <f t="shared" si="5"/>
        <v>594.86400000000003</v>
      </c>
    </row>
    <row r="159" spans="1:22" ht="15.75" thickBot="1">
      <c r="A159" s="4" t="s">
        <v>630</v>
      </c>
      <c r="B159" s="5" t="s">
        <v>8</v>
      </c>
      <c r="C159" s="69">
        <v>120063</v>
      </c>
      <c r="D159" s="6" t="s">
        <v>218</v>
      </c>
      <c r="E159" s="5" t="s">
        <v>219</v>
      </c>
      <c r="F159" s="7" t="s">
        <v>11</v>
      </c>
      <c r="G159" s="61" t="s">
        <v>711</v>
      </c>
      <c r="H159" s="138" t="s">
        <v>755</v>
      </c>
      <c r="I159" s="145"/>
      <c r="J159" s="101" t="s">
        <v>755</v>
      </c>
      <c r="K159" s="8">
        <v>1858.5</v>
      </c>
      <c r="L159" s="8">
        <v>520.38</v>
      </c>
      <c r="M159" s="44" t="s">
        <v>219</v>
      </c>
      <c r="N159" s="45" t="s">
        <v>11</v>
      </c>
      <c r="O159" s="8">
        <v>29.5</v>
      </c>
      <c r="P159" s="132"/>
      <c r="Q159" s="150" t="s">
        <v>1355</v>
      </c>
      <c r="R159" s="150" t="s">
        <v>1174</v>
      </c>
      <c r="S159" s="129" t="str">
        <f t="shared" si="6"/>
        <v>PAPIN  LISE</v>
      </c>
      <c r="T159" s="150">
        <v>414290</v>
      </c>
      <c r="U159" s="146">
        <v>996.24</v>
      </c>
      <c r="V159" s="151">
        <f t="shared" si="5"/>
        <v>338.72160000000002</v>
      </c>
    </row>
    <row r="160" spans="1:22" ht="15.75" thickBot="1">
      <c r="A160" s="4" t="s">
        <v>630</v>
      </c>
      <c r="B160" s="5" t="s">
        <v>8</v>
      </c>
      <c r="C160" s="69">
        <v>120096</v>
      </c>
      <c r="D160" s="6" t="s">
        <v>221</v>
      </c>
      <c r="E160" s="5" t="s">
        <v>222</v>
      </c>
      <c r="F160" s="7" t="s">
        <v>11</v>
      </c>
      <c r="G160" s="61" t="s">
        <v>711</v>
      </c>
      <c r="H160" s="138" t="s">
        <v>781</v>
      </c>
      <c r="I160" s="145"/>
      <c r="J160" s="101" t="s">
        <v>781</v>
      </c>
      <c r="K160" s="8">
        <v>2041.691</v>
      </c>
      <c r="L160" s="8">
        <v>571.66999999999996</v>
      </c>
      <c r="M160" s="44" t="s">
        <v>222</v>
      </c>
      <c r="N160" s="45" t="s">
        <v>11</v>
      </c>
      <c r="O160" s="8">
        <v>32.368130000000001</v>
      </c>
      <c r="P160" s="132"/>
      <c r="Q160" s="150" t="s">
        <v>1356</v>
      </c>
      <c r="R160" s="150" t="s">
        <v>1175</v>
      </c>
      <c r="S160" s="129" t="str">
        <f t="shared" si="6"/>
        <v>PERON  MARIE JOSEPH</v>
      </c>
      <c r="T160" s="150">
        <v>141077</v>
      </c>
      <c r="U160" s="146">
        <v>1662.94</v>
      </c>
      <c r="V160" s="151">
        <f t="shared" si="5"/>
        <v>565.39960000000008</v>
      </c>
    </row>
    <row r="161" spans="1:22" ht="15.75" thickBot="1">
      <c r="A161" s="12" t="s">
        <v>630</v>
      </c>
      <c r="B161" s="12" t="s">
        <v>48</v>
      </c>
      <c r="C161" s="70">
        <v>120005</v>
      </c>
      <c r="D161" s="100" t="s">
        <v>703</v>
      </c>
      <c r="E161" s="40"/>
      <c r="F161" s="3"/>
      <c r="G161" s="3" t="s">
        <v>711</v>
      </c>
      <c r="H161" s="138" t="s">
        <v>978</v>
      </c>
      <c r="I161" s="145"/>
      <c r="J161" s="101" t="s">
        <v>978</v>
      </c>
      <c r="K161" s="8">
        <v>1674</v>
      </c>
      <c r="L161" s="8">
        <v>351.54</v>
      </c>
      <c r="M161" s="45"/>
      <c r="N161" s="45"/>
      <c r="O161" s="8">
        <v>31</v>
      </c>
      <c r="P161" s="132"/>
      <c r="Q161" s="150" t="s">
        <v>1357</v>
      </c>
      <c r="R161" s="150" t="s">
        <v>1117</v>
      </c>
      <c r="S161" s="129" t="str">
        <f t="shared" si="6"/>
        <v>PLANTE  VANESSA</v>
      </c>
      <c r="T161" s="150"/>
      <c r="U161" s="146">
        <v>1940.64</v>
      </c>
      <c r="V161" s="151">
        <f t="shared" si="5"/>
        <v>659.81760000000008</v>
      </c>
    </row>
    <row r="162" spans="1:22" ht="15.75" thickBot="1">
      <c r="A162" s="4" t="s">
        <v>630</v>
      </c>
      <c r="B162" s="5" t="s">
        <v>51</v>
      </c>
      <c r="C162" s="69">
        <v>222401</v>
      </c>
      <c r="D162" s="99" t="s">
        <v>413</v>
      </c>
      <c r="E162" s="5" t="s">
        <v>414</v>
      </c>
      <c r="F162" s="7" t="s">
        <v>11</v>
      </c>
      <c r="G162" s="61" t="s">
        <v>711</v>
      </c>
      <c r="H162" s="138" t="s">
        <v>719</v>
      </c>
      <c r="I162" s="145"/>
      <c r="J162" s="101" t="s">
        <v>719</v>
      </c>
      <c r="K162" s="8">
        <v>1740.1659999999999</v>
      </c>
      <c r="L162" s="8">
        <v>487.24</v>
      </c>
      <c r="M162" s="46" t="s">
        <v>414</v>
      </c>
      <c r="N162" s="47" t="s">
        <v>11</v>
      </c>
      <c r="O162" s="8">
        <v>27.08333</v>
      </c>
      <c r="P162" s="132"/>
      <c r="Q162" s="150" t="s">
        <v>1358</v>
      </c>
      <c r="R162" s="150" t="s">
        <v>1091</v>
      </c>
      <c r="S162" s="129" t="str">
        <f t="shared" si="6"/>
        <v>POIRIER  LAURA</v>
      </c>
      <c r="T162" s="150"/>
      <c r="U162" s="146">
        <v>567.29999999999995</v>
      </c>
      <c r="V162" s="151">
        <f t="shared" si="5"/>
        <v>192.88200000000001</v>
      </c>
    </row>
    <row r="163" spans="1:22" ht="15.75" thickBot="1">
      <c r="A163" s="4" t="s">
        <v>630</v>
      </c>
      <c r="B163" s="5" t="s">
        <v>8</v>
      </c>
      <c r="C163" s="69">
        <v>120094</v>
      </c>
      <c r="D163" s="6" t="s">
        <v>224</v>
      </c>
      <c r="E163" s="5" t="s">
        <v>225</v>
      </c>
      <c r="F163" s="7" t="s">
        <v>11</v>
      </c>
      <c r="G163" s="61" t="s">
        <v>711</v>
      </c>
      <c r="H163" s="34" t="s">
        <v>780</v>
      </c>
      <c r="I163" s="145"/>
      <c r="J163" s="101" t="s">
        <v>780</v>
      </c>
      <c r="K163" s="8">
        <v>1617.5250000000001</v>
      </c>
      <c r="L163" s="8">
        <v>452.9</v>
      </c>
      <c r="M163" s="46" t="s">
        <v>225</v>
      </c>
      <c r="N163" s="47" t="s">
        <v>11</v>
      </c>
      <c r="O163" s="8">
        <v>32.5</v>
      </c>
      <c r="P163" s="132"/>
      <c r="Q163" s="150" t="s">
        <v>1359</v>
      </c>
      <c r="R163" s="150" t="s">
        <v>1176</v>
      </c>
      <c r="S163" s="129" t="str">
        <f t="shared" si="6"/>
        <v>POTIER  ANNE VALERIE</v>
      </c>
      <c r="T163" s="150">
        <v>250627</v>
      </c>
      <c r="U163" s="146">
        <v>1367</v>
      </c>
      <c r="V163" s="151">
        <f t="shared" si="5"/>
        <v>464.78000000000003</v>
      </c>
    </row>
    <row r="164" spans="1:22" ht="15.75" thickBot="1">
      <c r="A164" s="87" t="s">
        <v>630</v>
      </c>
      <c r="B164" s="88" t="s">
        <v>97</v>
      </c>
      <c r="C164" s="89">
        <v>223775</v>
      </c>
      <c r="D164" s="98" t="s">
        <v>226</v>
      </c>
      <c r="E164" s="88" t="s">
        <v>227</v>
      </c>
      <c r="F164" s="91" t="s">
        <v>11</v>
      </c>
      <c r="G164" s="92" t="s">
        <v>711</v>
      </c>
      <c r="H164" s="84"/>
      <c r="I164" s="145"/>
      <c r="J164" s="102" t="s">
        <v>746</v>
      </c>
      <c r="K164" s="85">
        <v>1816.2529999999999</v>
      </c>
      <c r="L164" s="85">
        <v>508.55</v>
      </c>
      <c r="M164" s="93" t="s">
        <v>227</v>
      </c>
      <c r="N164" s="94" t="s">
        <v>11</v>
      </c>
      <c r="O164" s="85">
        <v>27.08333</v>
      </c>
      <c r="P164" s="132"/>
      <c r="Q164" s="150" t="s">
        <v>1360</v>
      </c>
      <c r="R164" s="150" t="s">
        <v>1177</v>
      </c>
      <c r="S164" s="129" t="str">
        <f t="shared" si="6"/>
        <v>PREVAUTEL  EDWIGE</v>
      </c>
      <c r="T164" s="150"/>
      <c r="U164" s="146">
        <v>140.05000000000001</v>
      </c>
      <c r="V164" s="151">
        <f t="shared" si="5"/>
        <v>47.617000000000004</v>
      </c>
    </row>
    <row r="165" spans="1:22" ht="15.75" thickBot="1">
      <c r="A165" s="4" t="s">
        <v>630</v>
      </c>
      <c r="B165" s="5" t="s">
        <v>33</v>
      </c>
      <c r="C165" s="69">
        <v>64721</v>
      </c>
      <c r="D165" s="99" t="s">
        <v>229</v>
      </c>
      <c r="E165" s="5" t="s">
        <v>230</v>
      </c>
      <c r="F165" s="7" t="s">
        <v>11</v>
      </c>
      <c r="G165" s="61" t="s">
        <v>711</v>
      </c>
      <c r="H165" s="144" t="s">
        <v>724</v>
      </c>
      <c r="I165" s="145"/>
      <c r="J165" s="101" t="s">
        <v>724</v>
      </c>
      <c r="K165" s="8">
        <v>2417.0079999999998</v>
      </c>
      <c r="L165" s="8">
        <v>676.76</v>
      </c>
      <c r="M165" s="44" t="s">
        <v>230</v>
      </c>
      <c r="N165" s="45" t="s">
        <v>11</v>
      </c>
      <c r="O165" s="8">
        <v>28.08333</v>
      </c>
      <c r="P165" s="132"/>
      <c r="Q165" s="150" t="s">
        <v>1361</v>
      </c>
      <c r="R165" s="150" t="s">
        <v>1097</v>
      </c>
      <c r="S165" s="129" t="str">
        <f t="shared" si="6"/>
        <v>PRUDHOMME  CHRISTINE</v>
      </c>
      <c r="T165" s="150"/>
      <c r="U165" s="146">
        <v>1662.3</v>
      </c>
      <c r="V165" s="151">
        <f t="shared" si="5"/>
        <v>565.18200000000002</v>
      </c>
    </row>
    <row r="166" spans="1:22" ht="15.75" thickBot="1">
      <c r="A166" s="4" t="s">
        <v>630</v>
      </c>
      <c r="B166" s="5" t="s">
        <v>12</v>
      </c>
      <c r="C166" s="69">
        <v>222208</v>
      </c>
      <c r="D166" s="6" t="s">
        <v>416</v>
      </c>
      <c r="E166" s="5" t="s">
        <v>417</v>
      </c>
      <c r="F166" s="7" t="s">
        <v>11</v>
      </c>
      <c r="G166" s="61" t="s">
        <v>711</v>
      </c>
      <c r="H166" s="138" t="s">
        <v>880</v>
      </c>
      <c r="I166" s="145"/>
      <c r="J166" s="101" t="s">
        <v>880</v>
      </c>
      <c r="K166" s="8">
        <v>2417.1930000000002</v>
      </c>
      <c r="L166" s="8">
        <v>676.81</v>
      </c>
      <c r="M166" s="46" t="s">
        <v>417</v>
      </c>
      <c r="N166" s="47" t="s">
        <v>11</v>
      </c>
      <c r="O166" s="8">
        <v>26.08333</v>
      </c>
      <c r="P166" s="132"/>
      <c r="Q166" s="150" t="s">
        <v>1362</v>
      </c>
      <c r="R166" s="150" t="s">
        <v>1178</v>
      </c>
      <c r="S166" s="129" t="str">
        <f t="shared" si="6"/>
        <v>RACHEDI  KHEIRA</v>
      </c>
      <c r="T166" s="150"/>
      <c r="U166" s="146">
        <v>1436.4</v>
      </c>
      <c r="V166" s="151">
        <f t="shared" si="5"/>
        <v>488.37600000000009</v>
      </c>
    </row>
    <row r="167" spans="1:22" ht="15.75" thickBot="1">
      <c r="A167" s="4" t="s">
        <v>630</v>
      </c>
      <c r="B167" s="5" t="s">
        <v>8</v>
      </c>
      <c r="C167" s="69">
        <v>120069</v>
      </c>
      <c r="D167" s="6" t="s">
        <v>555</v>
      </c>
      <c r="E167" s="5" t="s">
        <v>556</v>
      </c>
      <c r="F167" s="7" t="s">
        <v>11</v>
      </c>
      <c r="G167" s="61" t="s">
        <v>711</v>
      </c>
      <c r="H167" s="138" t="s">
        <v>760</v>
      </c>
      <c r="I167" s="145"/>
      <c r="J167" s="101" t="s">
        <v>760</v>
      </c>
      <c r="K167" s="8">
        <v>2060.9989999999998</v>
      </c>
      <c r="L167" s="8">
        <v>577.07000000000005</v>
      </c>
      <c r="M167" s="46" t="s">
        <v>556</v>
      </c>
      <c r="N167" s="47" t="s">
        <v>11</v>
      </c>
      <c r="O167" s="8">
        <v>32.5</v>
      </c>
      <c r="P167" s="132"/>
      <c r="Q167" s="150" t="s">
        <v>1363</v>
      </c>
      <c r="R167" s="150" t="s">
        <v>1179</v>
      </c>
      <c r="S167" s="129" t="str">
        <f t="shared" si="6"/>
        <v>RAKOLOLAHY  CEDRIC</v>
      </c>
      <c r="T167" s="150"/>
      <c r="U167" s="146">
        <v>711.3</v>
      </c>
      <c r="V167" s="151">
        <f t="shared" si="5"/>
        <v>241.84200000000001</v>
      </c>
    </row>
    <row r="168" spans="1:22" ht="15.75" thickBot="1">
      <c r="A168" s="4" t="s">
        <v>630</v>
      </c>
      <c r="B168" s="5" t="s">
        <v>8</v>
      </c>
      <c r="C168" s="69">
        <v>120108</v>
      </c>
      <c r="D168" s="6" t="s">
        <v>232</v>
      </c>
      <c r="E168" s="5" t="s">
        <v>233</v>
      </c>
      <c r="F168" s="7" t="s">
        <v>11</v>
      </c>
      <c r="G168" s="61" t="s">
        <v>711</v>
      </c>
      <c r="H168" s="138" t="s">
        <v>786</v>
      </c>
      <c r="I168" s="145"/>
      <c r="J168" s="101" t="s">
        <v>786</v>
      </c>
      <c r="K168" s="8">
        <v>1669.5</v>
      </c>
      <c r="L168" s="8">
        <v>467.46</v>
      </c>
      <c r="M168" s="46" t="s">
        <v>233</v>
      </c>
      <c r="N168" s="47" t="s">
        <v>11</v>
      </c>
      <c r="O168" s="8">
        <v>26.5</v>
      </c>
      <c r="P168" s="132"/>
      <c r="Q168" s="150" t="s">
        <v>1364</v>
      </c>
      <c r="R168" s="150" t="s">
        <v>1180</v>
      </c>
      <c r="S168" s="129" t="str">
        <f t="shared" si="6"/>
        <v>REGNIER  ELODIE</v>
      </c>
      <c r="T168" s="150"/>
      <c r="U168" s="146">
        <v>1342.75</v>
      </c>
      <c r="V168" s="151">
        <f t="shared" si="5"/>
        <v>456.53500000000003</v>
      </c>
    </row>
    <row r="169" spans="1:22" ht="15.75" thickBot="1">
      <c r="A169" s="4" t="s">
        <v>630</v>
      </c>
      <c r="B169" s="5" t="s">
        <v>8</v>
      </c>
      <c r="C169" s="69">
        <v>224237</v>
      </c>
      <c r="D169" s="6" t="s">
        <v>234</v>
      </c>
      <c r="E169" s="5" t="s">
        <v>235</v>
      </c>
      <c r="F169" s="7" t="s">
        <v>11</v>
      </c>
      <c r="G169" s="61" t="s">
        <v>711</v>
      </c>
      <c r="H169" s="138" t="s">
        <v>837</v>
      </c>
      <c r="I169" s="145"/>
      <c r="J169" s="101" t="s">
        <v>837</v>
      </c>
      <c r="K169" s="8">
        <v>380.55500000000001</v>
      </c>
      <c r="L169" s="8">
        <v>106.55</v>
      </c>
      <c r="M169" s="44" t="s">
        <v>235</v>
      </c>
      <c r="N169" s="45" t="s">
        <v>11</v>
      </c>
      <c r="O169" s="8">
        <v>7.0833300000000001</v>
      </c>
      <c r="P169" s="132"/>
      <c r="Q169" s="150" t="s">
        <v>1365</v>
      </c>
      <c r="R169" s="150" t="s">
        <v>1085</v>
      </c>
      <c r="S169" s="129" t="str">
        <f t="shared" si="6"/>
        <v>REVEAU  CHARLENE</v>
      </c>
      <c r="T169" s="150"/>
      <c r="U169" s="146">
        <v>120.39</v>
      </c>
      <c r="V169" s="151">
        <f t="shared" si="5"/>
        <v>40.932600000000001</v>
      </c>
    </row>
    <row r="170" spans="1:22" ht="15.75" thickBot="1">
      <c r="A170" s="4" t="s">
        <v>630</v>
      </c>
      <c r="B170" s="5" t="s">
        <v>8</v>
      </c>
      <c r="C170" s="69">
        <v>120127</v>
      </c>
      <c r="D170" s="6" t="s">
        <v>558</v>
      </c>
      <c r="E170" s="5" t="s">
        <v>559</v>
      </c>
      <c r="F170" s="7" t="s">
        <v>11</v>
      </c>
      <c r="G170" s="61" t="s">
        <v>711</v>
      </c>
      <c r="H170" s="138" t="s">
        <v>798</v>
      </c>
      <c r="I170" s="145"/>
      <c r="J170" s="101" t="s">
        <v>798</v>
      </c>
      <c r="K170" s="8">
        <v>1328.0250000000001</v>
      </c>
      <c r="L170" s="8">
        <v>371.84</v>
      </c>
      <c r="M170" s="46" t="s">
        <v>559</v>
      </c>
      <c r="N170" s="47" t="s">
        <v>11</v>
      </c>
      <c r="O170" s="8">
        <v>32.5</v>
      </c>
      <c r="P170" s="132"/>
      <c r="Q170" s="150" t="s">
        <v>1366</v>
      </c>
      <c r="R170" s="150" t="s">
        <v>1181</v>
      </c>
      <c r="S170" s="129" t="str">
        <f t="shared" si="6"/>
        <v>REVIRON   MARINE</v>
      </c>
      <c r="T170" s="150"/>
      <c r="U170" s="146">
        <v>1300.8800000000001</v>
      </c>
      <c r="V170" s="151">
        <f t="shared" si="5"/>
        <v>442.29920000000004</v>
      </c>
    </row>
    <row r="171" spans="1:22" ht="15.75" thickBot="1">
      <c r="A171" s="4" t="s">
        <v>630</v>
      </c>
      <c r="B171" s="5" t="s">
        <v>8</v>
      </c>
      <c r="C171" s="69">
        <v>224020</v>
      </c>
      <c r="D171" s="6" t="s">
        <v>237</v>
      </c>
      <c r="E171" s="5" t="s">
        <v>238</v>
      </c>
      <c r="F171" s="7" t="s">
        <v>11</v>
      </c>
      <c r="G171" s="61" t="s">
        <v>711</v>
      </c>
      <c r="H171" s="138" t="s">
        <v>824</v>
      </c>
      <c r="I171" s="145"/>
      <c r="J171" s="101" t="s">
        <v>824</v>
      </c>
      <c r="K171" s="8">
        <v>824.82899999999995</v>
      </c>
      <c r="L171" s="8">
        <v>230.95</v>
      </c>
      <c r="M171" s="46" t="s">
        <v>238</v>
      </c>
      <c r="N171" s="47" t="s">
        <v>11</v>
      </c>
      <c r="O171" s="8">
        <v>21.08333</v>
      </c>
      <c r="P171" s="132"/>
      <c r="Q171" s="150" t="s">
        <v>1367</v>
      </c>
      <c r="R171" s="150" t="s">
        <v>1182</v>
      </c>
      <c r="S171" s="129" t="str">
        <f t="shared" si="6"/>
        <v>RICARD  KHADIJA</v>
      </c>
      <c r="T171" s="150">
        <v>250624</v>
      </c>
      <c r="U171" s="146">
        <v>431.6</v>
      </c>
      <c r="V171" s="151">
        <f t="shared" si="5"/>
        <v>146.74400000000003</v>
      </c>
    </row>
    <row r="172" spans="1:22" ht="15.75" thickBot="1">
      <c r="A172" s="4" t="s">
        <v>630</v>
      </c>
      <c r="B172" s="5" t="s">
        <v>8</v>
      </c>
      <c r="C172" s="69">
        <v>120067</v>
      </c>
      <c r="D172" s="6" t="s">
        <v>240</v>
      </c>
      <c r="E172" s="5" t="s">
        <v>241</v>
      </c>
      <c r="F172" s="7" t="s">
        <v>11</v>
      </c>
      <c r="G172" s="61" t="s">
        <v>711</v>
      </c>
      <c r="H172" s="138" t="s">
        <v>759</v>
      </c>
      <c r="I172" s="145"/>
      <c r="J172" s="101" t="s">
        <v>759</v>
      </c>
      <c r="K172" s="8">
        <v>1754.472</v>
      </c>
      <c r="L172" s="8">
        <v>491.25</v>
      </c>
      <c r="M172" s="44" t="s">
        <v>241</v>
      </c>
      <c r="N172" s="45" t="s">
        <v>11</v>
      </c>
      <c r="O172" s="8">
        <v>27.75826</v>
      </c>
      <c r="Q172" s="150" t="s">
        <v>1368</v>
      </c>
      <c r="R172" s="150" t="s">
        <v>1183</v>
      </c>
      <c r="S172" s="129" t="str">
        <f t="shared" si="6"/>
        <v>SAKA  CELESTINE</v>
      </c>
      <c r="T172" s="150"/>
      <c r="U172" s="146">
        <v>1546.5</v>
      </c>
      <c r="V172" s="151">
        <f t="shared" si="5"/>
        <v>525.81000000000006</v>
      </c>
    </row>
    <row r="173" spans="1:22" ht="15.75" thickBot="1">
      <c r="A173" s="4" t="s">
        <v>630</v>
      </c>
      <c r="B173" s="5" t="s">
        <v>8</v>
      </c>
      <c r="C173" s="69">
        <v>120093</v>
      </c>
      <c r="D173" s="6" t="s">
        <v>243</v>
      </c>
      <c r="E173" s="5" t="s">
        <v>244</v>
      </c>
      <c r="F173" s="7" t="s">
        <v>11</v>
      </c>
      <c r="G173" s="61" t="s">
        <v>711</v>
      </c>
      <c r="H173" s="138" t="s">
        <v>779</v>
      </c>
      <c r="I173" s="145"/>
      <c r="J173" s="101" t="s">
        <v>779</v>
      </c>
      <c r="K173" s="8">
        <v>1921.5</v>
      </c>
      <c r="L173" s="8">
        <v>538.02</v>
      </c>
      <c r="M173" s="44" t="s">
        <v>244</v>
      </c>
      <c r="N173" s="45" t="s">
        <v>11</v>
      </c>
      <c r="O173" s="8">
        <v>30.5</v>
      </c>
      <c r="P173" s="162" t="s">
        <v>1036</v>
      </c>
      <c r="Q173" s="150" t="s">
        <v>1369</v>
      </c>
      <c r="R173" s="150" t="s">
        <v>1184</v>
      </c>
      <c r="S173" s="129" t="str">
        <f t="shared" si="6"/>
        <v>SIDURON  MARIE ROLANDE</v>
      </c>
      <c r="T173" s="150"/>
      <c r="U173" s="146">
        <v>2169.5</v>
      </c>
      <c r="V173" s="151">
        <f t="shared" si="5"/>
        <v>737.63000000000011</v>
      </c>
    </row>
    <row r="174" spans="1:22" ht="15.75" thickBot="1">
      <c r="A174" s="4" t="s">
        <v>630</v>
      </c>
      <c r="B174" s="5" t="s">
        <v>12</v>
      </c>
      <c r="C174" s="69">
        <v>108216</v>
      </c>
      <c r="D174" s="6" t="s">
        <v>245</v>
      </c>
      <c r="E174" s="5" t="s">
        <v>246</v>
      </c>
      <c r="F174" s="7" t="s">
        <v>11</v>
      </c>
      <c r="G174" s="61" t="s">
        <v>711</v>
      </c>
      <c r="H174" s="138" t="s">
        <v>864</v>
      </c>
      <c r="I174" s="145"/>
      <c r="J174" s="101" t="s">
        <v>864</v>
      </c>
      <c r="K174" s="8">
        <v>1906.059</v>
      </c>
      <c r="L174" s="8">
        <v>533.69000000000005</v>
      </c>
      <c r="M174" s="44" t="s">
        <v>246</v>
      </c>
      <c r="N174" s="45" t="s">
        <v>11</v>
      </c>
      <c r="O174" s="8">
        <v>29.08333</v>
      </c>
      <c r="P174" s="132"/>
      <c r="Q174" s="150" t="s">
        <v>1370</v>
      </c>
      <c r="R174" s="150" t="s">
        <v>1185</v>
      </c>
      <c r="S174" s="129" t="str">
        <f t="shared" si="6"/>
        <v>SIMBI  ARLETTE RAISSA</v>
      </c>
      <c r="T174" s="150"/>
      <c r="U174" s="146">
        <v>939.9</v>
      </c>
      <c r="V174" s="151">
        <f t="shared" si="5"/>
        <v>319.56600000000003</v>
      </c>
    </row>
    <row r="175" spans="1:22" ht="15.75" thickBot="1">
      <c r="A175" s="4" t="s">
        <v>630</v>
      </c>
      <c r="B175" s="5" t="s">
        <v>62</v>
      </c>
      <c r="C175" s="69">
        <v>223444</v>
      </c>
      <c r="D175" s="99" t="s">
        <v>418</v>
      </c>
      <c r="E175" s="5" t="s">
        <v>419</v>
      </c>
      <c r="F175" s="7" t="s">
        <v>11</v>
      </c>
      <c r="G175" s="61" t="s">
        <v>711</v>
      </c>
      <c r="H175" s="138" t="s">
        <v>733</v>
      </c>
      <c r="I175" s="145"/>
      <c r="J175" s="101" t="s">
        <v>733</v>
      </c>
      <c r="K175" s="8">
        <v>897.29399999999998</v>
      </c>
      <c r="L175" s="8">
        <v>251.24</v>
      </c>
      <c r="M175" s="46" t="s">
        <v>419</v>
      </c>
      <c r="N175" s="47" t="s">
        <v>11</v>
      </c>
      <c r="O175" s="8">
        <v>21.08333</v>
      </c>
      <c r="P175" s="132"/>
      <c r="Q175" s="150" t="s">
        <v>1371</v>
      </c>
      <c r="R175" s="150" t="s">
        <v>1186</v>
      </c>
      <c r="S175" s="129" t="str">
        <f t="shared" si="6"/>
        <v>SOUC  JEAN MARC</v>
      </c>
      <c r="T175" s="150"/>
      <c r="U175" s="146">
        <v>747.6</v>
      </c>
      <c r="V175" s="151">
        <f t="shared" si="5"/>
        <v>254.18400000000003</v>
      </c>
    </row>
    <row r="176" spans="1:22" ht="15.75" thickBot="1">
      <c r="A176" s="4" t="s">
        <v>630</v>
      </c>
      <c r="B176" s="5" t="s">
        <v>12</v>
      </c>
      <c r="C176" s="69">
        <v>120151</v>
      </c>
      <c r="D176" s="6" t="s">
        <v>247</v>
      </c>
      <c r="E176" s="5" t="s">
        <v>248</v>
      </c>
      <c r="F176" s="7" t="s">
        <v>11</v>
      </c>
      <c r="G176" s="61" t="s">
        <v>711</v>
      </c>
      <c r="H176" s="34" t="s">
        <v>867</v>
      </c>
      <c r="I176" s="145"/>
      <c r="J176" s="101" t="s">
        <v>867</v>
      </c>
      <c r="K176" s="8">
        <v>1862.2809999999999</v>
      </c>
      <c r="L176" s="8">
        <v>521.42999999999995</v>
      </c>
      <c r="M176" s="46" t="s">
        <v>248</v>
      </c>
      <c r="N176" s="47" t="s">
        <v>11</v>
      </c>
      <c r="O176" s="8">
        <v>26.5</v>
      </c>
      <c r="P176" s="132"/>
      <c r="Q176" s="150" t="s">
        <v>1372</v>
      </c>
      <c r="R176" s="150" t="s">
        <v>1187</v>
      </c>
      <c r="S176" s="129" t="str">
        <f t="shared" si="6"/>
        <v>SOW  ALPHA</v>
      </c>
      <c r="T176" s="150"/>
      <c r="U176" s="146">
        <v>979.2</v>
      </c>
      <c r="V176" s="151">
        <f t="shared" si="5"/>
        <v>332.92800000000005</v>
      </c>
    </row>
    <row r="177" spans="1:22" ht="15.75" thickBot="1">
      <c r="A177" s="4" t="s">
        <v>630</v>
      </c>
      <c r="B177" s="5" t="s">
        <v>51</v>
      </c>
      <c r="C177" s="69">
        <v>620024</v>
      </c>
      <c r="D177" s="99" t="s">
        <v>250</v>
      </c>
      <c r="E177" s="5" t="s">
        <v>251</v>
      </c>
      <c r="F177" s="7" t="s">
        <v>11</v>
      </c>
      <c r="G177" s="61" t="s">
        <v>711</v>
      </c>
      <c r="H177" s="138" t="s">
        <v>1019</v>
      </c>
      <c r="I177" s="145"/>
      <c r="J177" s="101" t="s">
        <v>723</v>
      </c>
      <c r="K177" s="8">
        <v>1818.0419999999999</v>
      </c>
      <c r="L177" s="8">
        <v>509.05</v>
      </c>
      <c r="M177" s="46" t="s">
        <v>251</v>
      </c>
      <c r="N177" s="47" t="s">
        <v>11</v>
      </c>
      <c r="O177" s="8">
        <v>26.08333</v>
      </c>
      <c r="P177" s="132"/>
      <c r="Q177" s="150" t="s">
        <v>1373</v>
      </c>
      <c r="R177" s="150" t="s">
        <v>1188</v>
      </c>
      <c r="S177" s="129" t="str">
        <f t="shared" si="6"/>
        <v>TARDIF  EDITH</v>
      </c>
      <c r="T177" s="150"/>
      <c r="U177" s="146">
        <v>861</v>
      </c>
      <c r="V177" s="151">
        <f t="shared" si="5"/>
        <v>292.74</v>
      </c>
    </row>
    <row r="178" spans="1:22" ht="15.75" thickBot="1">
      <c r="A178" s="12"/>
      <c r="B178" s="12"/>
      <c r="C178" s="70">
        <v>637378</v>
      </c>
      <c r="D178" s="100" t="s">
        <v>707</v>
      </c>
      <c r="E178" s="40"/>
      <c r="F178" s="3"/>
      <c r="G178" s="3" t="s">
        <v>711</v>
      </c>
      <c r="H178" s="34"/>
      <c r="I178" s="145"/>
      <c r="J178" s="108" t="s">
        <v>982</v>
      </c>
      <c r="K178" s="78">
        <v>0</v>
      </c>
      <c r="L178" s="8">
        <v>0</v>
      </c>
      <c r="M178" s="45"/>
      <c r="N178" s="45"/>
      <c r="O178" s="8">
        <v>0</v>
      </c>
      <c r="P178" s="132"/>
      <c r="Q178" s="150" t="s">
        <v>1374</v>
      </c>
      <c r="R178" s="150" t="s">
        <v>1189</v>
      </c>
      <c r="S178" s="129" t="str">
        <f t="shared" si="6"/>
        <v>THILLET  THOMAS</v>
      </c>
      <c r="T178" s="150"/>
      <c r="U178" s="146">
        <v>494.78</v>
      </c>
      <c r="V178" s="151">
        <f t="shared" si="5"/>
        <v>168.2252</v>
      </c>
    </row>
    <row r="179" spans="1:22" ht="15.75" thickBot="1">
      <c r="A179" s="12" t="s">
        <v>682</v>
      </c>
      <c r="B179" s="12" t="s">
        <v>683</v>
      </c>
      <c r="C179" s="70">
        <v>633468</v>
      </c>
      <c r="D179" s="100" t="s">
        <v>690</v>
      </c>
      <c r="E179" s="40"/>
      <c r="F179" s="3" t="s">
        <v>634</v>
      </c>
      <c r="G179" s="3" t="s">
        <v>711</v>
      </c>
      <c r="H179" s="138" t="s">
        <v>1037</v>
      </c>
      <c r="I179" s="145"/>
      <c r="J179" s="107" t="s">
        <v>716</v>
      </c>
      <c r="K179" s="8">
        <v>1645.13</v>
      </c>
      <c r="L179" s="8">
        <v>592.24</v>
      </c>
      <c r="M179" s="45"/>
      <c r="N179" s="45"/>
      <c r="O179" s="8">
        <v>22.588419999999999</v>
      </c>
      <c r="P179" s="132"/>
      <c r="Q179" s="150" t="s">
        <v>1189</v>
      </c>
      <c r="R179" s="150" t="s">
        <v>1190</v>
      </c>
      <c r="S179" s="129" t="str">
        <f t="shared" si="6"/>
        <v>THOMAS  JASMINE</v>
      </c>
      <c r="T179" s="150"/>
      <c r="U179" s="146">
        <v>647.70000000000005</v>
      </c>
      <c r="V179" s="151">
        <f t="shared" si="5"/>
        <v>220.21800000000002</v>
      </c>
    </row>
    <row r="180" spans="1:22" ht="15.75" thickBot="1">
      <c r="A180" s="4" t="s">
        <v>630</v>
      </c>
      <c r="B180" s="5" t="s">
        <v>33</v>
      </c>
      <c r="C180" s="69">
        <v>222805</v>
      </c>
      <c r="D180" s="99" t="s">
        <v>420</v>
      </c>
      <c r="E180" s="5" t="s">
        <v>421</v>
      </c>
      <c r="F180" s="7" t="s">
        <v>11</v>
      </c>
      <c r="G180" s="61" t="s">
        <v>711</v>
      </c>
      <c r="H180" s="138" t="s">
        <v>725</v>
      </c>
      <c r="I180" s="145"/>
      <c r="J180" s="101" t="s">
        <v>725</v>
      </c>
      <c r="K180" s="8">
        <v>1468.002</v>
      </c>
      <c r="L180" s="8">
        <v>411.04</v>
      </c>
      <c r="M180" s="46" t="s">
        <v>421</v>
      </c>
      <c r="N180" s="47" t="s">
        <v>11</v>
      </c>
      <c r="O180" s="8">
        <v>24.08333</v>
      </c>
      <c r="P180" s="132"/>
      <c r="Q180" s="150" t="s">
        <v>1375</v>
      </c>
      <c r="R180" s="150" t="s">
        <v>1061</v>
      </c>
      <c r="S180" s="129" t="str">
        <f t="shared" si="6"/>
        <v>TIGHIOUART  YASMINA</v>
      </c>
      <c r="T180" s="150">
        <v>160376</v>
      </c>
      <c r="U180" s="146">
        <v>1762.73</v>
      </c>
      <c r="V180" s="151">
        <f t="shared" si="5"/>
        <v>599.32820000000004</v>
      </c>
    </row>
    <row r="181" spans="1:22" ht="15.75" thickBot="1">
      <c r="A181" s="4" t="s">
        <v>630</v>
      </c>
      <c r="B181" s="5" t="s">
        <v>8</v>
      </c>
      <c r="C181" s="69">
        <v>120065</v>
      </c>
      <c r="D181" s="6" t="s">
        <v>423</v>
      </c>
      <c r="E181" s="5" t="s">
        <v>424</v>
      </c>
      <c r="F181" s="7" t="s">
        <v>11</v>
      </c>
      <c r="G181" s="61" t="s">
        <v>711</v>
      </c>
      <c r="H181" s="138" t="s">
        <v>757</v>
      </c>
      <c r="I181" s="145"/>
      <c r="J181" s="101" t="s">
        <v>757</v>
      </c>
      <c r="K181" s="8">
        <v>2050.4160000000002</v>
      </c>
      <c r="L181" s="8">
        <v>574.11</v>
      </c>
      <c r="M181" s="44" t="s">
        <v>424</v>
      </c>
      <c r="N181" s="45" t="s">
        <v>11</v>
      </c>
      <c r="O181" s="8">
        <v>32.5</v>
      </c>
      <c r="P181" s="132"/>
      <c r="Q181" s="150" t="s">
        <v>1376</v>
      </c>
      <c r="R181" s="150" t="s">
        <v>1191</v>
      </c>
      <c r="S181" s="129" t="str">
        <f t="shared" si="6"/>
        <v>TOPSEE  SHOBHA</v>
      </c>
      <c r="T181" s="150">
        <v>141079</v>
      </c>
      <c r="U181" s="146">
        <v>213.6</v>
      </c>
      <c r="V181" s="151">
        <f t="shared" si="5"/>
        <v>72.624000000000009</v>
      </c>
    </row>
    <row r="182" spans="1:22" ht="15.75" thickBot="1">
      <c r="A182" s="4" t="s">
        <v>630</v>
      </c>
      <c r="B182" s="5" t="s">
        <v>12</v>
      </c>
      <c r="C182" s="69">
        <v>223773</v>
      </c>
      <c r="D182" s="6" t="s">
        <v>425</v>
      </c>
      <c r="E182" s="5" t="s">
        <v>426</v>
      </c>
      <c r="F182" s="7" t="s">
        <v>11</v>
      </c>
      <c r="G182" s="61" t="s">
        <v>711</v>
      </c>
      <c r="H182" s="138" t="s">
        <v>899</v>
      </c>
      <c r="I182" s="145"/>
      <c r="J182" s="101" t="s">
        <v>899</v>
      </c>
      <c r="K182" s="8">
        <v>1678.479</v>
      </c>
      <c r="L182" s="8">
        <v>469.97</v>
      </c>
      <c r="M182" s="46" t="s">
        <v>426</v>
      </c>
      <c r="N182" s="47" t="s">
        <v>11</v>
      </c>
      <c r="O182" s="8">
        <v>18.08333</v>
      </c>
      <c r="P182" s="132"/>
      <c r="Q182" s="150" t="s">
        <v>1377</v>
      </c>
      <c r="R182" s="150" t="s">
        <v>1192</v>
      </c>
      <c r="S182" s="129" t="str">
        <f t="shared" si="6"/>
        <v>TORCHOUN  JULIEN</v>
      </c>
      <c r="T182" s="150"/>
      <c r="U182" s="146">
        <v>564.29999999999995</v>
      </c>
      <c r="V182" s="151">
        <f t="shared" si="5"/>
        <v>191.86199999999999</v>
      </c>
    </row>
    <row r="183" spans="1:22" ht="15.75" thickBot="1">
      <c r="A183" s="4" t="s">
        <v>630</v>
      </c>
      <c r="B183" s="5" t="s">
        <v>367</v>
      </c>
      <c r="C183" s="69">
        <v>120054</v>
      </c>
      <c r="D183" s="99" t="s">
        <v>427</v>
      </c>
      <c r="E183" s="5" t="s">
        <v>428</v>
      </c>
      <c r="F183" s="7" t="s">
        <v>11</v>
      </c>
      <c r="G183" s="61" t="s">
        <v>711</v>
      </c>
      <c r="H183" s="34"/>
      <c r="I183" s="145"/>
      <c r="J183" s="101" t="s">
        <v>741</v>
      </c>
      <c r="K183" s="8">
        <v>1170</v>
      </c>
      <c r="L183" s="8">
        <v>327.60000000000002</v>
      </c>
      <c r="M183" s="46" t="s">
        <v>428</v>
      </c>
      <c r="N183" s="47" t="s">
        <v>11</v>
      </c>
      <c r="O183" s="8">
        <v>32.5</v>
      </c>
      <c r="P183" s="132"/>
      <c r="Q183" s="150" t="s">
        <v>1378</v>
      </c>
      <c r="R183" s="150" t="s">
        <v>1193</v>
      </c>
      <c r="S183" s="129" t="str">
        <f t="shared" si="6"/>
        <v>TORGOMYAN  SUZANNA</v>
      </c>
      <c r="T183" s="150">
        <v>110323</v>
      </c>
      <c r="U183" s="146">
        <v>1096.2</v>
      </c>
      <c r="V183" s="151">
        <f t="shared" si="5"/>
        <v>372.70800000000003</v>
      </c>
    </row>
    <row r="184" spans="1:22" ht="15.75" thickBot="1">
      <c r="A184" s="4" t="s">
        <v>630</v>
      </c>
      <c r="B184" s="5" t="s">
        <v>15</v>
      </c>
      <c r="C184" s="69">
        <v>120037</v>
      </c>
      <c r="D184" s="6" t="s">
        <v>429</v>
      </c>
      <c r="E184" s="5" t="s">
        <v>430</v>
      </c>
      <c r="F184" s="7" t="s">
        <v>11</v>
      </c>
      <c r="G184" s="61" t="s">
        <v>711</v>
      </c>
      <c r="H184" s="138" t="s">
        <v>848</v>
      </c>
      <c r="I184" s="145"/>
      <c r="J184" s="101" t="s">
        <v>848</v>
      </c>
      <c r="K184" s="8">
        <v>1903.866</v>
      </c>
      <c r="L184" s="8">
        <v>533.08000000000004</v>
      </c>
      <c r="M184" s="44" t="s">
        <v>430</v>
      </c>
      <c r="N184" s="45" t="s">
        <v>11</v>
      </c>
      <c r="O184" s="8">
        <v>32.302109999999999</v>
      </c>
      <c r="P184" s="132"/>
      <c r="Q184" s="150" t="s">
        <v>1379</v>
      </c>
      <c r="R184" s="150" t="s">
        <v>1194</v>
      </c>
      <c r="S184" s="129" t="str">
        <f t="shared" si="6"/>
        <v>VACHER  SOPHIE</v>
      </c>
      <c r="T184" s="150"/>
      <c r="U184" s="146">
        <v>838.8</v>
      </c>
      <c r="V184" s="151">
        <f t="shared" si="5"/>
        <v>285.19200000000001</v>
      </c>
    </row>
    <row r="185" spans="1:22" ht="15.75" thickBot="1">
      <c r="A185" s="4" t="s">
        <v>630</v>
      </c>
      <c r="B185" s="5" t="s">
        <v>12</v>
      </c>
      <c r="C185" s="69">
        <v>223102</v>
      </c>
      <c r="D185" s="6" t="s">
        <v>252</v>
      </c>
      <c r="E185" s="5" t="s">
        <v>253</v>
      </c>
      <c r="F185" s="7" t="s">
        <v>11</v>
      </c>
      <c r="G185" s="61" t="s">
        <v>711</v>
      </c>
      <c r="H185" s="141" t="s">
        <v>887</v>
      </c>
      <c r="I185" s="145"/>
      <c r="J185" s="101" t="s">
        <v>887</v>
      </c>
      <c r="K185" s="8">
        <v>2072.63</v>
      </c>
      <c r="L185" s="8">
        <v>580.33000000000004</v>
      </c>
      <c r="M185" s="46" t="s">
        <v>253</v>
      </c>
      <c r="N185" s="47" t="s">
        <v>11</v>
      </c>
      <c r="O185" s="8">
        <v>26.08333</v>
      </c>
      <c r="P185" s="132"/>
      <c r="Q185" s="150" t="s">
        <v>1380</v>
      </c>
      <c r="R185" s="150" t="s">
        <v>1195</v>
      </c>
      <c r="S185" s="129" t="str">
        <f t="shared" si="6"/>
        <v>VALCIN  KARL</v>
      </c>
      <c r="T185" s="150"/>
      <c r="U185" s="146">
        <v>1065.82</v>
      </c>
      <c r="V185" s="151">
        <f t="shared" si="5"/>
        <v>362.37880000000001</v>
      </c>
    </row>
    <row r="186" spans="1:22" ht="15.75" thickBot="1">
      <c r="A186" s="12" t="s">
        <v>630</v>
      </c>
      <c r="B186" s="12" t="s">
        <v>12</v>
      </c>
      <c r="C186" s="70">
        <v>120152</v>
      </c>
      <c r="D186" s="10" t="s">
        <v>656</v>
      </c>
      <c r="E186" s="12" t="s">
        <v>657</v>
      </c>
      <c r="F186" s="3" t="s">
        <v>634</v>
      </c>
      <c r="G186" s="3" t="s">
        <v>711</v>
      </c>
      <c r="H186" s="34"/>
      <c r="I186" s="145"/>
      <c r="J186" s="101" t="s">
        <v>967</v>
      </c>
      <c r="K186" s="8">
        <v>790.28899999999999</v>
      </c>
      <c r="L186" s="8">
        <v>221.28</v>
      </c>
      <c r="M186" s="45"/>
      <c r="N186" s="45"/>
      <c r="O186" s="8">
        <v>14.5</v>
      </c>
      <c r="P186" s="132"/>
      <c r="Q186" s="150" t="s">
        <v>1381</v>
      </c>
      <c r="R186" s="150" t="s">
        <v>1196</v>
      </c>
      <c r="S186" s="129" t="str">
        <f t="shared" si="6"/>
        <v>VALLEIX  GEORGINA</v>
      </c>
      <c r="T186" s="150"/>
      <c r="U186" s="146">
        <v>1402.5</v>
      </c>
      <c r="V186" s="151">
        <f t="shared" si="5"/>
        <v>476.85</v>
      </c>
    </row>
    <row r="187" spans="1:22" ht="15.75" thickBot="1">
      <c r="A187" s="4" t="s">
        <v>630</v>
      </c>
      <c r="B187" s="5" t="s">
        <v>12</v>
      </c>
      <c r="C187" s="69">
        <v>222187</v>
      </c>
      <c r="D187" s="6" t="s">
        <v>431</v>
      </c>
      <c r="E187" s="5" t="s">
        <v>432</v>
      </c>
      <c r="F187" s="7" t="s">
        <v>11</v>
      </c>
      <c r="G187" s="61" t="s">
        <v>711</v>
      </c>
      <c r="H187" s="34"/>
      <c r="I187" s="145"/>
      <c r="J187" s="101" t="s">
        <v>879</v>
      </c>
      <c r="K187" s="8">
        <v>189</v>
      </c>
      <c r="L187" s="8">
        <v>52.92</v>
      </c>
      <c r="M187" s="44" t="s">
        <v>432</v>
      </c>
      <c r="N187" s="45" t="s">
        <v>11</v>
      </c>
      <c r="O187" s="8">
        <v>3</v>
      </c>
      <c r="P187" s="132"/>
      <c r="Q187" s="150" t="s">
        <v>1382</v>
      </c>
      <c r="R187" s="150" t="s">
        <v>1197</v>
      </c>
      <c r="S187" s="129" t="str">
        <f t="shared" si="6"/>
        <v>VENELLE  MARIE JOSEE</v>
      </c>
      <c r="T187" s="150">
        <v>160375</v>
      </c>
      <c r="U187" s="146">
        <v>1313.47</v>
      </c>
      <c r="V187" s="151">
        <f t="shared" si="5"/>
        <v>446.57980000000003</v>
      </c>
    </row>
    <row r="188" spans="1:22" ht="15.75" thickBot="1">
      <c r="A188" s="4" t="s">
        <v>630</v>
      </c>
      <c r="B188" s="5" t="s">
        <v>8</v>
      </c>
      <c r="C188" s="69">
        <v>120074</v>
      </c>
      <c r="D188" s="6" t="s">
        <v>561</v>
      </c>
      <c r="E188" s="5" t="s">
        <v>562</v>
      </c>
      <c r="F188" s="7" t="s">
        <v>11</v>
      </c>
      <c r="G188" s="61" t="s">
        <v>711</v>
      </c>
      <c r="H188" s="139" t="s">
        <v>765</v>
      </c>
      <c r="I188" s="145"/>
      <c r="J188" s="101" t="s">
        <v>765</v>
      </c>
      <c r="K188" s="8">
        <v>2047.5</v>
      </c>
      <c r="L188" s="8">
        <v>573.29999999999995</v>
      </c>
      <c r="M188" s="44" t="s">
        <v>562</v>
      </c>
      <c r="N188" s="45" t="s">
        <v>11</v>
      </c>
      <c r="O188" s="8">
        <v>32.5</v>
      </c>
      <c r="P188" s="132"/>
      <c r="Q188" s="150" t="s">
        <v>1383</v>
      </c>
      <c r="R188" s="150" t="s">
        <v>1062</v>
      </c>
      <c r="S188" s="129" t="str">
        <f t="shared" si="6"/>
        <v>VERGNE  MARINA</v>
      </c>
      <c r="T188" s="150"/>
      <c r="U188" s="146">
        <v>1482.25</v>
      </c>
      <c r="V188" s="151">
        <f t="shared" si="5"/>
        <v>503.96500000000003</v>
      </c>
    </row>
    <row r="189" spans="1:22" ht="15.75" thickBot="1">
      <c r="A189" s="4" t="s">
        <v>630</v>
      </c>
      <c r="B189" s="5" t="s">
        <v>12</v>
      </c>
      <c r="C189" s="69">
        <v>224331</v>
      </c>
      <c r="D189" s="59" t="s">
        <v>254</v>
      </c>
      <c r="E189" s="5" t="s">
        <v>255</v>
      </c>
      <c r="F189" s="7" t="s">
        <v>70</v>
      </c>
      <c r="G189" s="61" t="s">
        <v>711</v>
      </c>
      <c r="H189" s="34"/>
      <c r="I189" s="145"/>
      <c r="J189" s="101" t="s">
        <v>923</v>
      </c>
      <c r="K189" s="8">
        <v>82.748999999999995</v>
      </c>
      <c r="L189" s="8">
        <v>23.16</v>
      </c>
      <c r="M189" s="44" t="s">
        <v>255</v>
      </c>
      <c r="N189" s="45" t="s">
        <v>70</v>
      </c>
      <c r="O189" s="8">
        <v>1.1904999999999999</v>
      </c>
      <c r="P189" s="132"/>
      <c r="Q189" s="150" t="s">
        <v>1384</v>
      </c>
      <c r="R189" s="150" t="s">
        <v>1086</v>
      </c>
      <c r="S189" s="129" t="str">
        <f t="shared" si="6"/>
        <v>VIDAL  SEBASTIEN</v>
      </c>
      <c r="T189" s="150"/>
      <c r="U189" s="146">
        <v>865.2</v>
      </c>
      <c r="V189" s="151">
        <f t="shared" si="5"/>
        <v>294.16800000000006</v>
      </c>
    </row>
    <row r="190" spans="1:22" ht="15.75" thickBot="1">
      <c r="A190" s="4" t="s">
        <v>630</v>
      </c>
      <c r="B190" s="5" t="s">
        <v>8</v>
      </c>
      <c r="C190" s="69">
        <v>120147</v>
      </c>
      <c r="D190" s="6" t="s">
        <v>564</v>
      </c>
      <c r="E190" s="5" t="s">
        <v>565</v>
      </c>
      <c r="F190" s="7" t="s">
        <v>11</v>
      </c>
      <c r="G190" s="61" t="s">
        <v>711</v>
      </c>
      <c r="H190" s="138" t="s">
        <v>811</v>
      </c>
      <c r="I190" s="145"/>
      <c r="J190" s="101" t="s">
        <v>811</v>
      </c>
      <c r="K190" s="8">
        <v>1334.9359999999999</v>
      </c>
      <c r="L190" s="8">
        <v>373.78</v>
      </c>
      <c r="M190" s="44" t="s">
        <v>565</v>
      </c>
      <c r="N190" s="45" t="s">
        <v>11</v>
      </c>
      <c r="O190" s="8">
        <v>32.5</v>
      </c>
      <c r="P190" s="132"/>
      <c r="Q190" s="150" t="s">
        <v>1385</v>
      </c>
      <c r="R190" s="150" t="s">
        <v>1198</v>
      </c>
      <c r="S190" s="129" t="str">
        <f t="shared" si="6"/>
        <v>VINET  MELANY</v>
      </c>
      <c r="T190" s="150"/>
      <c r="U190" s="146">
        <v>589.79999999999995</v>
      </c>
      <c r="V190" s="151">
        <f t="shared" si="5"/>
        <v>200.53200000000001</v>
      </c>
    </row>
    <row r="191" spans="1:22" ht="15.75" thickBot="1">
      <c r="A191" s="4" t="s">
        <v>630</v>
      </c>
      <c r="B191" s="5" t="s">
        <v>12</v>
      </c>
      <c r="C191" s="69">
        <v>224300</v>
      </c>
      <c r="D191" s="6" t="s">
        <v>256</v>
      </c>
      <c r="E191" s="5" t="s">
        <v>257</v>
      </c>
      <c r="F191" s="7" t="s">
        <v>11</v>
      </c>
      <c r="G191" s="61" t="s">
        <v>711</v>
      </c>
      <c r="H191" s="138" t="s">
        <v>919</v>
      </c>
      <c r="I191" s="145"/>
      <c r="J191" s="101" t="s">
        <v>919</v>
      </c>
      <c r="K191" s="8">
        <v>208.72399999999999</v>
      </c>
      <c r="L191" s="8">
        <v>58.44</v>
      </c>
      <c r="M191" s="44" t="s">
        <v>257</v>
      </c>
      <c r="N191" s="45" t="s">
        <v>11</v>
      </c>
      <c r="O191" s="8">
        <v>3.2179700000000002</v>
      </c>
      <c r="P191" s="132"/>
      <c r="Q191" s="150" t="s">
        <v>1386</v>
      </c>
      <c r="R191" s="150" t="s">
        <v>1199</v>
      </c>
      <c r="S191" s="129" t="str">
        <f t="shared" si="6"/>
        <v>VIRAMA RAMIA  TANIA</v>
      </c>
      <c r="T191" s="150"/>
      <c r="U191" s="146">
        <v>382.7</v>
      </c>
      <c r="V191" s="151">
        <f t="shared" si="5"/>
        <v>130.11799999999999</v>
      </c>
    </row>
    <row r="192" spans="1:22" ht="15.75" thickBot="1">
      <c r="A192" s="4" t="s">
        <v>630</v>
      </c>
      <c r="B192" s="5" t="s">
        <v>48</v>
      </c>
      <c r="C192" s="69">
        <v>223561</v>
      </c>
      <c r="D192" s="6" t="s">
        <v>433</v>
      </c>
      <c r="E192" s="5" t="s">
        <v>434</v>
      </c>
      <c r="F192" s="7" t="s">
        <v>11</v>
      </c>
      <c r="G192" s="61" t="s">
        <v>711</v>
      </c>
      <c r="H192" s="34" t="s">
        <v>932</v>
      </c>
      <c r="I192" s="145"/>
      <c r="J192" s="101" t="s">
        <v>932</v>
      </c>
      <c r="K192" s="8">
        <v>1609.2950000000001</v>
      </c>
      <c r="L192" s="8">
        <v>450.6</v>
      </c>
      <c r="M192" s="44" t="s">
        <v>434</v>
      </c>
      <c r="N192" s="45" t="s">
        <v>11</v>
      </c>
      <c r="O192" s="8">
        <v>27.08333</v>
      </c>
      <c r="P192" s="132"/>
      <c r="Q192" s="150" t="s">
        <v>1387</v>
      </c>
      <c r="R192" s="150" t="s">
        <v>1200</v>
      </c>
      <c r="S192" s="129" t="str">
        <f t="shared" si="6"/>
        <v>YEMLOULI  SOURIA</v>
      </c>
      <c r="T192" s="150">
        <v>740159</v>
      </c>
      <c r="U192" s="146">
        <v>1154.72</v>
      </c>
      <c r="V192" s="151">
        <f t="shared" si="5"/>
        <v>392.60480000000001</v>
      </c>
    </row>
    <row r="193" spans="1:22" ht="15.75" thickBot="1">
      <c r="A193" s="4" t="s">
        <v>630</v>
      </c>
      <c r="B193" s="5" t="s">
        <v>97</v>
      </c>
      <c r="C193" s="69">
        <v>224350</v>
      </c>
      <c r="D193" s="6" t="s">
        <v>567</v>
      </c>
      <c r="E193" s="5" t="s">
        <v>568</v>
      </c>
      <c r="F193" s="7" t="s">
        <v>11</v>
      </c>
      <c r="G193" s="61" t="s">
        <v>711</v>
      </c>
      <c r="H193" s="34" t="s">
        <v>998</v>
      </c>
      <c r="I193" s="145"/>
      <c r="J193" s="101" t="s">
        <v>751</v>
      </c>
      <c r="K193" s="8">
        <v>3188.681</v>
      </c>
      <c r="L193" s="8">
        <v>892.83</v>
      </c>
      <c r="M193" s="46" t="s">
        <v>568</v>
      </c>
      <c r="N193" s="47" t="s">
        <v>11</v>
      </c>
      <c r="O193" s="8">
        <v>34.083329999999997</v>
      </c>
      <c r="P193" s="132"/>
      <c r="Q193" s="150" t="s">
        <v>1388</v>
      </c>
      <c r="R193" s="150" t="s">
        <v>1201</v>
      </c>
      <c r="S193" s="129" t="str">
        <f t="shared" si="6"/>
        <v>YORO  BI SAMUEL</v>
      </c>
      <c r="T193" s="150"/>
      <c r="U193" s="146">
        <v>342.32</v>
      </c>
      <c r="V193" s="151">
        <f t="shared" si="5"/>
        <v>116.3888</v>
      </c>
    </row>
    <row r="194" spans="1:22" ht="15.75" thickBot="1">
      <c r="A194" s="4" t="s">
        <v>630</v>
      </c>
      <c r="B194" s="5" t="s">
        <v>71</v>
      </c>
      <c r="C194" s="69">
        <v>224272</v>
      </c>
      <c r="D194" s="6" t="s">
        <v>258</v>
      </c>
      <c r="E194" s="5" t="s">
        <v>259</v>
      </c>
      <c r="F194" s="7" t="s">
        <v>11</v>
      </c>
      <c r="G194" s="61" t="s">
        <v>711</v>
      </c>
      <c r="H194" s="34"/>
      <c r="I194" s="145"/>
      <c r="J194" s="101" t="s">
        <v>951</v>
      </c>
      <c r="K194" s="8">
        <v>391.65300000000002</v>
      </c>
      <c r="L194" s="8">
        <v>109.66</v>
      </c>
      <c r="M194" s="44" t="s">
        <v>259</v>
      </c>
      <c r="N194" s="45" t="s">
        <v>11</v>
      </c>
      <c r="O194" s="8">
        <v>6.0833300000000001</v>
      </c>
      <c r="P194" s="132"/>
      <c r="Q194" s="152" t="s">
        <v>1389</v>
      </c>
      <c r="R194" s="152" t="s">
        <v>1202</v>
      </c>
      <c r="S194" s="129" t="str">
        <f t="shared" si="6"/>
        <v>ZBERRO  REGINE</v>
      </c>
      <c r="T194" s="152">
        <v>141079</v>
      </c>
      <c r="U194" s="148">
        <v>1904.58</v>
      </c>
      <c r="V194" s="153">
        <f t="shared" si="5"/>
        <v>647.55719999999997</v>
      </c>
    </row>
    <row r="195" spans="1:22" ht="15.75" thickBot="1">
      <c r="A195" s="4" t="s">
        <v>630</v>
      </c>
      <c r="B195" s="5" t="s">
        <v>8</v>
      </c>
      <c r="C195" s="69">
        <v>120113</v>
      </c>
      <c r="D195" s="6" t="s">
        <v>570</v>
      </c>
      <c r="E195" s="5" t="s">
        <v>571</v>
      </c>
      <c r="F195" s="7" t="s">
        <v>11</v>
      </c>
      <c r="G195" s="61" t="s">
        <v>711</v>
      </c>
      <c r="H195" s="138" t="s">
        <v>790</v>
      </c>
      <c r="I195" s="145"/>
      <c r="J195" s="101" t="s">
        <v>790</v>
      </c>
      <c r="K195" s="8">
        <v>648.851</v>
      </c>
      <c r="L195" s="8">
        <v>181.67</v>
      </c>
      <c r="M195" s="46" t="s">
        <v>571</v>
      </c>
      <c r="N195" s="47" t="s">
        <v>11</v>
      </c>
      <c r="O195" s="8">
        <v>30.5</v>
      </c>
      <c r="P195" s="132"/>
      <c r="S195" s="129" t="str">
        <f t="shared" si="6"/>
        <v xml:space="preserve">  </v>
      </c>
    </row>
    <row r="196" spans="1:22" ht="15.75" thickBot="1">
      <c r="A196" s="4" t="s">
        <v>630</v>
      </c>
      <c r="B196" s="5" t="s">
        <v>48</v>
      </c>
      <c r="C196" s="69">
        <v>120004</v>
      </c>
      <c r="D196" s="6" t="s">
        <v>435</v>
      </c>
      <c r="E196" s="5" t="s">
        <v>436</v>
      </c>
      <c r="F196" s="7" t="s">
        <v>11</v>
      </c>
      <c r="G196" s="61" t="s">
        <v>711</v>
      </c>
      <c r="H196" s="138" t="s">
        <v>1020</v>
      </c>
      <c r="I196" s="145"/>
      <c r="J196" s="101" t="s">
        <v>929</v>
      </c>
      <c r="K196" s="8">
        <v>1701</v>
      </c>
      <c r="L196" s="8">
        <v>476.28</v>
      </c>
      <c r="M196" s="46" t="s">
        <v>436</v>
      </c>
      <c r="N196" s="47" t="s">
        <v>11</v>
      </c>
      <c r="O196" s="8">
        <v>31.5</v>
      </c>
      <c r="P196" s="132"/>
      <c r="Q196" s="150" t="s">
        <v>1390</v>
      </c>
      <c r="R196" s="150" t="s">
        <v>1391</v>
      </c>
      <c r="S196" s="129" t="str">
        <f t="shared" ref="S196:S211" si="7">Q196&amp;"  "&amp;R196</f>
        <v>BETREMIEUX   Stépahnie</v>
      </c>
      <c r="T196" s="150"/>
      <c r="U196" s="146">
        <v>1174.95</v>
      </c>
      <c r="V196" s="151">
        <f t="shared" ref="V196:V211" si="8">U196*0.34</f>
        <v>399.48300000000006</v>
      </c>
    </row>
    <row r="197" spans="1:22" ht="15.75" thickBot="1">
      <c r="A197" s="4" t="s">
        <v>630</v>
      </c>
      <c r="B197" s="5" t="s">
        <v>8</v>
      </c>
      <c r="C197" s="69">
        <v>120798</v>
      </c>
      <c r="D197" s="6" t="s">
        <v>573</v>
      </c>
      <c r="E197" s="5" t="s">
        <v>574</v>
      </c>
      <c r="F197" s="7" t="s">
        <v>11</v>
      </c>
      <c r="G197" s="61" t="s">
        <v>711</v>
      </c>
      <c r="H197" s="138" t="s">
        <v>815</v>
      </c>
      <c r="I197" s="145"/>
      <c r="J197" s="101" t="s">
        <v>815</v>
      </c>
      <c r="K197" s="8">
        <v>1298.1759999999999</v>
      </c>
      <c r="L197" s="8">
        <v>363.48</v>
      </c>
      <c r="M197" s="44" t="s">
        <v>574</v>
      </c>
      <c r="N197" s="45" t="s">
        <v>11</v>
      </c>
      <c r="O197" s="8">
        <v>32.5</v>
      </c>
      <c r="P197" s="132"/>
      <c r="Q197" s="150" t="s">
        <v>1392</v>
      </c>
      <c r="R197" s="150" t="s">
        <v>1393</v>
      </c>
      <c r="S197" s="129" t="str">
        <f t="shared" si="7"/>
        <v>CHATARD   Viviane</v>
      </c>
      <c r="T197" s="150"/>
      <c r="U197" s="146">
        <v>1187</v>
      </c>
      <c r="V197" s="151">
        <f t="shared" si="8"/>
        <v>403.58000000000004</v>
      </c>
    </row>
    <row r="198" spans="1:22" ht="15.75" thickBot="1">
      <c r="A198" s="4" t="s">
        <v>630</v>
      </c>
      <c r="B198" s="5" t="s">
        <v>8</v>
      </c>
      <c r="C198" s="69">
        <v>224263</v>
      </c>
      <c r="D198" s="59" t="s">
        <v>9</v>
      </c>
      <c r="E198" s="5" t="s">
        <v>10</v>
      </c>
      <c r="F198" s="7" t="s">
        <v>11</v>
      </c>
      <c r="G198" s="61" t="s">
        <v>711</v>
      </c>
      <c r="H198" s="138" t="s">
        <v>714</v>
      </c>
      <c r="I198" s="145"/>
      <c r="J198" s="101" t="s">
        <v>714</v>
      </c>
      <c r="K198" s="8">
        <v>271.30399999999997</v>
      </c>
      <c r="L198" s="8">
        <v>75.959999999999994</v>
      </c>
      <c r="M198" s="44" t="s">
        <v>10</v>
      </c>
      <c r="N198" s="45" t="s">
        <v>11</v>
      </c>
      <c r="O198" s="8">
        <v>4.0833300000000001</v>
      </c>
      <c r="P198" s="132"/>
      <c r="Q198" s="150" t="s">
        <v>1394</v>
      </c>
      <c r="R198" s="150" t="s">
        <v>1395</v>
      </c>
      <c r="S198" s="129" t="str">
        <f t="shared" si="7"/>
        <v>DE BOISSIER   Aurore</v>
      </c>
      <c r="T198" s="150"/>
      <c r="U198" s="146">
        <v>1032.1500000000001</v>
      </c>
      <c r="V198" s="151">
        <f t="shared" si="8"/>
        <v>350.93100000000004</v>
      </c>
    </row>
    <row r="199" spans="1:22" ht="15.75" thickBot="1">
      <c r="A199" s="4" t="s">
        <v>630</v>
      </c>
      <c r="B199" s="5" t="s">
        <v>12</v>
      </c>
      <c r="C199" s="69">
        <v>137355</v>
      </c>
      <c r="D199" s="6" t="s">
        <v>576</v>
      </c>
      <c r="E199" s="5" t="s">
        <v>577</v>
      </c>
      <c r="F199" s="7" t="s">
        <v>11</v>
      </c>
      <c r="G199" s="61" t="s">
        <v>711</v>
      </c>
      <c r="H199" s="34" t="s">
        <v>990</v>
      </c>
      <c r="I199" s="145"/>
      <c r="J199" s="101" t="s">
        <v>869</v>
      </c>
      <c r="K199" s="8">
        <v>3150.0329999999999</v>
      </c>
      <c r="L199" s="8">
        <v>882</v>
      </c>
      <c r="M199" s="44" t="s">
        <v>577</v>
      </c>
      <c r="N199" s="45" t="s">
        <v>11</v>
      </c>
      <c r="O199" s="8">
        <v>28.08333</v>
      </c>
      <c r="P199" s="132"/>
      <c r="Q199" s="150" t="s">
        <v>1396</v>
      </c>
      <c r="R199" s="150" t="s">
        <v>1397</v>
      </c>
      <c r="S199" s="129" t="str">
        <f t="shared" si="7"/>
        <v>FLEURY   Elodie</v>
      </c>
      <c r="T199" s="150"/>
      <c r="U199" s="146">
        <v>2057.35</v>
      </c>
      <c r="V199" s="151">
        <f t="shared" si="8"/>
        <v>699.49900000000002</v>
      </c>
    </row>
    <row r="200" spans="1:22" ht="15.75" thickBot="1">
      <c r="A200" s="4" t="s">
        <v>630</v>
      </c>
      <c r="B200" s="5" t="s">
        <v>8</v>
      </c>
      <c r="C200" s="69">
        <v>120797</v>
      </c>
      <c r="D200" s="6" t="s">
        <v>579</v>
      </c>
      <c r="E200" s="5" t="s">
        <v>580</v>
      </c>
      <c r="F200" s="7" t="s">
        <v>11</v>
      </c>
      <c r="G200" s="61" t="s">
        <v>711</v>
      </c>
      <c r="H200" s="138" t="s">
        <v>1021</v>
      </c>
      <c r="I200" s="145"/>
      <c r="J200" s="101" t="s">
        <v>814</v>
      </c>
      <c r="K200" s="8">
        <v>1173.4659999999999</v>
      </c>
      <c r="L200" s="8">
        <v>328.57</v>
      </c>
      <c r="M200" s="46" t="s">
        <v>580</v>
      </c>
      <c r="N200" s="47" t="s">
        <v>11</v>
      </c>
      <c r="O200" s="8">
        <v>32.5</v>
      </c>
      <c r="P200" s="132"/>
      <c r="Q200" s="150" t="s">
        <v>1398</v>
      </c>
      <c r="R200" s="150" t="s">
        <v>1399</v>
      </c>
      <c r="S200" s="129" t="str">
        <f t="shared" si="7"/>
        <v>GES   Maryse</v>
      </c>
      <c r="T200" s="150"/>
      <c r="U200" s="146">
        <v>1570.5</v>
      </c>
      <c r="V200" s="151">
        <f t="shared" si="8"/>
        <v>533.97</v>
      </c>
    </row>
    <row r="201" spans="1:22" ht="15.75" thickBot="1">
      <c r="A201" s="12" t="s">
        <v>630</v>
      </c>
      <c r="B201" s="12" t="s">
        <v>48</v>
      </c>
      <c r="C201" s="70">
        <v>628199</v>
      </c>
      <c r="D201" s="10" t="s">
        <v>667</v>
      </c>
      <c r="E201" s="12" t="s">
        <v>668</v>
      </c>
      <c r="F201" s="3" t="s">
        <v>634</v>
      </c>
      <c r="G201" s="3" t="s">
        <v>711</v>
      </c>
      <c r="H201" s="138" t="s">
        <v>1038</v>
      </c>
      <c r="I201" s="145"/>
      <c r="J201" s="101" t="s">
        <v>971</v>
      </c>
      <c r="K201" s="8">
        <v>1950.1110000000001</v>
      </c>
      <c r="L201" s="8">
        <v>546.03</v>
      </c>
      <c r="M201" s="45"/>
      <c r="N201" s="45"/>
      <c r="O201" s="8">
        <v>23.25</v>
      </c>
      <c r="P201" s="132"/>
      <c r="Q201" s="150" t="s">
        <v>1400</v>
      </c>
      <c r="R201" s="150" t="s">
        <v>1401</v>
      </c>
      <c r="S201" s="129" t="str">
        <f t="shared" si="7"/>
        <v>GUETARNI  Yamina</v>
      </c>
      <c r="T201" s="150"/>
      <c r="U201" s="146">
        <v>0</v>
      </c>
      <c r="V201" s="151">
        <f t="shared" si="8"/>
        <v>0</v>
      </c>
    </row>
    <row r="202" spans="1:22" ht="15.75" thickBot="1">
      <c r="A202" s="4" t="s">
        <v>630</v>
      </c>
      <c r="B202" s="5" t="s">
        <v>8</v>
      </c>
      <c r="C202" s="69">
        <v>120070</v>
      </c>
      <c r="D202" s="6" t="s">
        <v>582</v>
      </c>
      <c r="E202" s="5" t="s">
        <v>583</v>
      </c>
      <c r="F202" s="7" t="s">
        <v>11</v>
      </c>
      <c r="G202" s="61" t="s">
        <v>711</v>
      </c>
      <c r="H202" s="138" t="s">
        <v>761</v>
      </c>
      <c r="I202" s="145"/>
      <c r="J202" s="101" t="s">
        <v>761</v>
      </c>
      <c r="K202" s="8">
        <v>2055.5990000000002</v>
      </c>
      <c r="L202" s="8">
        <v>575.55999999999995</v>
      </c>
      <c r="M202" s="44" t="s">
        <v>583</v>
      </c>
      <c r="N202" s="45" t="s">
        <v>11</v>
      </c>
      <c r="O202" s="8">
        <v>32.5</v>
      </c>
      <c r="P202" s="132"/>
      <c r="Q202" s="150" t="s">
        <v>1402</v>
      </c>
      <c r="R202" s="150" t="s">
        <v>1403</v>
      </c>
      <c r="S202" s="129" t="str">
        <f t="shared" si="7"/>
        <v>HADJAZI   Fatima Mima</v>
      </c>
      <c r="T202" s="150"/>
      <c r="U202" s="146">
        <v>1213.5</v>
      </c>
      <c r="V202" s="151">
        <f t="shared" si="8"/>
        <v>412.59000000000003</v>
      </c>
    </row>
    <row r="203" spans="1:22" ht="15.75" thickBot="1">
      <c r="A203" s="4" t="s">
        <v>630</v>
      </c>
      <c r="B203" s="5" t="s">
        <v>12</v>
      </c>
      <c r="C203" s="69">
        <v>224058</v>
      </c>
      <c r="D203" s="6" t="s">
        <v>260</v>
      </c>
      <c r="E203" s="5" t="s">
        <v>261</v>
      </c>
      <c r="F203" s="7" t="s">
        <v>11</v>
      </c>
      <c r="G203" s="61" t="s">
        <v>711</v>
      </c>
      <c r="H203" s="34" t="s">
        <v>1022</v>
      </c>
      <c r="I203" s="145"/>
      <c r="J203" s="101" t="s">
        <v>909</v>
      </c>
      <c r="K203" s="8">
        <v>1176.2850000000001</v>
      </c>
      <c r="L203" s="8">
        <v>329.35</v>
      </c>
      <c r="M203" s="46" t="s">
        <v>261</v>
      </c>
      <c r="N203" s="47" t="s">
        <v>11</v>
      </c>
      <c r="O203" s="8">
        <v>17.08333</v>
      </c>
      <c r="P203" s="132"/>
      <c r="Q203" s="150" t="s">
        <v>1404</v>
      </c>
      <c r="R203" s="150" t="s">
        <v>1405</v>
      </c>
      <c r="S203" s="129" t="str">
        <f t="shared" si="7"/>
        <v>LE VEZO   Agnès</v>
      </c>
      <c r="T203" s="150"/>
      <c r="U203" s="146">
        <v>2346.2399999999998</v>
      </c>
      <c r="V203" s="151">
        <f t="shared" si="8"/>
        <v>797.72159999999997</v>
      </c>
    </row>
    <row r="204" spans="1:22" ht="15.75" thickBot="1">
      <c r="A204" s="4" t="s">
        <v>630</v>
      </c>
      <c r="B204" s="5" t="s">
        <v>97</v>
      </c>
      <c r="C204" s="69">
        <v>222175</v>
      </c>
      <c r="D204" s="6" t="s">
        <v>585</v>
      </c>
      <c r="E204" s="5" t="s">
        <v>586</v>
      </c>
      <c r="F204" s="7" t="s">
        <v>11</v>
      </c>
      <c r="G204" s="61" t="s">
        <v>711</v>
      </c>
      <c r="H204" s="34" t="s">
        <v>1007</v>
      </c>
      <c r="I204" s="145"/>
      <c r="J204" s="101" t="s">
        <v>743</v>
      </c>
      <c r="K204" s="8">
        <v>3470.9720000000002</v>
      </c>
      <c r="L204" s="8">
        <v>971.87</v>
      </c>
      <c r="M204" s="44" t="s">
        <v>586</v>
      </c>
      <c r="N204" s="45" t="s">
        <v>11</v>
      </c>
      <c r="O204" s="8">
        <v>28.08333</v>
      </c>
      <c r="P204" s="132"/>
      <c r="Q204" s="150" t="s">
        <v>1406</v>
      </c>
      <c r="R204" s="150" t="s">
        <v>1395</v>
      </c>
      <c r="S204" s="129" t="str">
        <f t="shared" si="7"/>
        <v>LEMARE  Aurore</v>
      </c>
      <c r="T204" s="150"/>
      <c r="U204" s="146">
        <v>1645.13</v>
      </c>
      <c r="V204" s="151">
        <f t="shared" si="8"/>
        <v>559.34420000000011</v>
      </c>
    </row>
    <row r="205" spans="1:22" ht="15.75" thickBot="1">
      <c r="A205" s="4" t="s">
        <v>630</v>
      </c>
      <c r="B205" s="5" t="s">
        <v>8</v>
      </c>
      <c r="C205" s="69">
        <v>224139</v>
      </c>
      <c r="D205" s="6" t="s">
        <v>263</v>
      </c>
      <c r="E205" s="5" t="s">
        <v>264</v>
      </c>
      <c r="F205" s="7" t="s">
        <v>11</v>
      </c>
      <c r="G205" s="61" t="s">
        <v>711</v>
      </c>
      <c r="H205" s="138" t="s">
        <v>826</v>
      </c>
      <c r="I205" s="145"/>
      <c r="J205" s="101" t="s">
        <v>826</v>
      </c>
      <c r="K205" s="8">
        <v>510.20699999999999</v>
      </c>
      <c r="L205" s="8">
        <v>142.85</v>
      </c>
      <c r="M205" s="46" t="s">
        <v>264</v>
      </c>
      <c r="N205" s="47" t="s">
        <v>11</v>
      </c>
      <c r="O205" s="8">
        <v>15.08333</v>
      </c>
      <c r="P205" s="132"/>
      <c r="Q205" s="150" t="s">
        <v>1407</v>
      </c>
      <c r="R205" s="150" t="s">
        <v>1408</v>
      </c>
      <c r="S205" s="129" t="str">
        <f t="shared" si="7"/>
        <v>MOALLIC  Mckael</v>
      </c>
      <c r="T205" s="150"/>
      <c r="U205" s="146">
        <v>1169.77</v>
      </c>
      <c r="V205" s="151">
        <f t="shared" si="8"/>
        <v>397.72180000000003</v>
      </c>
    </row>
    <row r="206" spans="1:22" ht="15.75" thickBot="1">
      <c r="A206" s="4" t="s">
        <v>630</v>
      </c>
      <c r="B206" s="5" t="s">
        <v>12</v>
      </c>
      <c r="C206" s="69">
        <v>223701</v>
      </c>
      <c r="D206" s="6" t="s">
        <v>265</v>
      </c>
      <c r="E206" s="5" t="s">
        <v>266</v>
      </c>
      <c r="F206" s="7" t="s">
        <v>11</v>
      </c>
      <c r="G206" s="61" t="s">
        <v>711</v>
      </c>
      <c r="H206" s="138" t="s">
        <v>898</v>
      </c>
      <c r="I206" s="145"/>
      <c r="J206" s="101" t="s">
        <v>898</v>
      </c>
      <c r="K206" s="8">
        <v>1519.1369999999999</v>
      </c>
      <c r="L206" s="8">
        <v>425.35</v>
      </c>
      <c r="M206" s="44" t="s">
        <v>266</v>
      </c>
      <c r="N206" s="45" t="s">
        <v>11</v>
      </c>
      <c r="O206" s="8">
        <v>25.014579999999999</v>
      </c>
      <c r="P206" s="132"/>
      <c r="Q206" s="150" t="s">
        <v>1409</v>
      </c>
      <c r="R206" s="150" t="s">
        <v>1410</v>
      </c>
      <c r="S206" s="129" t="str">
        <f t="shared" si="7"/>
        <v>NEAUD   Sandra</v>
      </c>
      <c r="T206" s="150"/>
      <c r="U206" s="146">
        <v>544.5</v>
      </c>
      <c r="V206" s="151">
        <f t="shared" si="8"/>
        <v>185.13000000000002</v>
      </c>
    </row>
    <row r="207" spans="1:22" ht="15.75" thickBot="1">
      <c r="A207" s="4" t="s">
        <v>630</v>
      </c>
      <c r="B207" s="5" t="s">
        <v>8</v>
      </c>
      <c r="C207" s="69">
        <v>120087</v>
      </c>
      <c r="D207" s="6" t="s">
        <v>438</v>
      </c>
      <c r="E207" s="5" t="s">
        <v>439</v>
      </c>
      <c r="F207" s="7" t="s">
        <v>11</v>
      </c>
      <c r="G207" s="61" t="s">
        <v>711</v>
      </c>
      <c r="H207" s="138" t="s">
        <v>773</v>
      </c>
      <c r="I207" s="145"/>
      <c r="J207" s="101" t="s">
        <v>773</v>
      </c>
      <c r="K207" s="8">
        <v>1449</v>
      </c>
      <c r="L207" s="8">
        <v>405.72</v>
      </c>
      <c r="M207" s="44" t="s">
        <v>439</v>
      </c>
      <c r="N207" s="45" t="s">
        <v>11</v>
      </c>
      <c r="O207" s="8">
        <v>23</v>
      </c>
      <c r="P207" s="132"/>
      <c r="Q207" s="150" t="s">
        <v>1411</v>
      </c>
      <c r="R207" s="150" t="s">
        <v>1412</v>
      </c>
      <c r="S207" s="129" t="str">
        <f t="shared" si="7"/>
        <v>PANETTA   Nathalie</v>
      </c>
      <c r="T207" s="150"/>
      <c r="U207" s="146">
        <v>395.22</v>
      </c>
      <c r="V207" s="151">
        <f t="shared" si="8"/>
        <v>134.37480000000002</v>
      </c>
    </row>
    <row r="208" spans="1:22" ht="15.75" thickBot="1">
      <c r="A208" s="12" t="s">
        <v>630</v>
      </c>
      <c r="B208" s="12" t="s">
        <v>631</v>
      </c>
      <c r="C208" s="70">
        <v>638445</v>
      </c>
      <c r="D208" s="10" t="s">
        <v>643</v>
      </c>
      <c r="E208" s="12" t="s">
        <v>644</v>
      </c>
      <c r="F208" s="3" t="s">
        <v>634</v>
      </c>
      <c r="G208" s="3" t="s">
        <v>711</v>
      </c>
      <c r="H208" s="138" t="s">
        <v>1039</v>
      </c>
      <c r="I208" s="145"/>
      <c r="J208" s="101" t="s">
        <v>961</v>
      </c>
      <c r="K208" s="8">
        <v>880.02300000000002</v>
      </c>
      <c r="L208" s="8">
        <v>246.4</v>
      </c>
      <c r="M208" s="45"/>
      <c r="N208" s="45"/>
      <c r="O208" s="8">
        <v>17.25</v>
      </c>
      <c r="P208" s="132"/>
      <c r="Q208" s="150" t="s">
        <v>1364</v>
      </c>
      <c r="R208" s="150" t="s">
        <v>1413</v>
      </c>
      <c r="S208" s="129" t="str">
        <f t="shared" si="7"/>
        <v>REGNIER  Vanessa</v>
      </c>
      <c r="T208" s="150"/>
      <c r="U208" s="146">
        <v>1942.41</v>
      </c>
      <c r="V208" s="151">
        <f t="shared" si="8"/>
        <v>660.41940000000011</v>
      </c>
    </row>
    <row r="209" spans="1:22" ht="15.75" thickBot="1">
      <c r="A209" s="4" t="s">
        <v>630</v>
      </c>
      <c r="B209" s="5" t="s">
        <v>12</v>
      </c>
      <c r="C209" s="69">
        <v>223156</v>
      </c>
      <c r="D209" s="6" t="s">
        <v>591</v>
      </c>
      <c r="E209" s="5" t="s">
        <v>592</v>
      </c>
      <c r="F209" s="7" t="s">
        <v>11</v>
      </c>
      <c r="G209" s="61" t="s">
        <v>711</v>
      </c>
      <c r="H209" s="34" t="s">
        <v>991</v>
      </c>
      <c r="I209" s="145"/>
      <c r="J209" s="101" t="s">
        <v>889</v>
      </c>
      <c r="K209" s="8">
        <v>1105.461</v>
      </c>
      <c r="L209" s="8">
        <v>309.52</v>
      </c>
      <c r="M209" s="46" t="s">
        <v>592</v>
      </c>
      <c r="N209" s="47" t="s">
        <v>11</v>
      </c>
      <c r="O209" s="8">
        <v>21.08333</v>
      </c>
      <c r="P209" s="132"/>
      <c r="Q209" s="150" t="s">
        <v>1414</v>
      </c>
      <c r="R209" s="150" t="s">
        <v>1415</v>
      </c>
      <c r="S209" s="129" t="str">
        <f t="shared" si="7"/>
        <v>SAHNOUNE   Melissa</v>
      </c>
      <c r="T209" s="150"/>
      <c r="U209" s="146">
        <v>1260</v>
      </c>
      <c r="V209" s="151">
        <f t="shared" si="8"/>
        <v>428.40000000000003</v>
      </c>
    </row>
    <row r="210" spans="1:22" ht="15.75" thickBot="1">
      <c r="A210" s="4" t="s">
        <v>630</v>
      </c>
      <c r="B210" s="5" t="s">
        <v>364</v>
      </c>
      <c r="C210" s="69">
        <v>224183</v>
      </c>
      <c r="D210" s="6" t="s">
        <v>440</v>
      </c>
      <c r="E210" s="5" t="s">
        <v>441</v>
      </c>
      <c r="F210" s="7" t="s">
        <v>11</v>
      </c>
      <c r="G210" s="61" t="s">
        <v>711</v>
      </c>
      <c r="H210" s="34" t="s">
        <v>941</v>
      </c>
      <c r="I210" s="145"/>
      <c r="J210" s="101" t="s">
        <v>941</v>
      </c>
      <c r="K210" s="8">
        <v>940.30600000000004</v>
      </c>
      <c r="L210" s="8">
        <v>263.27999999999997</v>
      </c>
      <c r="M210" s="44" t="s">
        <v>441</v>
      </c>
      <c r="N210" s="45" t="s">
        <v>11</v>
      </c>
      <c r="O210" s="8">
        <v>15.08333</v>
      </c>
      <c r="P210" s="132"/>
      <c r="Q210" s="150" t="s">
        <v>1416</v>
      </c>
      <c r="R210" s="150" t="s">
        <v>1417</v>
      </c>
      <c r="S210" s="129" t="str">
        <f t="shared" si="7"/>
        <v>SALES   Emmanuelle</v>
      </c>
      <c r="T210" s="150"/>
      <c r="U210" s="146">
        <v>0</v>
      </c>
      <c r="V210" s="151">
        <f t="shared" si="8"/>
        <v>0</v>
      </c>
    </row>
    <row r="211" spans="1:22" ht="15.75" thickBot="1">
      <c r="A211" s="4" t="s">
        <v>630</v>
      </c>
      <c r="B211" s="5" t="s">
        <v>12</v>
      </c>
      <c r="C211" s="69">
        <v>223963</v>
      </c>
      <c r="D211" s="6" t="s">
        <v>267</v>
      </c>
      <c r="E211" s="5" t="s">
        <v>268</v>
      </c>
      <c r="F211" s="7" t="s">
        <v>11</v>
      </c>
      <c r="G211" s="61" t="s">
        <v>711</v>
      </c>
      <c r="H211" s="34"/>
      <c r="I211" s="145"/>
      <c r="J211" s="101" t="s">
        <v>902</v>
      </c>
      <c r="K211" s="8">
        <v>1422.4</v>
      </c>
      <c r="L211" s="8">
        <v>398.27</v>
      </c>
      <c r="M211" s="44" t="s">
        <v>268</v>
      </c>
      <c r="N211" s="45" t="s">
        <v>11</v>
      </c>
      <c r="O211" s="8">
        <v>20</v>
      </c>
      <c r="P211" s="132"/>
      <c r="Q211" s="152" t="s">
        <v>1418</v>
      </c>
      <c r="R211" s="152" t="s">
        <v>1419</v>
      </c>
      <c r="S211" s="129" t="str">
        <f t="shared" si="7"/>
        <v>TREHIN   Sonia</v>
      </c>
      <c r="T211" s="152"/>
      <c r="U211" s="148">
        <v>894.53</v>
      </c>
      <c r="V211" s="153">
        <f t="shared" si="8"/>
        <v>304.14019999999999</v>
      </c>
    </row>
    <row r="212" spans="1:22" ht="15.75" thickBot="1">
      <c r="A212" s="12"/>
      <c r="B212" s="12"/>
      <c r="C212" s="71">
        <v>224258</v>
      </c>
      <c r="D212" s="10" t="s">
        <v>710</v>
      </c>
      <c r="E212" s="63"/>
      <c r="F212" s="63"/>
      <c r="G212" s="63" t="s">
        <v>711</v>
      </c>
      <c r="H212" s="34" t="s">
        <v>992</v>
      </c>
      <c r="I212" s="145"/>
      <c r="J212" s="109" t="s">
        <v>980</v>
      </c>
      <c r="K212" s="8">
        <v>0</v>
      </c>
      <c r="L212" s="8">
        <v>0</v>
      </c>
      <c r="M212" s="45"/>
      <c r="N212" s="45"/>
      <c r="O212" s="8">
        <v>0</v>
      </c>
      <c r="P212" s="132"/>
    </row>
    <row r="213" spans="1:22" ht="15.75" thickBot="1">
      <c r="A213" s="4" t="s">
        <v>630</v>
      </c>
      <c r="B213" s="5" t="s">
        <v>12</v>
      </c>
      <c r="C213" s="69">
        <v>223638</v>
      </c>
      <c r="D213" s="6" t="s">
        <v>442</v>
      </c>
      <c r="E213" s="5" t="s">
        <v>443</v>
      </c>
      <c r="F213" s="7" t="s">
        <v>11</v>
      </c>
      <c r="G213" s="61" t="s">
        <v>711</v>
      </c>
      <c r="H213" s="138" t="s">
        <v>896</v>
      </c>
      <c r="I213" s="145"/>
      <c r="J213" s="101" t="s">
        <v>896</v>
      </c>
      <c r="K213" s="8">
        <v>1680.732</v>
      </c>
      <c r="L213" s="8">
        <v>470.6</v>
      </c>
      <c r="M213" s="44" t="s">
        <v>443</v>
      </c>
      <c r="N213" s="45" t="s">
        <v>11</v>
      </c>
      <c r="O213" s="8">
        <v>20.08333</v>
      </c>
      <c r="P213" s="132"/>
    </row>
    <row r="214" spans="1:22" ht="15.75" thickBot="1">
      <c r="A214" s="12"/>
      <c r="B214" s="12"/>
      <c r="C214" s="71">
        <v>224081</v>
      </c>
      <c r="D214" s="10" t="s">
        <v>709</v>
      </c>
      <c r="E214" s="63"/>
      <c r="F214" s="63"/>
      <c r="G214" s="63" t="s">
        <v>711</v>
      </c>
      <c r="H214" s="138" t="s">
        <v>1023</v>
      </c>
      <c r="I214" s="145"/>
      <c r="J214" s="109" t="s">
        <v>979</v>
      </c>
      <c r="K214" s="8">
        <v>0</v>
      </c>
      <c r="L214" s="8">
        <v>0</v>
      </c>
      <c r="M214" s="45"/>
      <c r="N214" s="45"/>
      <c r="O214" s="8">
        <v>0</v>
      </c>
      <c r="P214" s="132"/>
    </row>
    <row r="215" spans="1:22" ht="15.75" thickBot="1">
      <c r="A215" s="4" t="s">
        <v>630</v>
      </c>
      <c r="B215" s="5" t="s">
        <v>12</v>
      </c>
      <c r="C215" s="69">
        <v>223949</v>
      </c>
      <c r="D215" s="6" t="s">
        <v>594</v>
      </c>
      <c r="E215" s="5" t="s">
        <v>595</v>
      </c>
      <c r="F215" s="7" t="s">
        <v>11</v>
      </c>
      <c r="G215" s="61" t="s">
        <v>711</v>
      </c>
      <c r="H215" s="138" t="s">
        <v>901</v>
      </c>
      <c r="I215" s="145"/>
      <c r="J215" s="101" t="s">
        <v>901</v>
      </c>
      <c r="K215" s="8">
        <v>1505.3330000000001</v>
      </c>
      <c r="L215" s="8">
        <v>421.49</v>
      </c>
      <c r="M215" s="46" t="s">
        <v>595</v>
      </c>
      <c r="N215" s="47" t="s">
        <v>11</v>
      </c>
      <c r="O215" s="8">
        <v>22.08333</v>
      </c>
      <c r="P215" s="132"/>
    </row>
    <row r="216" spans="1:22" ht="15.75" thickBot="1">
      <c r="A216" s="4" t="s">
        <v>630</v>
      </c>
      <c r="B216" s="5" t="s">
        <v>12</v>
      </c>
      <c r="C216" s="69">
        <v>224262</v>
      </c>
      <c r="D216" s="6" t="s">
        <v>269</v>
      </c>
      <c r="E216" s="5" t="s">
        <v>270</v>
      </c>
      <c r="F216" s="7" t="s">
        <v>11</v>
      </c>
      <c r="G216" s="61" t="s">
        <v>711</v>
      </c>
      <c r="H216" s="138" t="s">
        <v>917</v>
      </c>
      <c r="I216" s="145"/>
      <c r="J216" s="101" t="s">
        <v>917</v>
      </c>
      <c r="K216" s="8">
        <v>383.58300000000003</v>
      </c>
      <c r="L216" s="8">
        <v>107.4</v>
      </c>
      <c r="M216" s="46" t="s">
        <v>270</v>
      </c>
      <c r="N216" s="47" t="s">
        <v>11</v>
      </c>
      <c r="O216" s="8">
        <v>5.31412</v>
      </c>
      <c r="P216" s="132"/>
    </row>
    <row r="217" spans="1:22" ht="15.75" thickBot="1">
      <c r="A217" s="4" t="s">
        <v>630</v>
      </c>
      <c r="B217" s="5" t="s">
        <v>12</v>
      </c>
      <c r="C217" s="69">
        <v>174471</v>
      </c>
      <c r="D217" s="6" t="s">
        <v>444</v>
      </c>
      <c r="E217" s="5" t="s">
        <v>445</v>
      </c>
      <c r="F217" s="7" t="s">
        <v>11</v>
      </c>
      <c r="G217" s="61" t="s">
        <v>711</v>
      </c>
      <c r="H217" s="138" t="s">
        <v>873</v>
      </c>
      <c r="I217" s="145"/>
      <c r="J217" s="101" t="s">
        <v>873</v>
      </c>
      <c r="K217" s="8">
        <v>1334.212</v>
      </c>
      <c r="L217" s="8">
        <v>373.57</v>
      </c>
      <c r="M217" s="46" t="s">
        <v>445</v>
      </c>
      <c r="N217" s="47" t="s">
        <v>11</v>
      </c>
      <c r="O217" s="8">
        <v>19.93224</v>
      </c>
      <c r="P217" s="132"/>
    </row>
    <row r="218" spans="1:22" ht="15.75" thickBot="1">
      <c r="A218" s="4" t="s">
        <v>630</v>
      </c>
      <c r="B218" s="5" t="s">
        <v>12</v>
      </c>
      <c r="C218" s="69">
        <v>223268</v>
      </c>
      <c r="D218" s="6" t="s">
        <v>271</v>
      </c>
      <c r="E218" s="5" t="s">
        <v>272</v>
      </c>
      <c r="F218" s="7" t="s">
        <v>11</v>
      </c>
      <c r="G218" s="61" t="s">
        <v>711</v>
      </c>
      <c r="H218" s="138" t="s">
        <v>894</v>
      </c>
      <c r="I218" s="145"/>
      <c r="J218" s="101" t="s">
        <v>894</v>
      </c>
      <c r="K218" s="8">
        <v>1947.665</v>
      </c>
      <c r="L218" s="8">
        <v>545.34</v>
      </c>
      <c r="M218" s="44" t="s">
        <v>272</v>
      </c>
      <c r="N218" s="45" t="s">
        <v>11</v>
      </c>
      <c r="O218" s="8">
        <v>22.08333</v>
      </c>
      <c r="P218" s="132"/>
    </row>
    <row r="219" spans="1:22" ht="15.75" thickBot="1">
      <c r="A219" s="4" t="s">
        <v>630</v>
      </c>
      <c r="B219" s="5" t="s">
        <v>12</v>
      </c>
      <c r="C219" s="69">
        <v>223989</v>
      </c>
      <c r="D219" s="6" t="s">
        <v>273</v>
      </c>
      <c r="E219" s="5" t="s">
        <v>274</v>
      </c>
      <c r="F219" s="7" t="s">
        <v>11</v>
      </c>
      <c r="G219" s="61" t="s">
        <v>711</v>
      </c>
      <c r="H219" s="138" t="s">
        <v>906</v>
      </c>
      <c r="I219" s="145"/>
      <c r="J219" s="101" t="s">
        <v>906</v>
      </c>
      <c r="K219" s="8">
        <v>1225.6369999999999</v>
      </c>
      <c r="L219" s="8">
        <v>343.17</v>
      </c>
      <c r="M219" s="44" t="s">
        <v>274</v>
      </c>
      <c r="N219" s="45" t="s">
        <v>11</v>
      </c>
      <c r="O219" s="8">
        <v>22.122150000000001</v>
      </c>
      <c r="P219" s="132"/>
    </row>
    <row r="220" spans="1:22" ht="15.75" thickBot="1">
      <c r="A220" s="4" t="s">
        <v>630</v>
      </c>
      <c r="B220" s="5" t="s">
        <v>8</v>
      </c>
      <c r="C220" s="69">
        <v>120092</v>
      </c>
      <c r="D220" s="6" t="s">
        <v>276</v>
      </c>
      <c r="E220" s="5" t="s">
        <v>277</v>
      </c>
      <c r="F220" s="7" t="s">
        <v>11</v>
      </c>
      <c r="G220" s="61" t="s">
        <v>711</v>
      </c>
      <c r="H220" s="138" t="s">
        <v>778</v>
      </c>
      <c r="I220" s="145"/>
      <c r="J220" s="101" t="s">
        <v>778</v>
      </c>
      <c r="K220" s="8">
        <v>2005.962</v>
      </c>
      <c r="L220" s="8">
        <v>561.66</v>
      </c>
      <c r="M220" s="46" t="s">
        <v>277</v>
      </c>
      <c r="N220" s="47" t="s">
        <v>11</v>
      </c>
      <c r="O220" s="8">
        <v>31.840669999999999</v>
      </c>
      <c r="P220" s="132"/>
    </row>
    <row r="221" spans="1:22" ht="15.75" thickBot="1">
      <c r="A221" s="11" t="s">
        <v>630</v>
      </c>
      <c r="B221" s="11" t="s">
        <v>631</v>
      </c>
      <c r="C221" s="70">
        <v>223985</v>
      </c>
      <c r="D221" s="60" t="s">
        <v>632</v>
      </c>
      <c r="E221" s="11" t="s">
        <v>633</v>
      </c>
      <c r="F221" s="13" t="s">
        <v>634</v>
      </c>
      <c r="G221" s="3" t="s">
        <v>711</v>
      </c>
      <c r="H221" s="138" t="s">
        <v>1040</v>
      </c>
      <c r="I221" s="145"/>
      <c r="J221" s="101" t="s">
        <v>956</v>
      </c>
      <c r="K221" s="8">
        <v>823.38099999999997</v>
      </c>
      <c r="L221" s="8">
        <v>230.54</v>
      </c>
      <c r="M221" s="45"/>
      <c r="N221" s="45"/>
      <c r="O221" s="8">
        <v>12.25</v>
      </c>
      <c r="P221" s="132"/>
    </row>
    <row r="222" spans="1:22" ht="15.75" thickBot="1">
      <c r="A222" s="4" t="s">
        <v>630</v>
      </c>
      <c r="B222" s="5" t="s">
        <v>278</v>
      </c>
      <c r="C222" s="69">
        <v>224135</v>
      </c>
      <c r="D222" s="99" t="s">
        <v>279</v>
      </c>
      <c r="E222" s="5" t="s">
        <v>280</v>
      </c>
      <c r="F222" s="7" t="s">
        <v>11</v>
      </c>
      <c r="G222" s="61" t="s">
        <v>711</v>
      </c>
      <c r="H222" s="138" t="s">
        <v>736</v>
      </c>
      <c r="I222" s="145"/>
      <c r="J222" s="101" t="s">
        <v>736</v>
      </c>
      <c r="K222" s="8">
        <v>1179.223</v>
      </c>
      <c r="L222" s="8">
        <v>330.18</v>
      </c>
      <c r="M222" s="44" t="s">
        <v>280</v>
      </c>
      <c r="N222" s="45" t="s">
        <v>11</v>
      </c>
      <c r="O222" s="8">
        <v>16.08333</v>
      </c>
      <c r="P222" s="132"/>
    </row>
    <row r="223" spans="1:22" ht="15.75" thickBot="1">
      <c r="A223" s="4" t="s">
        <v>630</v>
      </c>
      <c r="B223" s="5" t="s">
        <v>97</v>
      </c>
      <c r="C223" s="69">
        <v>224351</v>
      </c>
      <c r="D223" s="6" t="s">
        <v>447</v>
      </c>
      <c r="E223" s="5" t="s">
        <v>448</v>
      </c>
      <c r="F223" s="7" t="s">
        <v>11</v>
      </c>
      <c r="G223" s="61" t="s">
        <v>711</v>
      </c>
      <c r="H223" s="34" t="s">
        <v>999</v>
      </c>
      <c r="I223" s="145"/>
      <c r="J223" s="101" t="s">
        <v>752</v>
      </c>
      <c r="K223" s="8">
        <v>2487.288</v>
      </c>
      <c r="L223" s="8">
        <v>696.44</v>
      </c>
      <c r="M223" s="44" t="s">
        <v>448</v>
      </c>
      <c r="N223" s="45" t="s">
        <v>11</v>
      </c>
      <c r="O223" s="8">
        <v>30.08333</v>
      </c>
      <c r="P223" s="132"/>
    </row>
    <row r="224" spans="1:22" ht="15.75" thickBot="1">
      <c r="A224" s="4" t="s">
        <v>630</v>
      </c>
      <c r="B224" s="5" t="s">
        <v>12</v>
      </c>
      <c r="C224" s="69">
        <v>120149</v>
      </c>
      <c r="D224" s="6" t="s">
        <v>281</v>
      </c>
      <c r="E224" s="5" t="s">
        <v>282</v>
      </c>
      <c r="F224" s="7" t="s">
        <v>11</v>
      </c>
      <c r="G224" s="61" t="s">
        <v>711</v>
      </c>
      <c r="H224" s="138" t="s">
        <v>866</v>
      </c>
      <c r="I224" s="145"/>
      <c r="J224" s="101" t="s">
        <v>866</v>
      </c>
      <c r="K224" s="8">
        <v>2074.8969999999999</v>
      </c>
      <c r="L224" s="8">
        <v>580.97</v>
      </c>
      <c r="M224" s="44" t="s">
        <v>282</v>
      </c>
      <c r="N224" s="45" t="s">
        <v>11</v>
      </c>
      <c r="O224" s="8">
        <v>31.5</v>
      </c>
      <c r="P224" s="132"/>
    </row>
    <row r="225" spans="1:16" ht="15.75" thickBot="1">
      <c r="A225" s="4" t="s">
        <v>630</v>
      </c>
      <c r="B225" s="5" t="s">
        <v>71</v>
      </c>
      <c r="C225" s="69">
        <v>224271</v>
      </c>
      <c r="D225" s="6" t="s">
        <v>283</v>
      </c>
      <c r="E225" s="5" t="s">
        <v>284</v>
      </c>
      <c r="F225" s="7" t="s">
        <v>11</v>
      </c>
      <c r="G225" s="61" t="s">
        <v>711</v>
      </c>
      <c r="H225" s="34"/>
      <c r="I225" s="145"/>
      <c r="J225" s="101" t="s">
        <v>950</v>
      </c>
      <c r="K225" s="8">
        <v>241.119</v>
      </c>
      <c r="L225" s="8">
        <v>67.510000000000005</v>
      </c>
      <c r="M225" s="46" t="s">
        <v>284</v>
      </c>
      <c r="N225" s="47" t="s">
        <v>11</v>
      </c>
      <c r="O225" s="8">
        <v>5.7396200000000004</v>
      </c>
      <c r="P225" s="132"/>
    </row>
    <row r="226" spans="1:16" ht="15.75" thickBot="1">
      <c r="A226" s="4" t="s">
        <v>630</v>
      </c>
      <c r="B226" s="5" t="s">
        <v>51</v>
      </c>
      <c r="C226" s="69">
        <v>601759</v>
      </c>
      <c r="D226" s="99" t="s">
        <v>450</v>
      </c>
      <c r="E226" s="5" t="s">
        <v>451</v>
      </c>
      <c r="F226" s="7" t="s">
        <v>11</v>
      </c>
      <c r="G226" s="61" t="s">
        <v>711</v>
      </c>
      <c r="H226" s="34" t="s">
        <v>1001</v>
      </c>
      <c r="I226" s="145"/>
      <c r="J226" s="101" t="s">
        <v>722</v>
      </c>
      <c r="K226" s="8">
        <v>2268.15</v>
      </c>
      <c r="L226" s="8">
        <v>635.08000000000004</v>
      </c>
      <c r="M226" s="44" t="s">
        <v>451</v>
      </c>
      <c r="N226" s="45" t="s">
        <v>11</v>
      </c>
      <c r="O226" s="8">
        <v>28.08333</v>
      </c>
      <c r="P226" s="132"/>
    </row>
    <row r="227" spans="1:16" ht="15.75" thickBot="1">
      <c r="A227" s="4" t="s">
        <v>630</v>
      </c>
      <c r="B227" s="5" t="s">
        <v>188</v>
      </c>
      <c r="C227" s="69">
        <v>172674</v>
      </c>
      <c r="D227" s="6" t="s">
        <v>286</v>
      </c>
      <c r="E227" s="5" t="s">
        <v>287</v>
      </c>
      <c r="F227" s="7" t="s">
        <v>11</v>
      </c>
      <c r="G227" s="61" t="s">
        <v>711</v>
      </c>
      <c r="H227" s="138" t="s">
        <v>942</v>
      </c>
      <c r="I227" s="145"/>
      <c r="J227" s="101" t="s">
        <v>942</v>
      </c>
      <c r="K227" s="8">
        <v>2089.8719999999998</v>
      </c>
      <c r="L227" s="8">
        <v>585.16</v>
      </c>
      <c r="M227" s="46" t="s">
        <v>287</v>
      </c>
      <c r="N227" s="47" t="s">
        <v>11</v>
      </c>
      <c r="O227" s="8">
        <v>28.08333</v>
      </c>
      <c r="P227" s="132"/>
    </row>
    <row r="228" spans="1:16" ht="15.75" thickBot="1">
      <c r="A228" s="4" t="s">
        <v>630</v>
      </c>
      <c r="B228" s="5" t="s">
        <v>8</v>
      </c>
      <c r="C228" s="69">
        <v>121375</v>
      </c>
      <c r="D228" s="6" t="s">
        <v>289</v>
      </c>
      <c r="E228" s="5" t="s">
        <v>290</v>
      </c>
      <c r="F228" s="7" t="s">
        <v>11</v>
      </c>
      <c r="G228" s="61" t="s">
        <v>711</v>
      </c>
      <c r="H228" s="138" t="s">
        <v>817</v>
      </c>
      <c r="I228" s="145"/>
      <c r="J228" s="101" t="s">
        <v>817</v>
      </c>
      <c r="K228" s="8">
        <v>613.01800000000003</v>
      </c>
      <c r="L228" s="8">
        <v>171.64</v>
      </c>
      <c r="M228" s="44" t="s">
        <v>290</v>
      </c>
      <c r="N228" s="45" t="s">
        <v>11</v>
      </c>
      <c r="O228" s="8">
        <v>32.5</v>
      </c>
      <c r="P228" s="132"/>
    </row>
    <row r="229" spans="1:16" ht="15.75" thickBot="1">
      <c r="A229" s="4" t="s">
        <v>630</v>
      </c>
      <c r="B229" s="5" t="s">
        <v>12</v>
      </c>
      <c r="C229" s="69">
        <v>223080</v>
      </c>
      <c r="D229" s="6" t="s">
        <v>291</v>
      </c>
      <c r="E229" s="5" t="s">
        <v>292</v>
      </c>
      <c r="F229" s="7" t="s">
        <v>11</v>
      </c>
      <c r="G229" s="61" t="s">
        <v>711</v>
      </c>
      <c r="H229" s="138" t="s">
        <v>1024</v>
      </c>
      <c r="I229" s="145"/>
      <c r="J229" s="101" t="s">
        <v>885</v>
      </c>
      <c r="K229" s="8">
        <v>1367</v>
      </c>
      <c r="L229" s="8">
        <v>382.76</v>
      </c>
      <c r="M229" s="46" t="s">
        <v>292</v>
      </c>
      <c r="N229" s="47" t="s">
        <v>11</v>
      </c>
      <c r="O229" s="8">
        <v>25</v>
      </c>
      <c r="P229" s="132"/>
    </row>
    <row r="230" spans="1:16" ht="15.75" thickBot="1">
      <c r="A230" s="4" t="s">
        <v>630</v>
      </c>
      <c r="B230" s="5" t="s">
        <v>8</v>
      </c>
      <c r="C230" s="69">
        <v>224238</v>
      </c>
      <c r="D230" s="6" t="s">
        <v>293</v>
      </c>
      <c r="E230" s="5" t="s">
        <v>294</v>
      </c>
      <c r="F230" s="7" t="s">
        <v>11</v>
      </c>
      <c r="G230" s="61" t="s">
        <v>711</v>
      </c>
      <c r="H230" s="138" t="s">
        <v>838</v>
      </c>
      <c r="I230" s="145"/>
      <c r="J230" s="101" t="s">
        <v>838</v>
      </c>
      <c r="K230" s="8">
        <v>181.22300000000001</v>
      </c>
      <c r="L230" s="8">
        <v>50.74</v>
      </c>
      <c r="M230" s="46" t="s">
        <v>294</v>
      </c>
      <c r="N230" s="47" t="s">
        <v>11</v>
      </c>
      <c r="O230" s="8">
        <v>7.0833300000000001</v>
      </c>
      <c r="P230" s="132"/>
    </row>
    <row r="231" spans="1:16" ht="15.75" thickBot="1">
      <c r="A231" s="4" t="s">
        <v>630</v>
      </c>
      <c r="B231" s="5" t="s">
        <v>8</v>
      </c>
      <c r="C231" s="69">
        <v>120137</v>
      </c>
      <c r="D231" s="6" t="s">
        <v>453</v>
      </c>
      <c r="E231" s="5" t="s">
        <v>454</v>
      </c>
      <c r="F231" s="7" t="s">
        <v>11</v>
      </c>
      <c r="G231" s="61" t="s">
        <v>711</v>
      </c>
      <c r="H231" s="138" t="s">
        <v>805</v>
      </c>
      <c r="I231" s="145"/>
      <c r="J231" s="101" t="s">
        <v>805</v>
      </c>
      <c r="K231" s="8">
        <v>2047.5</v>
      </c>
      <c r="L231" s="8">
        <v>573.29999999999995</v>
      </c>
      <c r="M231" s="44" t="s">
        <v>454</v>
      </c>
      <c r="N231" s="45" t="s">
        <v>11</v>
      </c>
      <c r="O231" s="8">
        <v>32.5</v>
      </c>
      <c r="P231" s="132"/>
    </row>
    <row r="232" spans="1:16" ht="15.75" thickBot="1">
      <c r="A232" s="4" t="s">
        <v>630</v>
      </c>
      <c r="B232" s="5" t="s">
        <v>367</v>
      </c>
      <c r="C232" s="69">
        <v>120053</v>
      </c>
      <c r="D232" s="99" t="s">
        <v>455</v>
      </c>
      <c r="E232" s="5" t="s">
        <v>456</v>
      </c>
      <c r="F232" s="7" t="s">
        <v>11</v>
      </c>
      <c r="G232" s="61" t="s">
        <v>711</v>
      </c>
      <c r="H232" s="34" t="s">
        <v>1025</v>
      </c>
      <c r="I232" s="145"/>
      <c r="J232" s="101" t="s">
        <v>740</v>
      </c>
      <c r="K232" s="8">
        <v>1608.75</v>
      </c>
      <c r="L232" s="8">
        <v>450.45</v>
      </c>
      <c r="M232" s="44" t="s">
        <v>456</v>
      </c>
      <c r="N232" s="45" t="s">
        <v>11</v>
      </c>
      <c r="O232" s="8">
        <v>32.5</v>
      </c>
      <c r="P232" s="132"/>
    </row>
    <row r="233" spans="1:16" ht="15.75" thickBot="1">
      <c r="A233" s="4" t="s">
        <v>630</v>
      </c>
      <c r="B233" s="5" t="s">
        <v>8</v>
      </c>
      <c r="C233" s="69">
        <v>120139</v>
      </c>
      <c r="D233" s="6" t="s">
        <v>597</v>
      </c>
      <c r="E233" s="5" t="s">
        <v>598</v>
      </c>
      <c r="F233" s="7" t="s">
        <v>11</v>
      </c>
      <c r="G233" s="61" t="s">
        <v>711</v>
      </c>
      <c r="H233" s="34" t="s">
        <v>806</v>
      </c>
      <c r="I233" s="145"/>
      <c r="J233" s="101" t="s">
        <v>806</v>
      </c>
      <c r="K233" s="8">
        <v>762.49199999999996</v>
      </c>
      <c r="L233" s="8">
        <v>213.49</v>
      </c>
      <c r="M233" s="46" t="s">
        <v>598</v>
      </c>
      <c r="N233" s="47" t="s">
        <v>11</v>
      </c>
      <c r="O233" s="8">
        <v>32.440460000000002</v>
      </c>
      <c r="P233" s="132"/>
    </row>
    <row r="234" spans="1:16" ht="15.75" thickBot="1">
      <c r="A234" s="4" t="s">
        <v>630</v>
      </c>
      <c r="B234" s="5" t="s">
        <v>188</v>
      </c>
      <c r="C234" s="69">
        <v>631585</v>
      </c>
      <c r="D234" s="6" t="s">
        <v>296</v>
      </c>
      <c r="E234" s="5" t="s">
        <v>297</v>
      </c>
      <c r="F234" s="7" t="s">
        <v>11</v>
      </c>
      <c r="G234" s="61" t="s">
        <v>711</v>
      </c>
      <c r="H234" s="138" t="s">
        <v>948</v>
      </c>
      <c r="I234" s="145"/>
      <c r="J234" s="101" t="s">
        <v>948</v>
      </c>
      <c r="K234" s="8">
        <v>1584.748</v>
      </c>
      <c r="L234" s="8">
        <v>443.72</v>
      </c>
      <c r="M234" s="46" t="s">
        <v>297</v>
      </c>
      <c r="N234" s="47" t="s">
        <v>11</v>
      </c>
      <c r="O234" s="8">
        <v>24.945969999999999</v>
      </c>
      <c r="P234" s="132"/>
    </row>
    <row r="235" spans="1:16" ht="15.75" thickBot="1">
      <c r="A235" s="12" t="s">
        <v>682</v>
      </c>
      <c r="B235" s="12" t="s">
        <v>683</v>
      </c>
      <c r="C235" s="70">
        <v>628815</v>
      </c>
      <c r="D235" s="100" t="s">
        <v>687</v>
      </c>
      <c r="E235" s="40"/>
      <c r="F235" s="3" t="s">
        <v>634</v>
      </c>
      <c r="G235" s="3" t="s">
        <v>711</v>
      </c>
      <c r="H235" s="138" t="s">
        <v>1041</v>
      </c>
      <c r="I235" s="145"/>
      <c r="J235" s="107" t="s">
        <v>715</v>
      </c>
      <c r="K235" s="8">
        <v>1942.41</v>
      </c>
      <c r="L235" s="8">
        <v>699.26</v>
      </c>
      <c r="M235" s="45"/>
      <c r="N235" s="45"/>
      <c r="O235" s="8">
        <v>26.588419999999999</v>
      </c>
      <c r="P235" s="132"/>
    </row>
    <row r="236" spans="1:16" ht="15.75" thickBot="1">
      <c r="A236" s="4" t="s">
        <v>630</v>
      </c>
      <c r="B236" s="5" t="s">
        <v>48</v>
      </c>
      <c r="C236" s="69">
        <v>120012</v>
      </c>
      <c r="D236" s="6" t="s">
        <v>298</v>
      </c>
      <c r="E236" s="5" t="s">
        <v>299</v>
      </c>
      <c r="F236" s="7" t="s">
        <v>11</v>
      </c>
      <c r="G236" s="61" t="s">
        <v>711</v>
      </c>
      <c r="H236" s="138" t="s">
        <v>930</v>
      </c>
      <c r="I236" s="145"/>
      <c r="J236" s="101" t="s">
        <v>930</v>
      </c>
      <c r="K236" s="8">
        <v>138.94499999999999</v>
      </c>
      <c r="L236" s="8">
        <v>38.9</v>
      </c>
      <c r="M236" s="44" t="s">
        <v>299</v>
      </c>
      <c r="N236" s="45" t="s">
        <v>11</v>
      </c>
      <c r="O236" s="8">
        <v>2.5972900000000001</v>
      </c>
      <c r="P236" s="132"/>
    </row>
    <row r="237" spans="1:16" ht="15.75" thickBot="1">
      <c r="A237" s="4" t="s">
        <v>630</v>
      </c>
      <c r="B237" s="5" t="s">
        <v>15</v>
      </c>
      <c r="C237" s="69">
        <v>223914</v>
      </c>
      <c r="D237" s="6" t="s">
        <v>300</v>
      </c>
      <c r="E237" s="5" t="s">
        <v>301</v>
      </c>
      <c r="F237" s="7" t="s">
        <v>11</v>
      </c>
      <c r="G237" s="61" t="s">
        <v>711</v>
      </c>
      <c r="H237" s="138" t="s">
        <v>1026</v>
      </c>
      <c r="I237" s="145"/>
      <c r="J237" s="101" t="s">
        <v>852</v>
      </c>
      <c r="K237" s="8">
        <v>1335.078</v>
      </c>
      <c r="L237" s="8">
        <v>373.82</v>
      </c>
      <c r="M237" s="46" t="s">
        <v>301</v>
      </c>
      <c r="N237" s="47" t="s">
        <v>11</v>
      </c>
      <c r="O237" s="8">
        <v>21.08333</v>
      </c>
      <c r="P237" s="132"/>
    </row>
    <row r="238" spans="1:16" ht="15.75" thickBot="1">
      <c r="A238" s="4" t="s">
        <v>630</v>
      </c>
      <c r="B238" s="5" t="s">
        <v>12</v>
      </c>
      <c r="C238" s="69">
        <v>224227</v>
      </c>
      <c r="D238" s="6" t="s">
        <v>457</v>
      </c>
      <c r="E238" s="5" t="s">
        <v>458</v>
      </c>
      <c r="F238" s="7" t="s">
        <v>11</v>
      </c>
      <c r="G238" s="61" t="s">
        <v>711</v>
      </c>
      <c r="H238" s="138" t="s">
        <v>916</v>
      </c>
      <c r="I238" s="145"/>
      <c r="J238" s="101" t="s">
        <v>916</v>
      </c>
      <c r="K238" s="8">
        <v>579.23299999999995</v>
      </c>
      <c r="L238" s="8">
        <v>162.18</v>
      </c>
      <c r="M238" s="44" t="s">
        <v>458</v>
      </c>
      <c r="N238" s="45" t="s">
        <v>11</v>
      </c>
      <c r="O238" s="8">
        <v>10.08333</v>
      </c>
      <c r="P238" s="132"/>
    </row>
    <row r="239" spans="1:16" ht="15.75" thickBot="1">
      <c r="A239" s="4" t="s">
        <v>630</v>
      </c>
      <c r="B239" s="5" t="s">
        <v>65</v>
      </c>
      <c r="C239" s="69">
        <v>224317</v>
      </c>
      <c r="D239" s="6" t="s">
        <v>302</v>
      </c>
      <c r="E239" s="5" t="s">
        <v>303</v>
      </c>
      <c r="F239" s="7" t="s">
        <v>304</v>
      </c>
      <c r="G239" s="61" t="s">
        <v>711</v>
      </c>
      <c r="H239" s="34"/>
      <c r="I239" s="145"/>
      <c r="J239" s="101" t="s">
        <v>844</v>
      </c>
      <c r="K239" s="8">
        <v>62.945999999999998</v>
      </c>
      <c r="L239" s="8">
        <v>17.62</v>
      </c>
      <c r="M239" s="44" t="s">
        <v>303</v>
      </c>
      <c r="N239" s="45" t="s">
        <v>304</v>
      </c>
      <c r="O239" s="8">
        <v>1.12083</v>
      </c>
      <c r="P239" s="132"/>
    </row>
    <row r="240" spans="1:16" ht="15.75" thickBot="1">
      <c r="A240" s="12"/>
      <c r="B240" s="12"/>
      <c r="C240" s="70">
        <v>637428</v>
      </c>
      <c r="D240" s="100" t="s">
        <v>708</v>
      </c>
      <c r="E240" s="40"/>
      <c r="F240" s="3"/>
      <c r="G240" s="3" t="s">
        <v>711</v>
      </c>
      <c r="H240" s="34"/>
      <c r="I240" s="145"/>
      <c r="J240" s="108" t="s">
        <v>981</v>
      </c>
      <c r="K240" s="78">
        <v>0</v>
      </c>
      <c r="L240" s="8">
        <v>0</v>
      </c>
      <c r="M240" s="45"/>
      <c r="N240" s="45"/>
      <c r="O240" s="8">
        <v>0</v>
      </c>
      <c r="P240" s="132"/>
    </row>
    <row r="241" spans="1:16" ht="15.75" thickBot="1">
      <c r="A241" s="4" t="s">
        <v>630</v>
      </c>
      <c r="B241" s="5" t="s">
        <v>12</v>
      </c>
      <c r="C241" s="69">
        <v>223995</v>
      </c>
      <c r="D241" s="6" t="s">
        <v>599</v>
      </c>
      <c r="E241" s="5" t="s">
        <v>600</v>
      </c>
      <c r="F241" s="7" t="s">
        <v>11</v>
      </c>
      <c r="G241" s="61" t="s">
        <v>711</v>
      </c>
      <c r="H241" s="34" t="s">
        <v>993</v>
      </c>
      <c r="I241" s="145"/>
      <c r="J241" s="101" t="s">
        <v>907</v>
      </c>
      <c r="K241" s="8">
        <v>823.42499999999995</v>
      </c>
      <c r="L241" s="8">
        <v>230.55</v>
      </c>
      <c r="M241" s="46" t="s">
        <v>600</v>
      </c>
      <c r="N241" s="47" t="s">
        <v>11</v>
      </c>
      <c r="O241" s="8">
        <v>22.08333</v>
      </c>
      <c r="P241" s="132"/>
    </row>
    <row r="242" spans="1:16" ht="15.75" thickBot="1">
      <c r="A242" s="4" t="s">
        <v>630</v>
      </c>
      <c r="B242" s="5" t="s">
        <v>48</v>
      </c>
      <c r="C242" s="69">
        <v>628198</v>
      </c>
      <c r="D242" s="6" t="s">
        <v>306</v>
      </c>
      <c r="E242" s="5" t="s">
        <v>307</v>
      </c>
      <c r="F242" s="7" t="s">
        <v>11</v>
      </c>
      <c r="G242" s="61" t="s">
        <v>711</v>
      </c>
      <c r="H242" s="34"/>
      <c r="I242" s="145"/>
      <c r="J242" s="101" t="s">
        <v>939</v>
      </c>
      <c r="K242" s="8">
        <v>1508.2860000000001</v>
      </c>
      <c r="L242" s="8">
        <v>422.32</v>
      </c>
      <c r="M242" s="121" t="s">
        <v>307</v>
      </c>
      <c r="N242" t="s">
        <v>11</v>
      </c>
      <c r="O242" s="8">
        <v>25.08333</v>
      </c>
      <c r="P242" s="132"/>
    </row>
    <row r="243" spans="1:16" ht="15.75" thickBot="1">
      <c r="A243" s="87" t="s">
        <v>630</v>
      </c>
      <c r="B243" s="88" t="s">
        <v>15</v>
      </c>
      <c r="C243" s="89">
        <v>224320</v>
      </c>
      <c r="D243" s="90" t="s">
        <v>308</v>
      </c>
      <c r="E243" s="88" t="s">
        <v>309</v>
      </c>
      <c r="F243" s="91" t="s">
        <v>310</v>
      </c>
      <c r="G243" s="92" t="s">
        <v>711</v>
      </c>
      <c r="H243" s="97"/>
      <c r="I243" s="145"/>
      <c r="J243" s="102" t="s">
        <v>862</v>
      </c>
      <c r="K243" s="85">
        <v>98.091999999999999</v>
      </c>
      <c r="L243" s="85">
        <v>27.46</v>
      </c>
      <c r="M243" s="126" t="s">
        <v>309</v>
      </c>
      <c r="N243" s="86" t="s">
        <v>310</v>
      </c>
      <c r="O243" s="85">
        <v>1.7382599999999999</v>
      </c>
      <c r="P243" s="132"/>
    </row>
    <row r="244" spans="1:16" ht="15.75" thickBot="1">
      <c r="A244" s="12" t="s">
        <v>630</v>
      </c>
      <c r="B244" s="12" t="s">
        <v>631</v>
      </c>
      <c r="C244" s="70">
        <v>638443</v>
      </c>
      <c r="D244" s="10" t="s">
        <v>639</v>
      </c>
      <c r="E244" s="12" t="s">
        <v>640</v>
      </c>
      <c r="F244" s="3" t="s">
        <v>634</v>
      </c>
      <c r="G244" s="3" t="s">
        <v>711</v>
      </c>
      <c r="H244" s="138" t="s">
        <v>1042</v>
      </c>
      <c r="I244" s="145"/>
      <c r="J244" s="101" t="s">
        <v>959</v>
      </c>
      <c r="K244" s="8">
        <v>1669.713</v>
      </c>
      <c r="L244" s="8">
        <v>467.51</v>
      </c>
      <c r="O244" s="8">
        <v>26.25</v>
      </c>
      <c r="P244" s="132"/>
    </row>
    <row r="245" spans="1:16" ht="15.75" thickBot="1">
      <c r="A245" s="4" t="s">
        <v>630</v>
      </c>
      <c r="B245" s="5" t="s">
        <v>33</v>
      </c>
      <c r="C245" s="69">
        <v>223187</v>
      </c>
      <c r="D245" s="99" t="s">
        <v>312</v>
      </c>
      <c r="E245" s="5" t="s">
        <v>313</v>
      </c>
      <c r="F245" s="7" t="s">
        <v>11</v>
      </c>
      <c r="G245" s="61" t="s">
        <v>711</v>
      </c>
      <c r="H245" s="34" t="s">
        <v>726</v>
      </c>
      <c r="I245" s="145"/>
      <c r="J245" s="101" t="s">
        <v>726</v>
      </c>
      <c r="K245" s="8">
        <v>1674.29</v>
      </c>
      <c r="L245" s="8">
        <v>468.8</v>
      </c>
      <c r="M245" s="121" t="s">
        <v>313</v>
      </c>
      <c r="N245" t="s">
        <v>11</v>
      </c>
      <c r="O245" s="8">
        <v>27.08333</v>
      </c>
      <c r="P245" s="132"/>
    </row>
    <row r="246" spans="1:16" ht="15.75" thickBot="1">
      <c r="A246" s="12" t="s">
        <v>630</v>
      </c>
      <c r="B246" s="12" t="s">
        <v>8</v>
      </c>
      <c r="C246" s="70">
        <v>223143</v>
      </c>
      <c r="D246" s="10" t="s">
        <v>654</v>
      </c>
      <c r="E246" s="12" t="s">
        <v>655</v>
      </c>
      <c r="F246" s="3" t="s">
        <v>634</v>
      </c>
      <c r="G246" s="3" t="s">
        <v>711</v>
      </c>
      <c r="H246" s="138" t="s">
        <v>1043</v>
      </c>
      <c r="I246" s="145"/>
      <c r="J246" s="101" t="s">
        <v>966</v>
      </c>
      <c r="K246" s="8">
        <v>1023.75</v>
      </c>
      <c r="L246" s="8">
        <v>286.64999999999998</v>
      </c>
      <c r="O246" s="8">
        <v>16.25</v>
      </c>
      <c r="P246" s="132"/>
    </row>
    <row r="247" spans="1:16" ht="15.75" thickBot="1">
      <c r="A247" s="12" t="s">
        <v>630</v>
      </c>
      <c r="B247" s="12" t="s">
        <v>631</v>
      </c>
      <c r="C247" s="70">
        <v>638444</v>
      </c>
      <c r="D247" s="10" t="s">
        <v>641</v>
      </c>
      <c r="E247" s="12" t="s">
        <v>642</v>
      </c>
      <c r="F247" s="3" t="s">
        <v>634</v>
      </c>
      <c r="G247" s="3" t="s">
        <v>711</v>
      </c>
      <c r="H247" s="34"/>
      <c r="I247" s="145"/>
      <c r="J247" s="101" t="s">
        <v>960</v>
      </c>
      <c r="K247" s="8">
        <v>790.78</v>
      </c>
      <c r="L247" s="8">
        <v>221.41</v>
      </c>
      <c r="O247" s="8">
        <v>11.25</v>
      </c>
      <c r="P247" s="132"/>
    </row>
    <row r="248" spans="1:16" ht="15.75" thickBot="1">
      <c r="A248" s="4" t="s">
        <v>630</v>
      </c>
      <c r="B248" s="5" t="s">
        <v>97</v>
      </c>
      <c r="C248" s="69">
        <v>223705</v>
      </c>
      <c r="D248" s="6" t="s">
        <v>459</v>
      </c>
      <c r="E248" s="5" t="s">
        <v>460</v>
      </c>
      <c r="F248" s="7" t="s">
        <v>11</v>
      </c>
      <c r="G248" s="61" t="s">
        <v>711</v>
      </c>
      <c r="H248" s="34" t="s">
        <v>1003</v>
      </c>
      <c r="I248" s="145"/>
      <c r="J248" s="101" t="s">
        <v>744</v>
      </c>
      <c r="K248" s="8">
        <v>1953.7529999999999</v>
      </c>
      <c r="L248" s="8">
        <v>547.04999999999995</v>
      </c>
      <c r="M248" s="121" t="s">
        <v>460</v>
      </c>
      <c r="N248" t="s">
        <v>11</v>
      </c>
      <c r="O248" s="8">
        <v>27.08333</v>
      </c>
      <c r="P248" s="132"/>
    </row>
    <row r="249" spans="1:16" ht="15.75" thickBot="1">
      <c r="A249" s="4" t="s">
        <v>630</v>
      </c>
      <c r="B249" s="5" t="s">
        <v>97</v>
      </c>
      <c r="C249" s="69">
        <v>224021</v>
      </c>
      <c r="D249" s="6" t="s">
        <v>461</v>
      </c>
      <c r="E249" s="5" t="s">
        <v>462</v>
      </c>
      <c r="F249" s="7" t="s">
        <v>11</v>
      </c>
      <c r="G249" s="61" t="s">
        <v>711</v>
      </c>
      <c r="H249" s="34" t="s">
        <v>1004</v>
      </c>
      <c r="I249" s="145"/>
      <c r="J249" s="101" t="s">
        <v>747</v>
      </c>
      <c r="K249" s="8">
        <v>1367.883</v>
      </c>
      <c r="L249" s="8">
        <v>383</v>
      </c>
      <c r="M249" s="119" t="s">
        <v>462</v>
      </c>
      <c r="N249" s="122" t="s">
        <v>11</v>
      </c>
      <c r="O249" s="8">
        <v>20.08333</v>
      </c>
      <c r="P249" s="132"/>
    </row>
    <row r="250" spans="1:16" ht="15.75" thickBot="1">
      <c r="A250" s="4" t="s">
        <v>630</v>
      </c>
      <c r="B250" s="5" t="s">
        <v>12</v>
      </c>
      <c r="C250" s="69">
        <v>174158</v>
      </c>
      <c r="D250" s="6" t="s">
        <v>601</v>
      </c>
      <c r="E250" s="5" t="s">
        <v>602</v>
      </c>
      <c r="F250" s="7" t="s">
        <v>11</v>
      </c>
      <c r="G250" s="61" t="s">
        <v>711</v>
      </c>
      <c r="H250" s="34" t="s">
        <v>994</v>
      </c>
      <c r="I250" s="145"/>
      <c r="J250" s="101" t="s">
        <v>870</v>
      </c>
      <c r="K250" s="8">
        <v>2022.6489999999999</v>
      </c>
      <c r="L250" s="8">
        <v>566.34</v>
      </c>
      <c r="M250" s="121" t="s">
        <v>602</v>
      </c>
      <c r="N250" t="s">
        <v>11</v>
      </c>
      <c r="O250" s="8">
        <v>22.08333</v>
      </c>
      <c r="P250" s="132"/>
    </row>
    <row r="251" spans="1:16" ht="15.75" thickBot="1">
      <c r="A251" s="4" t="s">
        <v>630</v>
      </c>
      <c r="B251" s="5" t="s">
        <v>8</v>
      </c>
      <c r="C251" s="69">
        <v>222674</v>
      </c>
      <c r="D251" s="6" t="s">
        <v>464</v>
      </c>
      <c r="E251" s="5" t="s">
        <v>465</v>
      </c>
      <c r="F251" s="7" t="s">
        <v>11</v>
      </c>
      <c r="G251" s="61" t="s">
        <v>711</v>
      </c>
      <c r="H251" s="138" t="s">
        <v>818</v>
      </c>
      <c r="I251" s="145"/>
      <c r="J251" s="101" t="s">
        <v>818</v>
      </c>
      <c r="K251" s="8">
        <v>2352.7959999999998</v>
      </c>
      <c r="L251" s="8">
        <v>658.78</v>
      </c>
      <c r="M251" s="119" t="s">
        <v>465</v>
      </c>
      <c r="N251" s="122" t="s">
        <v>11</v>
      </c>
      <c r="O251" s="8">
        <v>26.08333</v>
      </c>
      <c r="P251" s="132"/>
    </row>
    <row r="252" spans="1:16" ht="15.75" thickBot="1">
      <c r="A252" s="4" t="s">
        <v>630</v>
      </c>
      <c r="B252" s="5" t="s">
        <v>8</v>
      </c>
      <c r="C252" s="69">
        <v>120111</v>
      </c>
      <c r="D252" s="6" t="s">
        <v>315</v>
      </c>
      <c r="E252" s="5" t="s">
        <v>316</v>
      </c>
      <c r="F252" s="7" t="s">
        <v>11</v>
      </c>
      <c r="G252" s="61" t="s">
        <v>711</v>
      </c>
      <c r="H252" s="138" t="s">
        <v>789</v>
      </c>
      <c r="I252" s="145"/>
      <c r="J252" s="101" t="s">
        <v>789</v>
      </c>
      <c r="K252" s="8">
        <v>988.65300000000002</v>
      </c>
      <c r="L252" s="8">
        <v>276.82</v>
      </c>
      <c r="M252" s="121" t="s">
        <v>316</v>
      </c>
      <c r="N252" t="s">
        <v>11</v>
      </c>
      <c r="O252" s="8">
        <v>32.5</v>
      </c>
      <c r="P252" s="132"/>
    </row>
    <row r="253" spans="1:16" ht="15.75" thickBot="1">
      <c r="A253" s="4" t="s">
        <v>630</v>
      </c>
      <c r="B253" s="5" t="s">
        <v>8</v>
      </c>
      <c r="C253" s="69">
        <v>120807</v>
      </c>
      <c r="D253" s="6" t="s">
        <v>604</v>
      </c>
      <c r="E253" s="5" t="s">
        <v>605</v>
      </c>
      <c r="F253" s="7" t="s">
        <v>11</v>
      </c>
      <c r="G253" s="61" t="s">
        <v>711</v>
      </c>
      <c r="H253" s="138" t="s">
        <v>1027</v>
      </c>
      <c r="I253" s="145"/>
      <c r="J253" s="101" t="s">
        <v>816</v>
      </c>
      <c r="K253" s="8">
        <v>791.072</v>
      </c>
      <c r="L253" s="8">
        <v>221.5</v>
      </c>
      <c r="M253" s="119" t="s">
        <v>605</v>
      </c>
      <c r="N253" s="122" t="s">
        <v>11</v>
      </c>
      <c r="O253" s="8">
        <v>32.5</v>
      </c>
      <c r="P253" s="132"/>
    </row>
    <row r="254" spans="1:16" ht="15.75" thickBot="1">
      <c r="A254" s="4" t="s">
        <v>630</v>
      </c>
      <c r="B254" s="5" t="s">
        <v>8</v>
      </c>
      <c r="C254" s="69">
        <v>120128</v>
      </c>
      <c r="D254" s="6" t="s">
        <v>607</v>
      </c>
      <c r="E254" s="5" t="s">
        <v>608</v>
      </c>
      <c r="F254" s="7" t="s">
        <v>11</v>
      </c>
      <c r="G254" s="61" t="s">
        <v>711</v>
      </c>
      <c r="H254" s="138" t="s">
        <v>799</v>
      </c>
      <c r="I254" s="145"/>
      <c r="J254" s="101" t="s">
        <v>799</v>
      </c>
      <c r="K254" s="8">
        <v>1001.6849999999999</v>
      </c>
      <c r="L254" s="8">
        <v>280.47000000000003</v>
      </c>
      <c r="M254" s="121" t="s">
        <v>608</v>
      </c>
      <c r="N254" t="s">
        <v>11</v>
      </c>
      <c r="O254" s="8">
        <v>31.5</v>
      </c>
      <c r="P254" s="132"/>
    </row>
    <row r="255" spans="1:16" ht="15.75" thickBot="1">
      <c r="A255" s="4" t="s">
        <v>630</v>
      </c>
      <c r="B255" s="5" t="s">
        <v>12</v>
      </c>
      <c r="C255" s="69">
        <v>223107</v>
      </c>
      <c r="D255" s="6" t="s">
        <v>610</v>
      </c>
      <c r="E255" s="5" t="s">
        <v>611</v>
      </c>
      <c r="F255" s="7" t="s">
        <v>11</v>
      </c>
      <c r="G255" s="61" t="s">
        <v>711</v>
      </c>
      <c r="H255" s="34" t="s">
        <v>995</v>
      </c>
      <c r="I255" s="145"/>
      <c r="J255" s="101" t="s">
        <v>888</v>
      </c>
      <c r="K255" s="8">
        <v>1724.3889999999999</v>
      </c>
      <c r="L255" s="8">
        <v>482.82</v>
      </c>
      <c r="M255" s="121" t="s">
        <v>611</v>
      </c>
      <c r="N255" t="s">
        <v>11</v>
      </c>
      <c r="O255" s="8">
        <v>25.08333</v>
      </c>
      <c r="P255" s="132"/>
    </row>
    <row r="256" spans="1:16" ht="15.75" thickBot="1">
      <c r="A256" s="4" t="s">
        <v>630</v>
      </c>
      <c r="B256" s="5" t="s">
        <v>8</v>
      </c>
      <c r="C256" s="69">
        <v>120777</v>
      </c>
      <c r="D256" s="6" t="s">
        <v>318</v>
      </c>
      <c r="E256" s="5" t="s">
        <v>319</v>
      </c>
      <c r="F256" s="7" t="s">
        <v>11</v>
      </c>
      <c r="G256" s="61" t="s">
        <v>711</v>
      </c>
      <c r="H256" s="138" t="s">
        <v>813</v>
      </c>
      <c r="I256" s="145"/>
      <c r="J256" s="101" t="s">
        <v>813</v>
      </c>
      <c r="K256" s="8">
        <v>958.81799999999998</v>
      </c>
      <c r="L256" s="8">
        <v>268.45999999999998</v>
      </c>
      <c r="M256" s="121" t="s">
        <v>319</v>
      </c>
      <c r="N256" t="s">
        <v>11</v>
      </c>
      <c r="O256" s="8">
        <v>32.5</v>
      </c>
      <c r="P256" s="132"/>
    </row>
    <row r="257" spans="1:16" ht="15.75" thickBot="1">
      <c r="A257" s="4" t="s">
        <v>630</v>
      </c>
      <c r="B257" s="5" t="s">
        <v>8</v>
      </c>
      <c r="C257" s="69">
        <v>224138</v>
      </c>
      <c r="D257" s="6" t="s">
        <v>613</v>
      </c>
      <c r="E257" s="5" t="s">
        <v>614</v>
      </c>
      <c r="F257" s="7" t="s">
        <v>11</v>
      </c>
      <c r="G257" s="61" t="s">
        <v>711</v>
      </c>
      <c r="H257" s="138" t="s">
        <v>825</v>
      </c>
      <c r="I257" s="145"/>
      <c r="J257" s="101" t="s">
        <v>825</v>
      </c>
      <c r="K257" s="8">
        <v>551.45899999999995</v>
      </c>
      <c r="L257" s="8">
        <v>154.4</v>
      </c>
      <c r="M257" s="121" t="s">
        <v>614</v>
      </c>
      <c r="N257" t="s">
        <v>11</v>
      </c>
      <c r="O257" s="8">
        <v>15.08333</v>
      </c>
      <c r="P257" s="132"/>
    </row>
    <row r="258" spans="1:16" ht="15.75" thickBot="1">
      <c r="A258" s="4" t="s">
        <v>630</v>
      </c>
      <c r="B258" s="5" t="s">
        <v>8</v>
      </c>
      <c r="C258" s="69">
        <v>120772</v>
      </c>
      <c r="D258" s="6" t="s">
        <v>321</v>
      </c>
      <c r="E258" s="5" t="s">
        <v>322</v>
      </c>
      <c r="F258" s="7" t="s">
        <v>11</v>
      </c>
      <c r="G258" s="61" t="s">
        <v>711</v>
      </c>
      <c r="H258" s="138" t="s">
        <v>812</v>
      </c>
      <c r="I258" s="145"/>
      <c r="J258" s="101" t="s">
        <v>812</v>
      </c>
      <c r="K258" s="8">
        <v>691.4</v>
      </c>
      <c r="L258" s="8">
        <v>193.59</v>
      </c>
      <c r="M258" s="119" t="s">
        <v>322</v>
      </c>
      <c r="N258" s="122" t="s">
        <v>11</v>
      </c>
      <c r="O258" s="8">
        <v>32.5</v>
      </c>
      <c r="P258" s="132"/>
    </row>
    <row r="259" spans="1:16" ht="15.75" thickBot="1">
      <c r="A259" s="4" t="s">
        <v>630</v>
      </c>
      <c r="B259" s="5" t="s">
        <v>12</v>
      </c>
      <c r="C259" s="69">
        <v>223210</v>
      </c>
      <c r="D259" s="6" t="s">
        <v>323</v>
      </c>
      <c r="E259" s="5" t="s">
        <v>324</v>
      </c>
      <c r="F259" s="7" t="s">
        <v>11</v>
      </c>
      <c r="G259" s="61" t="s">
        <v>711</v>
      </c>
      <c r="H259" s="138" t="s">
        <v>893</v>
      </c>
      <c r="I259" s="145"/>
      <c r="J259" s="101" t="s">
        <v>893</v>
      </c>
      <c r="K259" s="8">
        <v>1905.0989999999999</v>
      </c>
      <c r="L259" s="8">
        <v>533.41999999999996</v>
      </c>
      <c r="M259" s="119" t="s">
        <v>324</v>
      </c>
      <c r="N259" s="122" t="s">
        <v>11</v>
      </c>
      <c r="O259" s="8">
        <v>26.08333</v>
      </c>
      <c r="P259" s="132"/>
    </row>
    <row r="260" spans="1:16" ht="15.75" thickBot="1">
      <c r="A260" s="4" t="s">
        <v>630</v>
      </c>
      <c r="B260" s="5" t="s">
        <v>12</v>
      </c>
      <c r="C260" s="69">
        <v>224199</v>
      </c>
      <c r="D260" s="6" t="s">
        <v>466</v>
      </c>
      <c r="E260" s="5" t="s">
        <v>467</v>
      </c>
      <c r="F260" s="7" t="s">
        <v>11</v>
      </c>
      <c r="G260" s="61" t="s">
        <v>711</v>
      </c>
      <c r="H260" s="138" t="s">
        <v>915</v>
      </c>
      <c r="I260" s="145"/>
      <c r="J260" s="101" t="s">
        <v>915</v>
      </c>
      <c r="K260" s="8">
        <v>281.565</v>
      </c>
      <c r="L260" s="8">
        <v>78.83</v>
      </c>
      <c r="M260" s="119" t="s">
        <v>467</v>
      </c>
      <c r="N260" s="122" t="s">
        <v>11</v>
      </c>
      <c r="O260" s="8">
        <v>12.08333</v>
      </c>
      <c r="P260" s="132"/>
    </row>
    <row r="261" spans="1:16" ht="15.75" thickBot="1">
      <c r="A261" s="4" t="s">
        <v>630</v>
      </c>
      <c r="B261" s="5" t="s">
        <v>8</v>
      </c>
      <c r="C261" s="69">
        <v>120140</v>
      </c>
      <c r="D261" s="6" t="s">
        <v>616</v>
      </c>
      <c r="E261" s="5" t="s">
        <v>617</v>
      </c>
      <c r="F261" s="7" t="s">
        <v>11</v>
      </c>
      <c r="G261" s="61" t="s">
        <v>711</v>
      </c>
      <c r="H261" s="138" t="s">
        <v>807</v>
      </c>
      <c r="I261" s="145"/>
      <c r="J261" s="101" t="s">
        <v>807</v>
      </c>
      <c r="K261" s="8">
        <v>602.41</v>
      </c>
      <c r="L261" s="8">
        <v>168.67</v>
      </c>
      <c r="M261" s="121" t="s">
        <v>617</v>
      </c>
      <c r="N261" t="s">
        <v>11</v>
      </c>
      <c r="O261" s="8">
        <v>32.038580000000003</v>
      </c>
      <c r="P261" s="132"/>
    </row>
    <row r="262" spans="1:16" ht="12.75" customHeight="1" thickBot="1">
      <c r="A262" s="4" t="s">
        <v>630</v>
      </c>
      <c r="B262" s="5" t="s">
        <v>12</v>
      </c>
      <c r="C262" s="69">
        <v>223183</v>
      </c>
      <c r="D262" s="6" t="s">
        <v>325</v>
      </c>
      <c r="E262" s="5" t="s">
        <v>326</v>
      </c>
      <c r="F262" s="7" t="s">
        <v>11</v>
      </c>
      <c r="G262" s="61" t="s">
        <v>711</v>
      </c>
      <c r="H262" s="138" t="s">
        <v>1028</v>
      </c>
      <c r="I262" s="145"/>
      <c r="J262" s="101" t="s">
        <v>891</v>
      </c>
      <c r="K262" s="8">
        <v>1154.471</v>
      </c>
      <c r="L262" s="8">
        <v>323.25</v>
      </c>
      <c r="M262" s="119" t="s">
        <v>326</v>
      </c>
      <c r="N262" s="122" t="s">
        <v>11</v>
      </c>
      <c r="O262" s="8">
        <v>21.009139999999999</v>
      </c>
      <c r="P262" s="132"/>
    </row>
    <row r="263" spans="1:16" ht="12.75" customHeight="1" thickBot="1">
      <c r="A263" s="12" t="s">
        <v>630</v>
      </c>
      <c r="B263" s="12" t="s">
        <v>48</v>
      </c>
      <c r="C263" s="70">
        <v>628161</v>
      </c>
      <c r="D263" s="10" t="s">
        <v>661</v>
      </c>
      <c r="E263" s="12" t="s">
        <v>662</v>
      </c>
      <c r="F263" s="3" t="s">
        <v>634</v>
      </c>
      <c r="G263" s="3" t="s">
        <v>711</v>
      </c>
      <c r="H263" s="138" t="s">
        <v>1044</v>
      </c>
      <c r="I263" s="145"/>
      <c r="J263" s="101" t="s">
        <v>969</v>
      </c>
      <c r="K263" s="8">
        <v>1417.2339999999999</v>
      </c>
      <c r="L263" s="8">
        <v>396.82</v>
      </c>
      <c r="O263" s="8">
        <v>19.25</v>
      </c>
      <c r="P263" s="132"/>
    </row>
    <row r="264" spans="1:16" ht="12.75" customHeight="1" thickBot="1">
      <c r="A264" s="4" t="s">
        <v>630</v>
      </c>
      <c r="B264" s="5" t="s">
        <v>12</v>
      </c>
      <c r="C264" s="69">
        <v>222109</v>
      </c>
      <c r="D264" s="6" t="s">
        <v>619</v>
      </c>
      <c r="E264" s="5" t="s">
        <v>620</v>
      </c>
      <c r="F264" s="7" t="s">
        <v>11</v>
      </c>
      <c r="G264" s="61" t="s">
        <v>711</v>
      </c>
      <c r="H264" s="138" t="s">
        <v>861</v>
      </c>
      <c r="I264" s="145"/>
      <c r="J264" s="101" t="s">
        <v>877</v>
      </c>
      <c r="K264" s="8">
        <v>1728.3330000000001</v>
      </c>
      <c r="L264" s="8">
        <v>483.93</v>
      </c>
      <c r="M264" s="121" t="s">
        <v>620</v>
      </c>
      <c r="N264" t="s">
        <v>11</v>
      </c>
      <c r="O264" s="8">
        <v>26.08333</v>
      </c>
      <c r="P264" s="132"/>
    </row>
    <row r="265" spans="1:16" ht="12.75" customHeight="1" thickBot="1">
      <c r="A265" s="4" t="s">
        <v>630</v>
      </c>
      <c r="B265" s="5" t="s">
        <v>15</v>
      </c>
      <c r="C265" s="69">
        <v>224225</v>
      </c>
      <c r="D265" s="6" t="s">
        <v>327</v>
      </c>
      <c r="E265" s="5" t="s">
        <v>328</v>
      </c>
      <c r="F265" s="7" t="s">
        <v>11</v>
      </c>
      <c r="G265" s="61" t="s">
        <v>711</v>
      </c>
      <c r="H265" s="34"/>
      <c r="I265" s="145"/>
      <c r="J265" s="101" t="s">
        <v>861</v>
      </c>
      <c r="K265" s="8">
        <v>1060.2090000000001</v>
      </c>
      <c r="L265" s="8">
        <v>296.85000000000002</v>
      </c>
      <c r="M265" s="119" t="s">
        <v>328</v>
      </c>
      <c r="N265" s="122" t="s">
        <v>11</v>
      </c>
      <c r="O265" s="8">
        <v>12.08333</v>
      </c>
      <c r="P265" s="132"/>
    </row>
    <row r="266" spans="1:16" ht="12.75" customHeight="1" thickBot="1">
      <c r="A266" s="4" t="s">
        <v>630</v>
      </c>
      <c r="B266" s="5" t="s">
        <v>12</v>
      </c>
      <c r="C266" s="69">
        <v>223944</v>
      </c>
      <c r="D266" s="6" t="s">
        <v>621</v>
      </c>
      <c r="E266" s="5" t="s">
        <v>622</v>
      </c>
      <c r="F266" s="7" t="s">
        <v>11</v>
      </c>
      <c r="G266" s="61" t="s">
        <v>711</v>
      </c>
      <c r="H266" s="34" t="s">
        <v>900</v>
      </c>
      <c r="I266" s="145"/>
      <c r="J266" s="101" t="s">
        <v>900</v>
      </c>
      <c r="K266" s="8">
        <v>1104.1559999999999</v>
      </c>
      <c r="L266" s="8">
        <v>309.16000000000003</v>
      </c>
      <c r="M266" s="121" t="s">
        <v>622</v>
      </c>
      <c r="N266" t="s">
        <v>11</v>
      </c>
      <c r="O266" s="8">
        <v>15.945970000000001</v>
      </c>
      <c r="P266" s="132"/>
    </row>
    <row r="267" spans="1:16" ht="12.75" customHeight="1" thickBot="1">
      <c r="A267" s="4" t="s">
        <v>630</v>
      </c>
      <c r="B267" s="5" t="s">
        <v>8</v>
      </c>
      <c r="C267" s="69">
        <v>120090</v>
      </c>
      <c r="D267" s="6" t="s">
        <v>330</v>
      </c>
      <c r="E267" s="5" t="s">
        <v>331</v>
      </c>
      <c r="F267" s="7" t="s">
        <v>11</v>
      </c>
      <c r="G267" s="61" t="s">
        <v>711</v>
      </c>
      <c r="H267" s="138" t="s">
        <v>776</v>
      </c>
      <c r="I267" s="145"/>
      <c r="J267" s="101" t="s">
        <v>776</v>
      </c>
      <c r="K267" s="8">
        <v>2047.5</v>
      </c>
      <c r="L267" s="8">
        <v>573.29999999999995</v>
      </c>
      <c r="M267" s="119" t="s">
        <v>331</v>
      </c>
      <c r="N267" s="122" t="s">
        <v>11</v>
      </c>
      <c r="O267" s="8">
        <v>32.5</v>
      </c>
      <c r="P267" s="132"/>
    </row>
    <row r="268" spans="1:16" ht="12.75" customHeight="1" thickBot="1">
      <c r="A268" s="4" t="s">
        <v>630</v>
      </c>
      <c r="B268" s="5" t="s">
        <v>12</v>
      </c>
      <c r="C268" s="69">
        <v>620091</v>
      </c>
      <c r="D268" s="6" t="s">
        <v>468</v>
      </c>
      <c r="E268" s="5" t="s">
        <v>469</v>
      </c>
      <c r="F268" s="7" t="s">
        <v>11</v>
      </c>
      <c r="G268" s="61" t="s">
        <v>711</v>
      </c>
      <c r="H268" s="138" t="s">
        <v>925</v>
      </c>
      <c r="I268" s="145"/>
      <c r="J268" s="101" t="s">
        <v>925</v>
      </c>
      <c r="K268" s="8">
        <v>1453.249</v>
      </c>
      <c r="L268" s="8">
        <v>406.9</v>
      </c>
      <c r="M268" s="121" t="s">
        <v>469</v>
      </c>
      <c r="N268" t="s">
        <v>11</v>
      </c>
      <c r="O268" s="8">
        <v>21.08333</v>
      </c>
      <c r="P268" s="132"/>
    </row>
    <row r="269" spans="1:16" ht="12.75" customHeight="1" thickBot="1">
      <c r="A269" s="4" t="s">
        <v>630</v>
      </c>
      <c r="B269" s="5" t="s">
        <v>188</v>
      </c>
      <c r="C269" s="69">
        <v>223245</v>
      </c>
      <c r="D269" s="6" t="s">
        <v>470</v>
      </c>
      <c r="E269" s="5" t="s">
        <v>471</v>
      </c>
      <c r="F269" s="7" t="s">
        <v>11</v>
      </c>
      <c r="G269" s="61" t="s">
        <v>711</v>
      </c>
      <c r="H269" s="138" t="s">
        <v>945</v>
      </c>
      <c r="I269" s="145"/>
      <c r="J269" s="101" t="s">
        <v>945</v>
      </c>
      <c r="K269" s="8">
        <v>1605.172</v>
      </c>
      <c r="L269" s="8">
        <v>449.44</v>
      </c>
      <c r="M269" s="121" t="s">
        <v>471</v>
      </c>
      <c r="N269" t="s">
        <v>11</v>
      </c>
      <c r="O269" s="8">
        <v>27.08333</v>
      </c>
      <c r="P269" s="132"/>
    </row>
    <row r="270" spans="1:16" ht="12.75" customHeight="1" thickBot="1">
      <c r="A270" s="4" t="s">
        <v>630</v>
      </c>
      <c r="B270" s="5" t="s">
        <v>8</v>
      </c>
      <c r="C270" s="69">
        <v>120110</v>
      </c>
      <c r="D270" s="6" t="s">
        <v>624</v>
      </c>
      <c r="E270" s="5" t="s">
        <v>625</v>
      </c>
      <c r="F270" s="7" t="s">
        <v>11</v>
      </c>
      <c r="G270" s="61" t="s">
        <v>711</v>
      </c>
      <c r="H270" s="138" t="s">
        <v>788</v>
      </c>
      <c r="I270" s="145"/>
      <c r="J270" s="101" t="s">
        <v>788</v>
      </c>
      <c r="K270" s="8">
        <v>748.45699999999999</v>
      </c>
      <c r="L270" s="8">
        <v>209.56</v>
      </c>
      <c r="M270" s="119" t="s">
        <v>625</v>
      </c>
      <c r="N270" s="122" t="s">
        <v>11</v>
      </c>
      <c r="O270" s="8">
        <v>26.5</v>
      </c>
      <c r="P270" s="132"/>
    </row>
    <row r="271" spans="1:16" ht="12.75" customHeight="1" thickBot="1">
      <c r="A271" s="4" t="s">
        <v>630</v>
      </c>
      <c r="B271" s="5" t="s">
        <v>8</v>
      </c>
      <c r="C271" s="69">
        <v>120119</v>
      </c>
      <c r="D271" s="6" t="s">
        <v>333</v>
      </c>
      <c r="E271" s="5" t="s">
        <v>334</v>
      </c>
      <c r="F271" s="7" t="s">
        <v>11</v>
      </c>
      <c r="G271" s="61" t="s">
        <v>711</v>
      </c>
      <c r="H271" s="138" t="s">
        <v>794</v>
      </c>
      <c r="I271" s="145"/>
      <c r="J271" s="101" t="s">
        <v>794</v>
      </c>
      <c r="K271" s="8">
        <v>633.22500000000002</v>
      </c>
      <c r="L271" s="8">
        <v>177.3</v>
      </c>
      <c r="M271" s="119" t="s">
        <v>334</v>
      </c>
      <c r="N271" s="122" t="s">
        <v>11</v>
      </c>
      <c r="O271" s="8">
        <v>32.5</v>
      </c>
      <c r="P271" s="132"/>
    </row>
    <row r="272" spans="1:16" ht="12.75" customHeight="1" thickBot="1">
      <c r="A272" s="4" t="s">
        <v>630</v>
      </c>
      <c r="B272" s="5" t="s">
        <v>8</v>
      </c>
      <c r="C272" s="69">
        <v>224186</v>
      </c>
      <c r="D272" s="6" t="s">
        <v>336</v>
      </c>
      <c r="E272" s="5" t="s">
        <v>337</v>
      </c>
      <c r="F272" s="7" t="s">
        <v>11</v>
      </c>
      <c r="G272" s="61" t="s">
        <v>711</v>
      </c>
      <c r="H272" s="138" t="s">
        <v>833</v>
      </c>
      <c r="I272" s="145"/>
      <c r="J272" s="101" t="s">
        <v>833</v>
      </c>
      <c r="K272" s="8">
        <v>429.17</v>
      </c>
      <c r="L272" s="8">
        <v>120.16</v>
      </c>
      <c r="M272" s="121" t="s">
        <v>337</v>
      </c>
      <c r="N272" t="s">
        <v>11</v>
      </c>
      <c r="O272" s="8">
        <v>12.08333</v>
      </c>
      <c r="P272" s="132"/>
    </row>
    <row r="273" spans="1:16" ht="12.75" customHeight="1" thickBot="1">
      <c r="A273" s="4" t="s">
        <v>630</v>
      </c>
      <c r="B273" s="5" t="s">
        <v>12</v>
      </c>
      <c r="C273" s="69">
        <v>224089</v>
      </c>
      <c r="D273" s="6" t="s">
        <v>338</v>
      </c>
      <c r="E273" s="116" t="s">
        <v>339</v>
      </c>
      <c r="F273" s="117" t="s">
        <v>11</v>
      </c>
      <c r="G273" s="61" t="s">
        <v>711</v>
      </c>
      <c r="H273" s="34" t="s">
        <v>910</v>
      </c>
      <c r="I273" s="145"/>
      <c r="J273" s="101" t="s">
        <v>910</v>
      </c>
      <c r="K273" s="8">
        <v>1286.7570000000001</v>
      </c>
      <c r="L273" s="8">
        <v>360.29</v>
      </c>
      <c r="M273" s="121" t="s">
        <v>339</v>
      </c>
      <c r="N273" t="s">
        <v>11</v>
      </c>
      <c r="O273" s="8">
        <v>17.987179999999999</v>
      </c>
      <c r="P273" s="132"/>
    </row>
    <row r="274" spans="1:16" ht="12.75" customHeight="1" thickBot="1">
      <c r="A274" s="4" t="s">
        <v>630</v>
      </c>
      <c r="B274" s="5" t="s">
        <v>8</v>
      </c>
      <c r="C274" s="69">
        <v>224178</v>
      </c>
      <c r="D274" s="6" t="s">
        <v>627</v>
      </c>
      <c r="E274" s="116" t="s">
        <v>628</v>
      </c>
      <c r="F274" s="117" t="s">
        <v>11</v>
      </c>
      <c r="G274" s="61" t="s">
        <v>711</v>
      </c>
      <c r="H274" s="138" t="s">
        <v>828</v>
      </c>
      <c r="I274" s="145"/>
      <c r="J274" s="101" t="s">
        <v>828</v>
      </c>
      <c r="K274" s="8">
        <v>392.94499999999999</v>
      </c>
      <c r="L274" s="8">
        <v>110.02</v>
      </c>
      <c r="M274" s="119" t="s">
        <v>628</v>
      </c>
      <c r="N274" s="122" t="s">
        <v>11</v>
      </c>
      <c r="O274" s="8">
        <v>13.08333</v>
      </c>
      <c r="P274" s="132"/>
    </row>
    <row r="275" spans="1:16" ht="12.75" customHeight="1">
      <c r="A275" s="4" t="s">
        <v>630</v>
      </c>
      <c r="B275" s="123" t="s">
        <v>12</v>
      </c>
      <c r="C275" s="69">
        <v>175377</v>
      </c>
      <c r="D275" s="6" t="s">
        <v>341</v>
      </c>
      <c r="E275" s="116" t="s">
        <v>342</v>
      </c>
      <c r="F275" s="117" t="s">
        <v>11</v>
      </c>
      <c r="G275" s="124" t="s">
        <v>711</v>
      </c>
      <c r="H275" s="138" t="s">
        <v>876</v>
      </c>
      <c r="I275" s="145"/>
      <c r="J275" s="125" t="s">
        <v>876</v>
      </c>
      <c r="K275" s="8">
        <v>1977.8620000000001</v>
      </c>
      <c r="L275" s="8">
        <v>553.79999999999995</v>
      </c>
      <c r="M275" s="127" t="s">
        <v>342</v>
      </c>
      <c r="N275" s="128" t="s">
        <v>11</v>
      </c>
      <c r="O275" s="8">
        <v>28.08333</v>
      </c>
      <c r="P275" s="132"/>
    </row>
    <row r="276" spans="1:16">
      <c r="A276" s="113" t="s">
        <v>629</v>
      </c>
      <c r="B276" s="114"/>
      <c r="C276" s="114"/>
      <c r="D276" s="114"/>
      <c r="E276" s="114"/>
      <c r="F276" s="115"/>
      <c r="G276" s="110"/>
      <c r="H276" s="110"/>
      <c r="I276" s="110"/>
      <c r="J276" s="110"/>
      <c r="K276" s="26">
        <f>SUM(K3:K275)</f>
        <v>344409.37899999978</v>
      </c>
      <c r="L276" s="26">
        <f>SUM(L3:L275)</f>
        <v>98118.535560000033</v>
      </c>
      <c r="M276" s="26">
        <f>SUM(M3:M274)</f>
        <v>0</v>
      </c>
      <c r="N276" s="26">
        <f>SUM(N3:N274)</f>
        <v>0</v>
      </c>
      <c r="O276" s="26">
        <f>SUM(O3:O275)</f>
        <v>5814.7546800000091</v>
      </c>
      <c r="P276" s="131"/>
    </row>
    <row r="277" spans="1:16">
      <c r="P277" s="131"/>
    </row>
    <row r="278" spans="1:16">
      <c r="A278" s="72"/>
      <c r="B278" s="72"/>
      <c r="C278" s="72"/>
      <c r="D278" s="72"/>
      <c r="E278"/>
      <c r="F278"/>
      <c r="G278"/>
      <c r="J278"/>
      <c r="K278"/>
      <c r="L278"/>
    </row>
    <row r="279" spans="1:16">
      <c r="A279" s="131"/>
      <c r="B279" s="132"/>
      <c r="C279" s="79"/>
      <c r="D279" s="72"/>
    </row>
    <row r="280" spans="1:16">
      <c r="A280" s="131"/>
      <c r="B280" s="132"/>
      <c r="C280" s="79"/>
      <c r="D280" s="72"/>
    </row>
    <row r="281" spans="1:16">
      <c r="A281" s="131"/>
      <c r="B281" s="132"/>
      <c r="C281" s="79"/>
      <c r="D281" s="72"/>
    </row>
    <row r="282" spans="1:16">
      <c r="A282" s="131"/>
      <c r="B282" s="132"/>
      <c r="C282" s="79"/>
      <c r="D282" s="72"/>
    </row>
    <row r="283" spans="1:16">
      <c r="A283" s="131"/>
      <c r="B283" s="132"/>
      <c r="C283" s="79"/>
      <c r="D283" s="72"/>
    </row>
    <row r="284" spans="1:16">
      <c r="A284" s="131"/>
      <c r="B284" s="132"/>
      <c r="C284" s="79"/>
      <c r="D284" s="72"/>
    </row>
    <row r="285" spans="1:16">
      <c r="A285" s="131"/>
      <c r="B285" s="132"/>
      <c r="C285" s="79"/>
      <c r="D285" s="72"/>
    </row>
    <row r="286" spans="1:16">
      <c r="A286" s="131"/>
      <c r="B286" s="132"/>
      <c r="C286" s="80"/>
      <c r="D286" s="72"/>
    </row>
    <row r="287" spans="1:16">
      <c r="A287" s="131"/>
      <c r="B287" s="132"/>
      <c r="C287" s="79"/>
      <c r="D287" s="72"/>
    </row>
    <row r="288" spans="1:16">
      <c r="A288" s="131"/>
      <c r="B288" s="132"/>
      <c r="C288" s="79"/>
      <c r="D288" s="72"/>
    </row>
    <row r="289" spans="1:4">
      <c r="A289" s="131"/>
      <c r="B289" s="132"/>
      <c r="C289" s="79"/>
      <c r="D289" s="72"/>
    </row>
    <row r="290" spans="1:4" ht="15">
      <c r="A290" s="133"/>
      <c r="B290" s="132"/>
      <c r="C290" s="79"/>
      <c r="D290" s="72"/>
    </row>
    <row r="291" spans="1:4">
      <c r="A291" s="131"/>
      <c r="B291" s="132"/>
      <c r="C291" s="79"/>
      <c r="D291" s="72"/>
    </row>
    <row r="292" spans="1:4">
      <c r="A292" s="131"/>
      <c r="B292" s="132"/>
      <c r="C292" s="79"/>
      <c r="D292" s="72"/>
    </row>
    <row r="293" spans="1:4" ht="15.75">
      <c r="A293" s="134"/>
      <c r="B293" s="132"/>
      <c r="C293" s="79"/>
      <c r="D293" s="72"/>
    </row>
    <row r="294" spans="1:4" ht="15.75">
      <c r="A294" s="135"/>
      <c r="B294" s="132"/>
      <c r="C294" s="79"/>
      <c r="D294" s="72"/>
    </row>
    <row r="295" spans="1:4">
      <c r="A295" s="131"/>
      <c r="B295" s="132"/>
      <c r="C295" s="79"/>
      <c r="D295" s="72"/>
    </row>
    <row r="296" spans="1:4">
      <c r="A296" s="131"/>
      <c r="B296" s="132"/>
      <c r="C296" s="79"/>
      <c r="D296" s="72"/>
    </row>
    <row r="297" spans="1:4">
      <c r="A297" s="131"/>
      <c r="B297" s="132"/>
      <c r="C297" s="79"/>
      <c r="D297" s="72"/>
    </row>
    <row r="298" spans="1:4">
      <c r="A298" s="131"/>
      <c r="B298" s="132"/>
      <c r="C298" s="79"/>
      <c r="D298" s="72"/>
    </row>
    <row r="299" spans="1:4">
      <c r="A299" s="131"/>
      <c r="B299" s="132"/>
      <c r="C299" s="79"/>
      <c r="D299" s="72"/>
    </row>
    <row r="300" spans="1:4">
      <c r="A300" s="131"/>
      <c r="B300" s="132"/>
      <c r="C300" s="79"/>
      <c r="D300" s="72"/>
    </row>
    <row r="301" spans="1:4">
      <c r="A301" s="131"/>
      <c r="B301" s="132"/>
      <c r="C301" s="79"/>
      <c r="D301" s="72"/>
    </row>
    <row r="302" spans="1:4">
      <c r="A302" s="131"/>
      <c r="B302" s="130"/>
    </row>
    <row r="303" spans="1:4">
      <c r="A303" s="131"/>
      <c r="B303" s="130"/>
    </row>
    <row r="304" spans="1:4">
      <c r="A304" s="131"/>
      <c r="B304" s="130"/>
    </row>
    <row r="305" spans="1:2">
      <c r="A305" s="131"/>
      <c r="B305" s="130"/>
    </row>
    <row r="306" spans="1:2">
      <c r="A306" s="131"/>
      <c r="B306" s="130"/>
    </row>
    <row r="307" spans="1:2">
      <c r="A307" s="130"/>
      <c r="B307" s="130"/>
    </row>
    <row r="309" spans="1:2">
      <c r="A309" s="130"/>
    </row>
    <row r="310" spans="1:2">
      <c r="A310" s="130"/>
    </row>
    <row r="311" spans="1:2">
      <c r="A311" s="130"/>
    </row>
    <row r="312" spans="1:2">
      <c r="A312" s="130"/>
    </row>
    <row r="313" spans="1:2">
      <c r="A313" s="130"/>
    </row>
    <row r="314" spans="1:2">
      <c r="A314" s="130"/>
    </row>
    <row r="315" spans="1:2">
      <c r="A315" s="130"/>
    </row>
    <row r="316" spans="1:2">
      <c r="A316" s="130"/>
    </row>
    <row r="317" spans="1:2">
      <c r="A317" s="130"/>
    </row>
    <row r="318" spans="1:2">
      <c r="A318" s="130"/>
    </row>
    <row r="319" spans="1:2">
      <c r="A319" s="130"/>
    </row>
    <row r="320" spans="1:2">
      <c r="A320" s="130"/>
    </row>
    <row r="321" spans="1:1">
      <c r="A321" s="130"/>
    </row>
    <row r="322" spans="1:1">
      <c r="A322" s="130"/>
    </row>
    <row r="323" spans="1:1">
      <c r="A323" s="130"/>
    </row>
    <row r="324" spans="1:1">
      <c r="A324" s="130"/>
    </row>
    <row r="325" spans="1:1">
      <c r="A325" s="130"/>
    </row>
    <row r="326" spans="1:1">
      <c r="A326" s="130"/>
    </row>
    <row r="327" spans="1:1">
      <c r="A327" s="130"/>
    </row>
    <row r="328" spans="1:1">
      <c r="A328" s="130"/>
    </row>
    <row r="329" spans="1:1">
      <c r="A329" s="130"/>
    </row>
    <row r="330" spans="1:1">
      <c r="A330" s="130"/>
    </row>
    <row r="331" spans="1:1">
      <c r="A331" s="130"/>
    </row>
    <row r="332" spans="1:1">
      <c r="A332" s="130"/>
    </row>
    <row r="333" spans="1:1">
      <c r="A333" s="130"/>
    </row>
    <row r="334" spans="1:1">
      <c r="A334" s="130"/>
    </row>
    <row r="335" spans="1:1">
      <c r="A335" s="130"/>
    </row>
    <row r="336" spans="1:1">
      <c r="A336" s="130"/>
    </row>
    <row r="337" spans="1:1">
      <c r="A337" s="130"/>
    </row>
    <row r="338" spans="1:1">
      <c r="A338" s="130"/>
    </row>
    <row r="339" spans="1:1">
      <c r="A339" s="130"/>
    </row>
    <row r="340" spans="1:1">
      <c r="A340" s="130"/>
    </row>
    <row r="341" spans="1:1">
      <c r="A341" s="130"/>
    </row>
    <row r="342" spans="1:1">
      <c r="A342" s="130"/>
    </row>
    <row r="343" spans="1:1">
      <c r="A343" s="130"/>
    </row>
    <row r="344" spans="1:1">
      <c r="A344" s="130"/>
    </row>
    <row r="345" spans="1:1">
      <c r="A345" s="130"/>
    </row>
    <row r="346" spans="1:1">
      <c r="A346" s="130"/>
    </row>
    <row r="347" spans="1:1">
      <c r="A347" s="130"/>
    </row>
    <row r="348" spans="1:1">
      <c r="A348" s="130"/>
    </row>
    <row r="349" spans="1:1">
      <c r="A349" s="130"/>
    </row>
    <row r="350" spans="1:1">
      <c r="A350" s="130"/>
    </row>
    <row r="351" spans="1:1">
      <c r="A351" s="130"/>
    </row>
    <row r="352" spans="1:1">
      <c r="A352" s="130"/>
    </row>
    <row r="353" spans="1:1">
      <c r="A353" s="130"/>
    </row>
    <row r="354" spans="1:1">
      <c r="A354" s="130"/>
    </row>
    <row r="355" spans="1:1">
      <c r="A355" s="130"/>
    </row>
    <row r="356" spans="1:1">
      <c r="A356" s="130"/>
    </row>
    <row r="357" spans="1:1">
      <c r="A357" s="130"/>
    </row>
    <row r="358" spans="1:1">
      <c r="A358" s="130"/>
    </row>
    <row r="359" spans="1:1">
      <c r="A359" s="130"/>
    </row>
    <row r="360" spans="1:1">
      <c r="A360" s="130"/>
    </row>
    <row r="361" spans="1:1">
      <c r="A361" s="130"/>
    </row>
    <row r="362" spans="1:1">
      <c r="A362" s="130"/>
    </row>
    <row r="363" spans="1:1">
      <c r="A363" s="130"/>
    </row>
    <row r="364" spans="1:1">
      <c r="A364" s="130"/>
    </row>
    <row r="365" spans="1:1">
      <c r="A365" s="130"/>
    </row>
    <row r="366" spans="1:1">
      <c r="A366" s="130"/>
    </row>
    <row r="367" spans="1:1">
      <c r="A367" s="130"/>
    </row>
    <row r="368" spans="1:1">
      <c r="A368" s="130"/>
    </row>
    <row r="369" spans="1:1">
      <c r="A369" s="130"/>
    </row>
    <row r="370" spans="1:1">
      <c r="A370" s="130"/>
    </row>
    <row r="371" spans="1:1">
      <c r="A371" s="130"/>
    </row>
    <row r="372" spans="1:1">
      <c r="A372" s="130"/>
    </row>
    <row r="373" spans="1:1">
      <c r="A373" s="130"/>
    </row>
    <row r="374" spans="1:1">
      <c r="A374" s="130"/>
    </row>
    <row r="375" spans="1:1">
      <c r="A375" s="130"/>
    </row>
    <row r="376" spans="1:1">
      <c r="A376" s="130"/>
    </row>
    <row r="377" spans="1:1">
      <c r="A377" s="130"/>
    </row>
    <row r="378" spans="1:1">
      <c r="A378" s="130"/>
    </row>
    <row r="379" spans="1:1">
      <c r="A379" s="130"/>
    </row>
    <row r="380" spans="1:1">
      <c r="A380" s="130"/>
    </row>
    <row r="381" spans="1:1">
      <c r="A381" s="130"/>
    </row>
    <row r="382" spans="1:1">
      <c r="A382" s="130"/>
    </row>
    <row r="383" spans="1:1">
      <c r="A383" s="130"/>
    </row>
    <row r="384" spans="1:1">
      <c r="A384" s="130"/>
    </row>
    <row r="385" spans="1:1">
      <c r="A385" s="130"/>
    </row>
    <row r="386" spans="1:1">
      <c r="A386" s="130"/>
    </row>
    <row r="387" spans="1:1">
      <c r="A387" s="130"/>
    </row>
    <row r="388" spans="1:1">
      <c r="A388" s="130"/>
    </row>
    <row r="389" spans="1:1">
      <c r="A389" s="130"/>
    </row>
    <row r="390" spans="1:1">
      <c r="A390" s="130"/>
    </row>
    <row r="391" spans="1:1">
      <c r="A391" s="130"/>
    </row>
    <row r="392" spans="1:1">
      <c r="A392" s="130"/>
    </row>
    <row r="393" spans="1:1">
      <c r="A393" s="130"/>
    </row>
    <row r="394" spans="1:1">
      <c r="A394" s="130"/>
    </row>
    <row r="395" spans="1:1">
      <c r="A395" s="130"/>
    </row>
    <row r="396" spans="1:1">
      <c r="A396" s="130"/>
    </row>
    <row r="397" spans="1:1">
      <c r="A397" s="130"/>
    </row>
    <row r="398" spans="1:1">
      <c r="A398" s="130"/>
    </row>
    <row r="399" spans="1:1">
      <c r="A399" s="130"/>
    </row>
    <row r="400" spans="1:1">
      <c r="A400" s="130"/>
    </row>
    <row r="401" spans="1:1">
      <c r="A401" s="130"/>
    </row>
    <row r="402" spans="1:1">
      <c r="A402" s="130"/>
    </row>
    <row r="403" spans="1:1">
      <c r="A403" s="130"/>
    </row>
    <row r="404" spans="1:1">
      <c r="A404" s="130"/>
    </row>
    <row r="405" spans="1:1">
      <c r="A405" s="130"/>
    </row>
    <row r="406" spans="1:1">
      <c r="A406" s="130"/>
    </row>
    <row r="407" spans="1:1">
      <c r="A407" s="130"/>
    </row>
    <row r="408" spans="1:1">
      <c r="A408" s="130"/>
    </row>
    <row r="409" spans="1:1">
      <c r="A409" s="130"/>
    </row>
    <row r="410" spans="1:1">
      <c r="A410" s="130"/>
    </row>
    <row r="411" spans="1:1">
      <c r="A411" s="130"/>
    </row>
    <row r="412" spans="1:1">
      <c r="A412" s="130"/>
    </row>
    <row r="413" spans="1:1">
      <c r="A413" s="130"/>
    </row>
    <row r="414" spans="1:1">
      <c r="A414" s="130"/>
    </row>
    <row r="415" spans="1:1">
      <c r="A415" s="130"/>
    </row>
    <row r="416" spans="1:1">
      <c r="A416" s="130"/>
    </row>
    <row r="417" spans="1:1">
      <c r="A417" s="130"/>
    </row>
    <row r="418" spans="1:1">
      <c r="A418" s="130"/>
    </row>
    <row r="419" spans="1:1">
      <c r="A419" s="130"/>
    </row>
    <row r="420" spans="1:1">
      <c r="A420" s="130"/>
    </row>
    <row r="421" spans="1:1">
      <c r="A421" s="130"/>
    </row>
    <row r="422" spans="1:1">
      <c r="A422" s="130"/>
    </row>
    <row r="423" spans="1:1">
      <c r="A423" s="130"/>
    </row>
    <row r="424" spans="1:1">
      <c r="A424" s="130"/>
    </row>
    <row r="425" spans="1:1">
      <c r="A425" s="130"/>
    </row>
    <row r="426" spans="1:1">
      <c r="A426" s="130"/>
    </row>
    <row r="427" spans="1:1">
      <c r="A427" s="130"/>
    </row>
    <row r="428" spans="1:1">
      <c r="A428" s="130"/>
    </row>
    <row r="429" spans="1:1">
      <c r="A429" s="130"/>
    </row>
    <row r="430" spans="1:1">
      <c r="A430" s="130"/>
    </row>
    <row r="431" spans="1:1">
      <c r="A431" s="130"/>
    </row>
    <row r="432" spans="1:1">
      <c r="A432" s="130"/>
    </row>
    <row r="433" spans="1:1">
      <c r="A433" s="130"/>
    </row>
    <row r="434" spans="1:1">
      <c r="A434" s="130"/>
    </row>
    <row r="435" spans="1:1">
      <c r="A435" s="130"/>
    </row>
    <row r="436" spans="1:1">
      <c r="A436" s="130"/>
    </row>
    <row r="437" spans="1:1">
      <c r="A437" s="130"/>
    </row>
    <row r="438" spans="1:1">
      <c r="A438" s="130"/>
    </row>
    <row r="439" spans="1:1">
      <c r="A439" s="130"/>
    </row>
    <row r="440" spans="1:1">
      <c r="A440" s="130"/>
    </row>
    <row r="441" spans="1:1">
      <c r="A441" s="130"/>
    </row>
    <row r="442" spans="1:1">
      <c r="A442" s="130"/>
    </row>
    <row r="443" spans="1:1">
      <c r="A443" s="130"/>
    </row>
    <row r="444" spans="1:1">
      <c r="A444" s="130"/>
    </row>
    <row r="445" spans="1:1">
      <c r="A445" s="130"/>
    </row>
    <row r="446" spans="1:1">
      <c r="A446" s="130"/>
    </row>
    <row r="447" spans="1:1">
      <c r="A447" s="130"/>
    </row>
    <row r="448" spans="1:1">
      <c r="A448" s="130"/>
    </row>
    <row r="449" spans="1:1">
      <c r="A449" s="130"/>
    </row>
    <row r="450" spans="1:1">
      <c r="A450" s="130"/>
    </row>
    <row r="451" spans="1:1">
      <c r="A451" s="130"/>
    </row>
    <row r="452" spans="1:1">
      <c r="A452" s="130"/>
    </row>
    <row r="453" spans="1:1">
      <c r="A453" s="130"/>
    </row>
    <row r="454" spans="1:1">
      <c r="A454" s="130"/>
    </row>
    <row r="455" spans="1:1">
      <c r="A455" s="130"/>
    </row>
    <row r="456" spans="1:1">
      <c r="A456" s="130"/>
    </row>
    <row r="457" spans="1:1">
      <c r="A457" s="130"/>
    </row>
    <row r="458" spans="1:1">
      <c r="A458" s="130"/>
    </row>
    <row r="459" spans="1:1">
      <c r="A459" s="130"/>
    </row>
    <row r="460" spans="1:1">
      <c r="A460" s="130"/>
    </row>
    <row r="461" spans="1:1">
      <c r="A461" s="130"/>
    </row>
    <row r="462" spans="1:1">
      <c r="A462" s="130"/>
    </row>
    <row r="463" spans="1:1">
      <c r="A463" s="130"/>
    </row>
    <row r="464" spans="1:1">
      <c r="A464" s="130"/>
    </row>
    <row r="465" spans="1:1">
      <c r="A465" s="130"/>
    </row>
    <row r="466" spans="1:1">
      <c r="A466" s="130"/>
    </row>
    <row r="467" spans="1:1">
      <c r="A467" s="130"/>
    </row>
    <row r="468" spans="1:1">
      <c r="A468" s="130"/>
    </row>
    <row r="469" spans="1:1">
      <c r="A469" s="130"/>
    </row>
    <row r="470" spans="1:1">
      <c r="A470" s="130"/>
    </row>
    <row r="471" spans="1:1">
      <c r="A471" s="130"/>
    </row>
    <row r="472" spans="1:1">
      <c r="A472" s="130"/>
    </row>
    <row r="473" spans="1:1">
      <c r="A473" s="130"/>
    </row>
    <row r="474" spans="1:1">
      <c r="A474" s="130"/>
    </row>
    <row r="475" spans="1:1">
      <c r="A475" s="130"/>
    </row>
    <row r="476" spans="1:1">
      <c r="A476" s="130"/>
    </row>
    <row r="477" spans="1:1">
      <c r="A477" s="130"/>
    </row>
    <row r="478" spans="1:1">
      <c r="A478" s="130"/>
    </row>
    <row r="479" spans="1:1">
      <c r="A479" s="130"/>
    </row>
    <row r="480" spans="1:1">
      <c r="A480" s="130"/>
    </row>
    <row r="481" spans="1:1">
      <c r="A481" s="130"/>
    </row>
    <row r="482" spans="1:1">
      <c r="A482" s="130"/>
    </row>
    <row r="483" spans="1:1">
      <c r="A483" s="130"/>
    </row>
    <row r="484" spans="1:1">
      <c r="A484" s="130"/>
    </row>
    <row r="485" spans="1:1">
      <c r="A485" s="130"/>
    </row>
    <row r="486" spans="1:1">
      <c r="A486" s="130"/>
    </row>
    <row r="487" spans="1:1">
      <c r="A487" s="130"/>
    </row>
    <row r="488" spans="1:1">
      <c r="A488" s="130"/>
    </row>
    <row r="489" spans="1:1">
      <c r="A489" s="130"/>
    </row>
    <row r="490" spans="1:1">
      <c r="A490" s="130"/>
    </row>
    <row r="491" spans="1:1">
      <c r="A491" s="130"/>
    </row>
    <row r="492" spans="1:1">
      <c r="A492" s="130"/>
    </row>
    <row r="493" spans="1:1">
      <c r="A493" s="130"/>
    </row>
    <row r="494" spans="1:1">
      <c r="A494" s="130"/>
    </row>
    <row r="495" spans="1:1">
      <c r="A495" s="130"/>
    </row>
    <row r="496" spans="1:1">
      <c r="A496" s="130"/>
    </row>
    <row r="497" spans="1:1">
      <c r="A497" s="130"/>
    </row>
    <row r="498" spans="1:1">
      <c r="A498" s="130"/>
    </row>
    <row r="499" spans="1:1">
      <c r="A499" s="130"/>
    </row>
    <row r="500" spans="1:1">
      <c r="A500" s="130"/>
    </row>
    <row r="501" spans="1:1">
      <c r="A501" s="130"/>
    </row>
    <row r="502" spans="1:1">
      <c r="A502" s="130"/>
    </row>
    <row r="503" spans="1:1">
      <c r="A503" s="130"/>
    </row>
    <row r="504" spans="1:1">
      <c r="A504" s="130"/>
    </row>
    <row r="505" spans="1:1">
      <c r="A505" s="130"/>
    </row>
    <row r="506" spans="1:1">
      <c r="A506" s="130"/>
    </row>
    <row r="507" spans="1:1">
      <c r="A507" s="130"/>
    </row>
    <row r="508" spans="1:1">
      <c r="A508" s="130"/>
    </row>
    <row r="509" spans="1:1">
      <c r="A509" s="130"/>
    </row>
    <row r="510" spans="1:1">
      <c r="A510" s="130"/>
    </row>
    <row r="511" spans="1:1">
      <c r="A511" s="130"/>
    </row>
    <row r="512" spans="1:1">
      <c r="A512" s="130"/>
    </row>
    <row r="513" spans="1:1">
      <c r="A513" s="130"/>
    </row>
    <row r="514" spans="1:1">
      <c r="A514" s="130"/>
    </row>
    <row r="515" spans="1:1">
      <c r="A515" s="130"/>
    </row>
    <row r="516" spans="1:1">
      <c r="A516" s="130"/>
    </row>
    <row r="517" spans="1:1">
      <c r="A517" s="130"/>
    </row>
  </sheetData>
  <autoFilter ref="A2:P276">
    <filterColumn colId="7"/>
    <filterColumn colId="8"/>
    <sortState ref="A3:P276">
      <sortCondition ref="J2:J276"/>
    </sortState>
  </autoFilter>
  <printOptions horizontalCentered="1"/>
  <pageMargins left="0" right="0" top="0" bottom="0" header="0" footer="0"/>
  <pageSetup paperSize="9" scale="50" orientation="portrait" horizontalDpi="4294967294" r:id="rId1"/>
  <colBreaks count="1" manualBreakCount="1">
    <brk id="20" max="2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34"/>
  <sheetViews>
    <sheetView zoomScale="70" zoomScaleNormal="70" workbookViewId="0">
      <selection activeCell="D6" sqref="D6"/>
    </sheetView>
  </sheetViews>
  <sheetFormatPr baseColWidth="10" defaultRowHeight="12.75"/>
  <cols>
    <col min="1" max="1" width="11.42578125" style="1"/>
    <col min="2" max="2" width="15.28515625" style="1" customWidth="1"/>
    <col min="3" max="4" width="11.42578125" style="58"/>
    <col min="5" max="5" width="27.7109375" style="58" bestFit="1" customWidth="1"/>
    <col min="6" max="6" width="32.28515625" customWidth="1"/>
    <col min="7" max="7" width="17.85546875" style="1" customWidth="1"/>
    <col min="8" max="8" width="16.5703125" style="1" customWidth="1"/>
    <col min="9" max="9" width="20.7109375" style="2" customWidth="1"/>
    <col min="10" max="10" width="17.5703125" style="2" customWidth="1"/>
  </cols>
  <sheetData>
    <row r="1" spans="1:10">
      <c r="A1" s="158" t="s">
        <v>680</v>
      </c>
      <c r="B1" s="158"/>
      <c r="C1" s="158"/>
      <c r="D1" s="158"/>
      <c r="E1" s="158"/>
      <c r="F1" s="158"/>
      <c r="G1" s="158"/>
      <c r="H1" s="158"/>
      <c r="I1" s="158"/>
      <c r="J1" s="158"/>
    </row>
    <row r="2" spans="1:10">
      <c r="A2" s="38" t="s">
        <v>0</v>
      </c>
      <c r="B2" s="38" t="s">
        <v>1</v>
      </c>
      <c r="C2" s="64" t="s">
        <v>2</v>
      </c>
      <c r="D2" s="64"/>
      <c r="E2" s="64">
        <v>1</v>
      </c>
      <c r="F2" s="38" t="s">
        <v>3</v>
      </c>
      <c r="G2" s="38" t="s">
        <v>4</v>
      </c>
      <c r="H2" s="38" t="s">
        <v>5</v>
      </c>
      <c r="I2" s="38" t="s">
        <v>673</v>
      </c>
      <c r="J2" s="38" t="s">
        <v>672</v>
      </c>
    </row>
    <row r="3" spans="1:10">
      <c r="A3" s="20" t="s">
        <v>630</v>
      </c>
      <c r="B3" s="20" t="s">
        <v>8</v>
      </c>
      <c r="C3" s="68">
        <v>120064</v>
      </c>
      <c r="D3" s="68"/>
      <c r="E3" s="65" t="e">
        <f ca="1">recherv(C3,CP!$C$3:$D$274,0,TRUE)</f>
        <v>#NAME?</v>
      </c>
      <c r="F3" s="15" t="s">
        <v>374</v>
      </c>
      <c r="G3" s="20" t="s">
        <v>375</v>
      </c>
      <c r="H3" s="21" t="s">
        <v>11</v>
      </c>
      <c r="I3" s="23">
        <v>2.0099999999999998</v>
      </c>
      <c r="J3" s="23">
        <v>0.7</v>
      </c>
    </row>
    <row r="4" spans="1:10">
      <c r="A4" s="20" t="s">
        <v>630</v>
      </c>
      <c r="B4" s="20" t="s">
        <v>8</v>
      </c>
      <c r="C4" s="66">
        <v>120079</v>
      </c>
      <c r="D4" s="66"/>
      <c r="E4" s="65" t="e">
        <f ca="1">recherv(C4,CP!$C$3:$D$274,0,TRUE)</f>
        <v>#NAME?</v>
      </c>
      <c r="F4" s="18" t="s">
        <v>83</v>
      </c>
      <c r="G4" s="20" t="s">
        <v>84</v>
      </c>
      <c r="H4" s="21" t="s">
        <v>11</v>
      </c>
      <c r="I4" s="23">
        <v>0.45</v>
      </c>
      <c r="J4" s="23">
        <v>0.15</v>
      </c>
    </row>
    <row r="5" spans="1:10">
      <c r="A5" s="20" t="s">
        <v>630</v>
      </c>
      <c r="B5" s="20" t="s">
        <v>8</v>
      </c>
      <c r="C5" s="66">
        <v>120092</v>
      </c>
      <c r="D5" s="66"/>
      <c r="E5" s="65" t="e">
        <f ca="1">recherv(C5,CP!$C$3:$D$274,2,TRUE)</f>
        <v>#NAME?</v>
      </c>
      <c r="F5" s="18" t="s">
        <v>276</v>
      </c>
      <c r="G5" s="20" t="s">
        <v>277</v>
      </c>
      <c r="H5" s="21" t="s">
        <v>11</v>
      </c>
      <c r="I5" s="23">
        <v>1.98</v>
      </c>
      <c r="J5" s="23">
        <v>0.69</v>
      </c>
    </row>
    <row r="6" spans="1:10">
      <c r="A6" s="20" t="s">
        <v>630</v>
      </c>
      <c r="B6" s="20" t="s">
        <v>8</v>
      </c>
      <c r="C6" s="66">
        <v>120093</v>
      </c>
      <c r="D6" s="66"/>
      <c r="E6" s="65" t="e">
        <f ca="1">recherv(C6,CP!$C$3:$D$274,2,TRUE)</f>
        <v>#NAME?</v>
      </c>
      <c r="F6" s="18" t="s">
        <v>243</v>
      </c>
      <c r="G6" s="20" t="s">
        <v>244</v>
      </c>
      <c r="H6" s="21" t="s">
        <v>11</v>
      </c>
      <c r="I6" s="23">
        <v>-1.53</v>
      </c>
      <c r="J6" s="23">
        <v>-0.53</v>
      </c>
    </row>
    <row r="7" spans="1:10">
      <c r="A7" s="20" t="s">
        <v>630</v>
      </c>
      <c r="B7" s="20" t="s">
        <v>8</v>
      </c>
      <c r="C7" s="66">
        <v>120098</v>
      </c>
      <c r="D7" s="66"/>
      <c r="E7" s="65" t="e">
        <f ca="1">recherv(C7,CP!$C$3:$D$274,1,FALSE)</f>
        <v>#NAME?</v>
      </c>
      <c r="F7" s="18" t="s">
        <v>20</v>
      </c>
      <c r="G7" s="20" t="s">
        <v>21</v>
      </c>
      <c r="H7" s="21" t="s">
        <v>11</v>
      </c>
      <c r="I7" s="23">
        <v>-0.45</v>
      </c>
      <c r="J7" s="23">
        <v>-0.15</v>
      </c>
    </row>
    <row r="8" spans="1:10">
      <c r="A8" s="20" t="s">
        <v>630</v>
      </c>
      <c r="B8" s="20" t="s">
        <v>8</v>
      </c>
      <c r="C8" s="66">
        <v>222674</v>
      </c>
      <c r="D8" s="66"/>
      <c r="E8" s="65" t="e">
        <f ca="1">recherv(C8,CP!$C$3:$D$274,2,TRUE)</f>
        <v>#NAME?</v>
      </c>
      <c r="F8" s="18" t="s">
        <v>464</v>
      </c>
      <c r="G8" s="20" t="s">
        <v>465</v>
      </c>
      <c r="H8" s="21" t="s">
        <v>11</v>
      </c>
      <c r="I8" s="23">
        <v>9.7100000000000009</v>
      </c>
      <c r="J8" s="23">
        <v>3.39</v>
      </c>
    </row>
    <row r="9" spans="1:10">
      <c r="A9" s="20" t="s">
        <v>630</v>
      </c>
      <c r="B9" s="20" t="s">
        <v>8</v>
      </c>
      <c r="C9" s="66">
        <v>223905</v>
      </c>
      <c r="D9" s="66"/>
      <c r="E9" s="65" t="e">
        <f ca="1">recherv(C9,CP!$C$3:$D$274,2,TRUE)</f>
        <v>#NAME?</v>
      </c>
      <c r="F9" s="18" t="s">
        <v>215</v>
      </c>
      <c r="G9" s="20" t="s">
        <v>216</v>
      </c>
      <c r="H9" s="21" t="s">
        <v>11</v>
      </c>
      <c r="I9" s="23">
        <v>2.4300000000000002</v>
      </c>
      <c r="J9" s="23">
        <v>0.85</v>
      </c>
    </row>
    <row r="10" spans="1:10">
      <c r="A10" s="20" t="s">
        <v>630</v>
      </c>
      <c r="B10" s="20" t="s">
        <v>8</v>
      </c>
      <c r="C10" s="66">
        <v>223925</v>
      </c>
      <c r="D10" s="66"/>
      <c r="E10" s="65" t="e">
        <f ca="1">recherv(C10,CP!$C$3:$D$274,2,TRUE)</f>
        <v>#NAME?</v>
      </c>
      <c r="F10" s="18" t="s">
        <v>484</v>
      </c>
      <c r="G10" s="20" t="s">
        <v>485</v>
      </c>
      <c r="H10" s="21" t="s">
        <v>11</v>
      </c>
      <c r="I10" s="23">
        <v>1.26</v>
      </c>
      <c r="J10" s="23">
        <v>0.44</v>
      </c>
    </row>
    <row r="11" spans="1:10">
      <c r="A11" s="20" t="s">
        <v>630</v>
      </c>
      <c r="B11" s="20" t="s">
        <v>8</v>
      </c>
      <c r="C11" s="66">
        <v>224018</v>
      </c>
      <c r="D11" s="66"/>
      <c r="E11" s="65" t="e">
        <f ca="1">recherv(C11,CP!$C$3:$D$274,2,TRUE)</f>
        <v>#NAME?</v>
      </c>
      <c r="F11" s="18" t="s">
        <v>538</v>
      </c>
      <c r="G11" s="20" t="s">
        <v>539</v>
      </c>
      <c r="H11" s="21" t="s">
        <v>11</v>
      </c>
      <c r="I11" s="23">
        <v>13.29</v>
      </c>
      <c r="J11" s="23">
        <v>4.6500000000000004</v>
      </c>
    </row>
    <row r="12" spans="1:10">
      <c r="A12" s="20" t="s">
        <v>630</v>
      </c>
      <c r="B12" s="20" t="s">
        <v>8</v>
      </c>
      <c r="C12" s="66">
        <v>224019</v>
      </c>
      <c r="D12" s="66"/>
      <c r="E12" s="65" t="e">
        <f ca="1">recherv(C12,CP!$C$3:$D$274,2,TRUE)</f>
        <v>#NAME?</v>
      </c>
      <c r="F12" s="18" t="s">
        <v>541</v>
      </c>
      <c r="G12" s="20" t="s">
        <v>542</v>
      </c>
      <c r="H12" s="21" t="s">
        <v>11</v>
      </c>
      <c r="I12" s="23">
        <v>1.75</v>
      </c>
      <c r="J12" s="23">
        <v>0.61</v>
      </c>
    </row>
    <row r="13" spans="1:10">
      <c r="A13" s="20" t="s">
        <v>630</v>
      </c>
      <c r="B13" s="20" t="s">
        <v>8</v>
      </c>
      <c r="C13" s="66">
        <v>224020</v>
      </c>
      <c r="D13" s="66"/>
      <c r="E13" s="65" t="e">
        <f ca="1">recherv(C13,CP!$C$3:$D$274,2,TRUE)</f>
        <v>#NAME?</v>
      </c>
      <c r="F13" s="18" t="s">
        <v>237</v>
      </c>
      <c r="G13" s="20" t="s">
        <v>238</v>
      </c>
      <c r="H13" s="21" t="s">
        <v>11</v>
      </c>
      <c r="I13" s="23">
        <v>4.63</v>
      </c>
      <c r="J13" s="23">
        <v>1.62</v>
      </c>
    </row>
    <row r="14" spans="1:10">
      <c r="A14" s="20" t="s">
        <v>630</v>
      </c>
      <c r="B14" s="20" t="s">
        <v>8</v>
      </c>
      <c r="C14" s="66">
        <v>224138</v>
      </c>
      <c r="D14" s="66"/>
      <c r="E14" s="65" t="e">
        <f ca="1">recherv(C14,CP!$C$3:$D$274,2,TRUE)</f>
        <v>#NAME?</v>
      </c>
      <c r="F14" s="18" t="s">
        <v>613</v>
      </c>
      <c r="G14" s="20" t="s">
        <v>614</v>
      </c>
      <c r="H14" s="21" t="s">
        <v>11</v>
      </c>
      <c r="I14" s="23">
        <v>2.79</v>
      </c>
      <c r="J14" s="23">
        <v>0.97</v>
      </c>
    </row>
    <row r="15" spans="1:10">
      <c r="A15" s="20" t="s">
        <v>630</v>
      </c>
      <c r="B15" s="20" t="s">
        <v>8</v>
      </c>
      <c r="C15" s="66">
        <v>224139</v>
      </c>
      <c r="D15" s="66"/>
      <c r="E15" s="65" t="e">
        <f ca="1">recherv(C15,CP!$C$3:$D$274,2,TRUE)</f>
        <v>#NAME?</v>
      </c>
      <c r="F15" s="18" t="s">
        <v>263</v>
      </c>
      <c r="G15" s="20" t="s">
        <v>264</v>
      </c>
      <c r="H15" s="21" t="s">
        <v>11</v>
      </c>
      <c r="I15" s="23">
        <v>1.44</v>
      </c>
      <c r="J15" s="23">
        <v>0.5</v>
      </c>
    </row>
    <row r="16" spans="1:10">
      <c r="A16" s="20" t="s">
        <v>630</v>
      </c>
      <c r="B16" s="20" t="s">
        <v>8</v>
      </c>
      <c r="C16" s="66">
        <v>224149</v>
      </c>
      <c r="D16" s="66"/>
      <c r="E16" s="65" t="e">
        <f ca="1">recherv(C16,CP!$C$3:$D$274,2,TRUE)</f>
        <v>#NAME?</v>
      </c>
      <c r="F16" s="18" t="s">
        <v>31</v>
      </c>
      <c r="G16" s="20" t="s">
        <v>32</v>
      </c>
      <c r="H16" s="21" t="s">
        <v>11</v>
      </c>
      <c r="I16" s="23">
        <v>1.71</v>
      </c>
      <c r="J16" s="23">
        <v>0.59</v>
      </c>
    </row>
    <row r="17" spans="1:10">
      <c r="A17" s="20" t="s">
        <v>630</v>
      </c>
      <c r="B17" s="20" t="s">
        <v>8</v>
      </c>
      <c r="C17" s="66">
        <v>224178</v>
      </c>
      <c r="D17" s="66"/>
      <c r="E17" s="65" t="e">
        <f ca="1">recherv(C17,CP!$C$3:$D$274,2,TRUE)</f>
        <v>#NAME?</v>
      </c>
      <c r="F17" s="18" t="s">
        <v>627</v>
      </c>
      <c r="G17" s="20" t="s">
        <v>628</v>
      </c>
      <c r="H17" s="21" t="s">
        <v>11</v>
      </c>
      <c r="I17" s="23">
        <v>4.41</v>
      </c>
      <c r="J17" s="23">
        <v>1.54</v>
      </c>
    </row>
    <row r="18" spans="1:10">
      <c r="A18" s="20" t="s">
        <v>630</v>
      </c>
      <c r="B18" s="20" t="s">
        <v>8</v>
      </c>
      <c r="C18" s="66">
        <v>224179</v>
      </c>
      <c r="D18" s="66"/>
      <c r="E18" s="65" t="e">
        <f ca="1">recherv(C18,CP!$C$3:$D$274,2,TRUE)</f>
        <v>#NAME?</v>
      </c>
      <c r="F18" s="18" t="s">
        <v>154</v>
      </c>
      <c r="G18" s="20" t="s">
        <v>155</v>
      </c>
      <c r="H18" s="21" t="s">
        <v>11</v>
      </c>
      <c r="I18" s="23">
        <v>1.89</v>
      </c>
      <c r="J18" s="23">
        <v>0.66</v>
      </c>
    </row>
    <row r="19" spans="1:10">
      <c r="A19" s="20" t="s">
        <v>630</v>
      </c>
      <c r="B19" s="20" t="s">
        <v>8</v>
      </c>
      <c r="C19" s="66">
        <v>224180</v>
      </c>
      <c r="D19" s="66"/>
      <c r="E19" s="65" t="e">
        <f ca="1">recherv(C19,CP!$C$3:$D$274,2,TRUE)</f>
        <v>#NAME?</v>
      </c>
      <c r="F19" s="18" t="s">
        <v>473</v>
      </c>
      <c r="G19" s="20" t="s">
        <v>474</v>
      </c>
      <c r="H19" s="21" t="s">
        <v>11</v>
      </c>
      <c r="I19" s="23">
        <v>4.05</v>
      </c>
      <c r="J19" s="23">
        <v>1.41</v>
      </c>
    </row>
    <row r="20" spans="1:10">
      <c r="A20" s="20" t="s">
        <v>630</v>
      </c>
      <c r="B20" s="20" t="s">
        <v>8</v>
      </c>
      <c r="C20" s="66">
        <v>224184</v>
      </c>
      <c r="D20" s="66"/>
      <c r="E20" s="65" t="e">
        <f ca="1">recherv(C20,CP!$C$3:$D$274,2,TRUE)</f>
        <v>#NAME?</v>
      </c>
      <c r="F20" s="18" t="s">
        <v>180</v>
      </c>
      <c r="G20" s="20" t="s">
        <v>181</v>
      </c>
      <c r="H20" s="21" t="s">
        <v>11</v>
      </c>
      <c r="I20" s="23">
        <v>0.99</v>
      </c>
      <c r="J20" s="23">
        <v>0.34</v>
      </c>
    </row>
    <row r="21" spans="1:10">
      <c r="A21" s="20" t="s">
        <v>630</v>
      </c>
      <c r="B21" s="20" t="s">
        <v>8</v>
      </c>
      <c r="C21" s="66">
        <v>224185</v>
      </c>
      <c r="D21" s="66"/>
      <c r="E21" s="65" t="e">
        <f ca="1">recherv(C21,CP!$C$3:$D$274,2,TRUE)</f>
        <v>#NAME?</v>
      </c>
      <c r="F21" s="18" t="s">
        <v>90</v>
      </c>
      <c r="G21" s="20" t="s">
        <v>91</v>
      </c>
      <c r="H21" s="21" t="s">
        <v>11</v>
      </c>
      <c r="I21" s="23">
        <v>3.43</v>
      </c>
      <c r="J21" s="23">
        <v>1.2</v>
      </c>
    </row>
    <row r="22" spans="1:10">
      <c r="A22" s="20" t="s">
        <v>630</v>
      </c>
      <c r="B22" s="20" t="s">
        <v>8</v>
      </c>
      <c r="C22" s="66">
        <v>224186</v>
      </c>
      <c r="D22" s="66"/>
      <c r="E22" s="65" t="e">
        <f ca="1">recherv(C22,CP!$C$3:$D$274,2,TRUE)</f>
        <v>#NAME?</v>
      </c>
      <c r="F22" s="18" t="s">
        <v>336</v>
      </c>
      <c r="G22" s="20" t="s">
        <v>337</v>
      </c>
      <c r="H22" s="21" t="s">
        <v>11</v>
      </c>
      <c r="I22" s="23">
        <v>1.89</v>
      </c>
      <c r="J22" s="23">
        <v>0.66</v>
      </c>
    </row>
    <row r="23" spans="1:10">
      <c r="A23" s="20" t="s">
        <v>630</v>
      </c>
      <c r="B23" s="20" t="s">
        <v>8</v>
      </c>
      <c r="C23" s="66">
        <v>224188</v>
      </c>
      <c r="D23" s="66"/>
      <c r="E23" s="65" t="e">
        <f ca="1">recherv(C23,CP!$C$3:$D$274,2,TRUE)</f>
        <v>#NAME?</v>
      </c>
      <c r="F23" s="18" t="s">
        <v>513</v>
      </c>
      <c r="G23" s="20" t="s">
        <v>514</v>
      </c>
      <c r="H23" s="21" t="s">
        <v>11</v>
      </c>
      <c r="I23" s="23">
        <v>0.4</v>
      </c>
      <c r="J23" s="23">
        <v>0.14000000000000001</v>
      </c>
    </row>
    <row r="24" spans="1:10">
      <c r="A24" s="20" t="s">
        <v>630</v>
      </c>
      <c r="B24" s="20" t="s">
        <v>8</v>
      </c>
      <c r="C24" s="66">
        <v>224191</v>
      </c>
      <c r="D24" s="66"/>
      <c r="E24" s="65" t="e">
        <f ca="1">recherv(C24,CP!$C$3:$D$274,2,TRUE)</f>
        <v>#NAME?</v>
      </c>
      <c r="F24" s="18" t="s">
        <v>163</v>
      </c>
      <c r="G24" s="20" t="s">
        <v>164</v>
      </c>
      <c r="H24" s="21" t="s">
        <v>11</v>
      </c>
      <c r="I24" s="23">
        <v>1.53</v>
      </c>
      <c r="J24" s="23">
        <v>0.53</v>
      </c>
    </row>
    <row r="25" spans="1:10">
      <c r="A25" s="20" t="s">
        <v>630</v>
      </c>
      <c r="B25" s="20" t="s">
        <v>8</v>
      </c>
      <c r="C25" s="66">
        <v>224236</v>
      </c>
      <c r="D25" s="66"/>
      <c r="E25" s="65" t="e">
        <f ca="1">recherv(C25,CP!$C$3:$D$274,2,TRUE)</f>
        <v>#NAME?</v>
      </c>
      <c r="F25" s="18" t="s">
        <v>478</v>
      </c>
      <c r="G25" s="20" t="s">
        <v>479</v>
      </c>
      <c r="H25" s="21" t="s">
        <v>11</v>
      </c>
      <c r="I25" s="23">
        <v>2.02</v>
      </c>
      <c r="J25" s="23">
        <v>0.7</v>
      </c>
    </row>
    <row r="26" spans="1:10">
      <c r="A26" s="20" t="s">
        <v>630</v>
      </c>
      <c r="B26" s="20" t="s">
        <v>8</v>
      </c>
      <c r="C26" s="66">
        <v>224237</v>
      </c>
      <c r="D26" s="66"/>
      <c r="E26" s="65" t="e">
        <f ca="1">recherv(C26,CP!$C$3:$D$274,2,TRUE)</f>
        <v>#NAME?</v>
      </c>
      <c r="F26" s="18" t="s">
        <v>234</v>
      </c>
      <c r="G26" s="20" t="s">
        <v>235</v>
      </c>
      <c r="H26" s="21" t="s">
        <v>11</v>
      </c>
      <c r="I26" s="23">
        <v>1.62</v>
      </c>
      <c r="J26" s="23">
        <v>0.56000000000000005</v>
      </c>
    </row>
    <row r="27" spans="1:10">
      <c r="A27" s="20" t="s">
        <v>630</v>
      </c>
      <c r="B27" s="20" t="s">
        <v>8</v>
      </c>
      <c r="C27" s="66">
        <v>224238</v>
      </c>
      <c r="D27" s="66"/>
      <c r="E27" s="65" t="e">
        <f ca="1">recherv(C27,CP!$C$3:$D$274,0,TRUE)</f>
        <v>#NAME?</v>
      </c>
      <c r="F27" s="18" t="s">
        <v>293</v>
      </c>
      <c r="G27" s="20" t="s">
        <v>294</v>
      </c>
      <c r="H27" s="21" t="s">
        <v>11</v>
      </c>
      <c r="I27" s="23">
        <v>1.1200000000000001</v>
      </c>
      <c r="J27" s="23">
        <v>0.39</v>
      </c>
    </row>
    <row r="28" spans="1:10">
      <c r="A28" s="20" t="s">
        <v>630</v>
      </c>
      <c r="B28" s="20" t="s">
        <v>8</v>
      </c>
      <c r="C28" s="66">
        <v>224263</v>
      </c>
      <c r="D28" s="66"/>
      <c r="E28" s="65" t="e">
        <f ca="1">recherv(C28,CP!$C$3:$D$274,2,TRUE)</f>
        <v>#NAME?</v>
      </c>
      <c r="F28" s="18" t="s">
        <v>9</v>
      </c>
      <c r="G28" s="20" t="s">
        <v>10</v>
      </c>
      <c r="H28" s="21" t="s">
        <v>11</v>
      </c>
      <c r="I28" s="23">
        <v>0.96</v>
      </c>
      <c r="J28" s="23">
        <v>0.33</v>
      </c>
    </row>
    <row r="29" spans="1:10">
      <c r="A29" s="20" t="s">
        <v>630</v>
      </c>
      <c r="B29" s="20" t="s">
        <v>8</v>
      </c>
      <c r="C29" s="66">
        <v>224264</v>
      </c>
      <c r="D29" s="66"/>
      <c r="E29" s="65" t="e">
        <f ca="1">recherv(C29,CP!$C$3:$D$274,2,TRUE)</f>
        <v>#NAME?</v>
      </c>
      <c r="F29" s="18" t="s">
        <v>148</v>
      </c>
      <c r="G29" s="20" t="s">
        <v>149</v>
      </c>
      <c r="H29" s="21" t="s">
        <v>11</v>
      </c>
      <c r="I29" s="23">
        <v>1.0900000000000001</v>
      </c>
      <c r="J29" s="23">
        <v>0.38</v>
      </c>
    </row>
    <row r="30" spans="1:10">
      <c r="A30" s="20" t="s">
        <v>630</v>
      </c>
      <c r="B30" s="20" t="s">
        <v>8</v>
      </c>
      <c r="C30" s="66">
        <v>224287</v>
      </c>
      <c r="D30" s="66"/>
      <c r="E30" s="65" t="e">
        <f ca="1">recherv(C30,CP!$C$3:$D$274,2,TRUE)</f>
        <v>#NAME?</v>
      </c>
      <c r="F30" s="18" t="s">
        <v>510</v>
      </c>
      <c r="G30" s="20" t="s">
        <v>511</v>
      </c>
      <c r="H30" s="21" t="s">
        <v>11</v>
      </c>
      <c r="I30" s="23">
        <v>4.17</v>
      </c>
      <c r="J30" s="23">
        <v>1.45</v>
      </c>
    </row>
    <row r="31" spans="1:10">
      <c r="A31" s="154"/>
      <c r="B31" s="155"/>
      <c r="C31" s="155"/>
      <c r="D31" s="155"/>
      <c r="E31" s="155"/>
      <c r="F31" s="155"/>
      <c r="G31" s="155"/>
      <c r="H31" s="156"/>
      <c r="I31" s="24">
        <f>SUM(I3:I30)</f>
        <v>71.039999999999992</v>
      </c>
      <c r="J31" s="25">
        <f>SUM(J3:J30)</f>
        <v>24.77</v>
      </c>
    </row>
    <row r="32" spans="1:10">
      <c r="A32" s="28" t="s">
        <v>630</v>
      </c>
      <c r="B32" s="28" t="s">
        <v>8</v>
      </c>
      <c r="C32" s="67">
        <v>120062</v>
      </c>
      <c r="D32" s="67"/>
      <c r="E32" s="67"/>
      <c r="F32" s="14" t="s">
        <v>650</v>
      </c>
      <c r="G32" s="28" t="s">
        <v>651</v>
      </c>
      <c r="H32" s="29" t="s">
        <v>634</v>
      </c>
      <c r="I32" s="30">
        <v>13.275</v>
      </c>
      <c r="J32" s="30">
        <v>4.7789999999999999</v>
      </c>
    </row>
    <row r="33" spans="1:10">
      <c r="A33" s="154"/>
      <c r="B33" s="155"/>
      <c r="C33" s="155"/>
      <c r="D33" s="155"/>
      <c r="E33" s="155"/>
      <c r="F33" s="155"/>
      <c r="G33" s="155"/>
      <c r="H33" s="156"/>
      <c r="I33" s="24">
        <f>SUM(I32)</f>
        <v>13.275</v>
      </c>
      <c r="J33" s="25">
        <f>SUM(J32)</f>
        <v>4.7789999999999999</v>
      </c>
    </row>
    <row r="34" spans="1:10">
      <c r="A34" s="157" t="s">
        <v>629</v>
      </c>
      <c r="B34" s="157"/>
      <c r="C34" s="157"/>
      <c r="D34" s="157"/>
      <c r="E34" s="157"/>
      <c r="F34" s="157"/>
      <c r="G34" s="157"/>
      <c r="H34" s="157"/>
      <c r="I34" s="26">
        <f>I31+I33</f>
        <v>84.314999999999998</v>
      </c>
      <c r="J34" s="27">
        <f>J31+J33</f>
        <v>29.548999999999999</v>
      </c>
    </row>
  </sheetData>
  <mergeCells count="4">
    <mergeCell ref="A31:H31"/>
    <mergeCell ref="A33:H33"/>
    <mergeCell ref="A34:H34"/>
    <mergeCell ref="A1:J1"/>
  </mergeCells>
  <pageMargins left="0.7" right="0.7" top="0.75" bottom="0.75" header="0.3" footer="0.3"/>
  <ignoredErrors>
    <ignoredError sqref="G3:G30 A3:B30 F32:G32 A32:B32" numberStoredAsText="1"/>
    <ignoredError sqref="E3 E9:E30 E5:E6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S153"/>
  <sheetViews>
    <sheetView zoomScale="80" zoomScaleNormal="80" workbookViewId="0">
      <pane ySplit="2" topLeftCell="A109" activePane="bottomLeft" state="frozen"/>
      <selection pane="bottomLeft" activeCell="A160" sqref="A160"/>
    </sheetView>
  </sheetViews>
  <sheetFormatPr baseColWidth="10" defaultRowHeight="12.75"/>
  <cols>
    <col min="1" max="1" width="11.42578125" style="17"/>
    <col min="2" max="2" width="15.5703125" style="19" customWidth="1"/>
    <col min="3" max="3" width="14" style="19" customWidth="1"/>
    <col min="4" max="4" width="32.28515625" style="17" customWidth="1"/>
    <col min="5" max="5" width="20.85546875" style="19" customWidth="1"/>
    <col min="6" max="6" width="16.5703125" style="19" customWidth="1"/>
    <col min="7" max="7" width="14.28515625" style="22" customWidth="1"/>
    <col min="8" max="8" width="15" style="22" customWidth="1"/>
    <col min="9" max="9" width="17.28515625" style="22" customWidth="1"/>
    <col min="10" max="10" width="11.42578125" style="17"/>
    <col min="19" max="16384" width="11.42578125" style="17"/>
  </cols>
  <sheetData>
    <row r="1" spans="1:19">
      <c r="A1" s="158" t="s">
        <v>679</v>
      </c>
      <c r="B1" s="158"/>
      <c r="C1" s="158"/>
      <c r="D1" s="158"/>
      <c r="E1" s="158"/>
      <c r="F1" s="158"/>
      <c r="G1" s="158"/>
      <c r="H1" s="158"/>
      <c r="I1" s="158"/>
    </row>
    <row r="2" spans="1:19" s="32" customFormat="1" ht="30">
      <c r="A2" s="36" t="s">
        <v>0</v>
      </c>
      <c r="B2" s="36" t="s">
        <v>1</v>
      </c>
      <c r="C2" s="36" t="s">
        <v>2</v>
      </c>
      <c r="D2" s="36" t="s">
        <v>674</v>
      </c>
      <c r="E2" s="36" t="s">
        <v>4</v>
      </c>
      <c r="F2" s="36" t="s">
        <v>675</v>
      </c>
      <c r="G2" s="37" t="s">
        <v>678</v>
      </c>
      <c r="H2" s="36" t="s">
        <v>676</v>
      </c>
      <c r="I2" s="36" t="s">
        <v>677</v>
      </c>
      <c r="S2" s="17"/>
    </row>
    <row r="3" spans="1:19">
      <c r="A3" s="20" t="s">
        <v>630</v>
      </c>
      <c r="B3" s="28" t="s">
        <v>51</v>
      </c>
      <c r="C3" s="28" t="s">
        <v>480</v>
      </c>
      <c r="D3" s="14" t="s">
        <v>481</v>
      </c>
      <c r="E3" s="28" t="s">
        <v>482</v>
      </c>
      <c r="F3" s="29" t="s">
        <v>11</v>
      </c>
      <c r="G3" s="30">
        <v>5.89</v>
      </c>
      <c r="H3" s="30">
        <v>55.42</v>
      </c>
      <c r="I3" s="30">
        <v>19.39</v>
      </c>
      <c r="S3" s="32"/>
    </row>
    <row r="4" spans="1:19">
      <c r="A4" s="20" t="s">
        <v>630</v>
      </c>
      <c r="B4" s="28" t="s">
        <v>51</v>
      </c>
      <c r="C4" s="28" t="s">
        <v>412</v>
      </c>
      <c r="D4" s="31" t="s">
        <v>413</v>
      </c>
      <c r="E4" s="28" t="s">
        <v>414</v>
      </c>
      <c r="F4" s="29" t="s">
        <v>11</v>
      </c>
      <c r="G4" s="30">
        <v>0.3</v>
      </c>
      <c r="H4" s="30">
        <v>2.94</v>
      </c>
      <c r="I4" s="30">
        <v>1.02</v>
      </c>
    </row>
    <row r="5" spans="1:19">
      <c r="A5" s="20" t="s">
        <v>630</v>
      </c>
      <c r="B5" s="28" t="s">
        <v>51</v>
      </c>
      <c r="C5" s="28" t="s">
        <v>449</v>
      </c>
      <c r="D5" s="31" t="s">
        <v>450</v>
      </c>
      <c r="E5" s="28" t="s">
        <v>451</v>
      </c>
      <c r="F5" s="29" t="s">
        <v>11</v>
      </c>
      <c r="G5" s="30">
        <v>1.5</v>
      </c>
      <c r="H5" s="30">
        <v>15.73</v>
      </c>
      <c r="I5" s="30">
        <v>5.5</v>
      </c>
    </row>
    <row r="6" spans="1:19">
      <c r="A6" s="20" t="s">
        <v>630</v>
      </c>
      <c r="B6" s="28" t="s">
        <v>51</v>
      </c>
      <c r="C6" s="28" t="s">
        <v>249</v>
      </c>
      <c r="D6" s="31" t="s">
        <v>250</v>
      </c>
      <c r="E6" s="28" t="s">
        <v>251</v>
      </c>
      <c r="F6" s="29" t="s">
        <v>11</v>
      </c>
      <c r="G6" s="30">
        <v>2.85</v>
      </c>
      <c r="H6" s="30">
        <v>25.65</v>
      </c>
      <c r="I6" s="30">
        <v>8.9700000000000006</v>
      </c>
    </row>
    <row r="7" spans="1:19">
      <c r="A7" s="20" t="s">
        <v>630</v>
      </c>
      <c r="B7" s="28" t="s">
        <v>33</v>
      </c>
      <c r="C7" s="28" t="s">
        <v>228</v>
      </c>
      <c r="D7" s="31" t="s">
        <v>229</v>
      </c>
      <c r="E7" s="28" t="s">
        <v>230</v>
      </c>
      <c r="F7" s="29" t="s">
        <v>11</v>
      </c>
      <c r="G7" s="30">
        <v>4</v>
      </c>
      <c r="H7" s="30">
        <v>39.31</v>
      </c>
      <c r="I7" s="30">
        <v>13.75</v>
      </c>
    </row>
    <row r="8" spans="1:19">
      <c r="A8" s="20" t="s">
        <v>630</v>
      </c>
      <c r="B8" s="28" t="s">
        <v>33</v>
      </c>
      <c r="C8" s="28" t="s">
        <v>311</v>
      </c>
      <c r="D8" s="31" t="s">
        <v>312</v>
      </c>
      <c r="E8" s="28" t="s">
        <v>313</v>
      </c>
      <c r="F8" s="29" t="s">
        <v>11</v>
      </c>
      <c r="G8" s="30">
        <v>2</v>
      </c>
      <c r="H8" s="30">
        <v>19.66</v>
      </c>
      <c r="I8" s="30">
        <v>6.88</v>
      </c>
    </row>
    <row r="9" spans="1:19">
      <c r="A9" s="20" t="s">
        <v>630</v>
      </c>
      <c r="B9" s="28" t="s">
        <v>33</v>
      </c>
      <c r="C9" s="28" t="s">
        <v>34</v>
      </c>
      <c r="D9" s="31" t="s">
        <v>35</v>
      </c>
      <c r="E9" s="28" t="s">
        <v>36</v>
      </c>
      <c r="F9" s="29" t="s">
        <v>11</v>
      </c>
      <c r="G9" s="30">
        <v>6.5</v>
      </c>
      <c r="H9" s="30">
        <v>58.5</v>
      </c>
      <c r="I9" s="30">
        <v>20.47</v>
      </c>
    </row>
    <row r="10" spans="1:19">
      <c r="A10" s="20" t="s">
        <v>630</v>
      </c>
      <c r="B10" s="28" t="s">
        <v>156</v>
      </c>
      <c r="C10" s="28" t="s">
        <v>157</v>
      </c>
      <c r="D10" s="31" t="s">
        <v>158</v>
      </c>
      <c r="E10" s="28" t="s">
        <v>159</v>
      </c>
      <c r="F10" s="29" t="s">
        <v>11</v>
      </c>
      <c r="G10" s="30">
        <v>3.5</v>
      </c>
      <c r="H10" s="30">
        <v>32.93</v>
      </c>
      <c r="I10" s="30">
        <v>11.52</v>
      </c>
    </row>
    <row r="11" spans="1:19">
      <c r="A11" s="20" t="s">
        <v>630</v>
      </c>
      <c r="B11" s="28" t="s">
        <v>97</v>
      </c>
      <c r="C11" s="28" t="s">
        <v>497</v>
      </c>
      <c r="D11" s="31" t="s">
        <v>498</v>
      </c>
      <c r="E11" s="28" t="s">
        <v>499</v>
      </c>
      <c r="F11" s="29" t="s">
        <v>11</v>
      </c>
      <c r="G11" s="30">
        <v>6.5</v>
      </c>
      <c r="H11" s="30">
        <v>115.71</v>
      </c>
      <c r="I11" s="30">
        <v>40.49</v>
      </c>
    </row>
    <row r="12" spans="1:19">
      <c r="A12" s="20" t="s">
        <v>630</v>
      </c>
      <c r="B12" s="28" t="s">
        <v>97</v>
      </c>
      <c r="C12" s="28" t="s">
        <v>584</v>
      </c>
      <c r="D12" s="31" t="s">
        <v>585</v>
      </c>
      <c r="E12" s="28" t="s">
        <v>586</v>
      </c>
      <c r="F12" s="29" t="s">
        <v>11</v>
      </c>
      <c r="G12" s="30">
        <v>6.5</v>
      </c>
      <c r="H12" s="30">
        <v>107.14</v>
      </c>
      <c r="I12" s="30">
        <v>37.49</v>
      </c>
    </row>
    <row r="13" spans="1:19">
      <c r="A13" s="49" t="s">
        <v>630</v>
      </c>
      <c r="B13" s="49" t="s">
        <v>97</v>
      </c>
      <c r="C13" s="49" t="s">
        <v>587</v>
      </c>
      <c r="D13" s="50" t="s">
        <v>588</v>
      </c>
      <c r="E13" s="49" t="s">
        <v>589</v>
      </c>
      <c r="F13" s="51" t="s">
        <v>11</v>
      </c>
      <c r="G13" s="52"/>
      <c r="H13" s="52"/>
      <c r="I13" s="52"/>
    </row>
    <row r="14" spans="1:19">
      <c r="A14" s="20" t="s">
        <v>630</v>
      </c>
      <c r="B14" s="28" t="s">
        <v>97</v>
      </c>
      <c r="C14" s="28" t="s">
        <v>534</v>
      </c>
      <c r="D14" s="31" t="s">
        <v>535</v>
      </c>
      <c r="E14" s="28" t="s">
        <v>536</v>
      </c>
      <c r="F14" s="29" t="s">
        <v>11</v>
      </c>
      <c r="G14" s="30">
        <v>6.5</v>
      </c>
      <c r="H14" s="30">
        <v>64.349999999999994</v>
      </c>
      <c r="I14" s="30">
        <v>22.52</v>
      </c>
    </row>
    <row r="15" spans="1:19">
      <c r="A15" s="20" t="s">
        <v>630</v>
      </c>
      <c r="B15" s="28" t="s">
        <v>97</v>
      </c>
      <c r="C15" s="28" t="s">
        <v>199</v>
      </c>
      <c r="D15" s="31" t="s">
        <v>200</v>
      </c>
      <c r="E15" s="28" t="s">
        <v>201</v>
      </c>
      <c r="F15" s="29" t="s">
        <v>11</v>
      </c>
      <c r="G15" s="30">
        <v>5.47</v>
      </c>
      <c r="H15" s="30">
        <v>54.15</v>
      </c>
      <c r="I15" s="30">
        <v>18.95</v>
      </c>
    </row>
    <row r="16" spans="1:19">
      <c r="A16" s="20" t="s">
        <v>630</v>
      </c>
      <c r="B16" s="28" t="s">
        <v>97</v>
      </c>
      <c r="C16" s="28" t="s">
        <v>566</v>
      </c>
      <c r="D16" s="31" t="s">
        <v>567</v>
      </c>
      <c r="E16" s="28" t="s">
        <v>568</v>
      </c>
      <c r="F16" s="29" t="s">
        <v>11</v>
      </c>
      <c r="G16" s="30">
        <v>7.0000000000000007E-2</v>
      </c>
      <c r="H16" s="30">
        <v>0.79</v>
      </c>
      <c r="I16" s="30">
        <v>0.27</v>
      </c>
    </row>
    <row r="17" spans="1:9">
      <c r="A17" s="20" t="s">
        <v>630</v>
      </c>
      <c r="B17" s="28" t="s">
        <v>97</v>
      </c>
      <c r="C17" s="28" t="s">
        <v>446</v>
      </c>
      <c r="D17" s="31" t="s">
        <v>447</v>
      </c>
      <c r="E17" s="28" t="s">
        <v>448</v>
      </c>
      <c r="F17" s="29" t="s">
        <v>11</v>
      </c>
      <c r="G17" s="30">
        <v>3.25</v>
      </c>
      <c r="H17" s="30">
        <v>32.17</v>
      </c>
      <c r="I17" s="30">
        <v>11.25</v>
      </c>
    </row>
    <row r="18" spans="1:9">
      <c r="A18" s="20" t="s">
        <v>630</v>
      </c>
      <c r="B18" s="28" t="s">
        <v>97</v>
      </c>
      <c r="C18" s="28" t="s">
        <v>543</v>
      </c>
      <c r="D18" s="31" t="s">
        <v>544</v>
      </c>
      <c r="E18" s="28" t="s">
        <v>545</v>
      </c>
      <c r="F18" s="29" t="s">
        <v>11</v>
      </c>
      <c r="G18" s="30">
        <v>0.86</v>
      </c>
      <c r="H18" s="30">
        <v>14.17</v>
      </c>
      <c r="I18" s="30">
        <v>4.95</v>
      </c>
    </row>
    <row r="19" spans="1:9">
      <c r="A19" s="20" t="s">
        <v>630</v>
      </c>
      <c r="B19" s="28" t="s">
        <v>97</v>
      </c>
      <c r="C19" s="28" t="s">
        <v>407</v>
      </c>
      <c r="D19" s="31" t="s">
        <v>408</v>
      </c>
      <c r="E19" s="28" t="s">
        <v>409</v>
      </c>
      <c r="F19" s="29" t="s">
        <v>11</v>
      </c>
      <c r="G19" s="30">
        <v>0.46</v>
      </c>
      <c r="H19" s="30">
        <v>4.29</v>
      </c>
      <c r="I19" s="30">
        <v>1.5</v>
      </c>
    </row>
    <row r="20" spans="1:9">
      <c r="A20" s="20" t="s">
        <v>630</v>
      </c>
      <c r="B20" s="28" t="s">
        <v>8</v>
      </c>
      <c r="C20" s="28" t="s">
        <v>217</v>
      </c>
      <c r="D20" s="31" t="s">
        <v>218</v>
      </c>
      <c r="E20" s="28" t="s">
        <v>219</v>
      </c>
      <c r="F20" s="29" t="s">
        <v>11</v>
      </c>
      <c r="G20" s="30">
        <v>0.08</v>
      </c>
      <c r="H20" s="30">
        <v>0.72</v>
      </c>
      <c r="I20" s="30">
        <v>0.25</v>
      </c>
    </row>
    <row r="21" spans="1:9">
      <c r="A21" s="20" t="s">
        <v>630</v>
      </c>
      <c r="B21" s="28" t="s">
        <v>8</v>
      </c>
      <c r="C21" s="28" t="s">
        <v>373</v>
      </c>
      <c r="D21" s="31" t="s">
        <v>374</v>
      </c>
      <c r="E21" s="28" t="s">
        <v>375</v>
      </c>
      <c r="F21" s="29" t="s">
        <v>11</v>
      </c>
      <c r="G21" s="30">
        <v>1.44</v>
      </c>
      <c r="H21" s="30">
        <v>12.96</v>
      </c>
      <c r="I21" s="30">
        <v>4.53</v>
      </c>
    </row>
    <row r="22" spans="1:9">
      <c r="A22" s="20" t="s">
        <v>630</v>
      </c>
      <c r="B22" s="28" t="s">
        <v>8</v>
      </c>
      <c r="C22" s="28" t="s">
        <v>422</v>
      </c>
      <c r="D22" s="31" t="s">
        <v>423</v>
      </c>
      <c r="E22" s="28" t="s">
        <v>424</v>
      </c>
      <c r="F22" s="29" t="s">
        <v>11</v>
      </c>
      <c r="G22" s="30">
        <v>1.73</v>
      </c>
      <c r="H22" s="30">
        <v>15.57</v>
      </c>
      <c r="I22" s="30">
        <v>5.44</v>
      </c>
    </row>
    <row r="23" spans="1:9">
      <c r="A23" s="20" t="s">
        <v>630</v>
      </c>
      <c r="B23" s="28" t="s">
        <v>8</v>
      </c>
      <c r="C23" s="28" t="s">
        <v>397</v>
      </c>
      <c r="D23" s="31" t="s">
        <v>398</v>
      </c>
      <c r="E23" s="28" t="s">
        <v>399</v>
      </c>
      <c r="F23" s="29" t="s">
        <v>11</v>
      </c>
      <c r="G23" s="30">
        <v>1.17</v>
      </c>
      <c r="H23" s="30">
        <v>10.53</v>
      </c>
      <c r="I23" s="30">
        <v>3.68</v>
      </c>
    </row>
    <row r="24" spans="1:9">
      <c r="A24" s="20" t="s">
        <v>630</v>
      </c>
      <c r="B24" s="28" t="s">
        <v>8</v>
      </c>
      <c r="C24" s="28" t="s">
        <v>239</v>
      </c>
      <c r="D24" s="31" t="s">
        <v>240</v>
      </c>
      <c r="E24" s="28" t="s">
        <v>241</v>
      </c>
      <c r="F24" s="29" t="s">
        <v>11</v>
      </c>
      <c r="G24" s="30">
        <v>6.48</v>
      </c>
      <c r="H24" s="30">
        <v>58.32</v>
      </c>
      <c r="I24" s="30">
        <v>20.41</v>
      </c>
    </row>
    <row r="25" spans="1:9">
      <c r="A25" s="20" t="s">
        <v>630</v>
      </c>
      <c r="B25" s="28" t="s">
        <v>8</v>
      </c>
      <c r="C25" s="28" t="s">
        <v>554</v>
      </c>
      <c r="D25" s="31" t="s">
        <v>555</v>
      </c>
      <c r="E25" s="28" t="s">
        <v>556</v>
      </c>
      <c r="F25" s="29" t="s">
        <v>11</v>
      </c>
      <c r="G25" s="30">
        <v>25.14</v>
      </c>
      <c r="H25" s="30">
        <v>226.26</v>
      </c>
      <c r="I25" s="30">
        <v>79.19</v>
      </c>
    </row>
    <row r="26" spans="1:9">
      <c r="A26" s="20" t="s">
        <v>630</v>
      </c>
      <c r="B26" s="28" t="s">
        <v>8</v>
      </c>
      <c r="C26" s="28" t="s">
        <v>581</v>
      </c>
      <c r="D26" s="31" t="s">
        <v>582</v>
      </c>
      <c r="E26" s="28" t="s">
        <v>583</v>
      </c>
      <c r="F26" s="29" t="s">
        <v>11</v>
      </c>
      <c r="G26" s="30">
        <v>17.34</v>
      </c>
      <c r="H26" s="30">
        <v>156.06</v>
      </c>
      <c r="I26" s="30">
        <v>54.62</v>
      </c>
    </row>
    <row r="27" spans="1:9">
      <c r="A27" s="20" t="s">
        <v>630</v>
      </c>
      <c r="B27" s="28" t="s">
        <v>8</v>
      </c>
      <c r="C27" s="28" t="s">
        <v>185</v>
      </c>
      <c r="D27" s="31" t="s">
        <v>186</v>
      </c>
      <c r="E27" s="28" t="s">
        <v>187</v>
      </c>
      <c r="F27" s="29" t="s">
        <v>11</v>
      </c>
      <c r="G27" s="30">
        <v>1.38</v>
      </c>
      <c r="H27" s="30">
        <v>12.42</v>
      </c>
      <c r="I27" s="30">
        <v>4.34</v>
      </c>
    </row>
    <row r="28" spans="1:9">
      <c r="A28" s="20" t="s">
        <v>630</v>
      </c>
      <c r="B28" s="28" t="s">
        <v>8</v>
      </c>
      <c r="C28" s="28" t="s">
        <v>383</v>
      </c>
      <c r="D28" s="31" t="s">
        <v>384</v>
      </c>
      <c r="E28" s="28" t="s">
        <v>385</v>
      </c>
      <c r="F28" s="29" t="s">
        <v>11</v>
      </c>
      <c r="G28" s="30">
        <v>1.36</v>
      </c>
      <c r="H28" s="30">
        <v>12.24</v>
      </c>
      <c r="I28" s="30">
        <v>4.28</v>
      </c>
    </row>
    <row r="29" spans="1:9">
      <c r="A29" s="20" t="s">
        <v>630</v>
      </c>
      <c r="B29" s="28" t="s">
        <v>8</v>
      </c>
      <c r="C29" s="28" t="s">
        <v>486</v>
      </c>
      <c r="D29" s="31" t="s">
        <v>487</v>
      </c>
      <c r="E29" s="28" t="s">
        <v>488</v>
      </c>
      <c r="F29" s="29" t="s">
        <v>11</v>
      </c>
      <c r="G29" s="30">
        <v>1.48</v>
      </c>
      <c r="H29" s="30">
        <v>13.32</v>
      </c>
      <c r="I29" s="30">
        <v>4.66</v>
      </c>
    </row>
    <row r="30" spans="1:9">
      <c r="A30" s="20" t="s">
        <v>630</v>
      </c>
      <c r="B30" s="28" t="s">
        <v>8</v>
      </c>
      <c r="C30" s="28" t="s">
        <v>560</v>
      </c>
      <c r="D30" s="31" t="s">
        <v>561</v>
      </c>
      <c r="E30" s="28" t="s">
        <v>562</v>
      </c>
      <c r="F30" s="29" t="s">
        <v>11</v>
      </c>
      <c r="G30" s="30">
        <v>1.47</v>
      </c>
      <c r="H30" s="30">
        <v>13.23</v>
      </c>
      <c r="I30" s="30">
        <v>4.63</v>
      </c>
    </row>
    <row r="31" spans="1:9">
      <c r="A31" s="20" t="s">
        <v>630</v>
      </c>
      <c r="B31" s="28" t="s">
        <v>8</v>
      </c>
      <c r="C31" s="28" t="s">
        <v>400</v>
      </c>
      <c r="D31" s="31" t="s">
        <v>401</v>
      </c>
      <c r="E31" s="28" t="s">
        <v>402</v>
      </c>
      <c r="F31" s="29" t="s">
        <v>11</v>
      </c>
      <c r="G31" s="30">
        <v>1.74</v>
      </c>
      <c r="H31" s="30">
        <v>16.32</v>
      </c>
      <c r="I31" s="30">
        <v>5.71</v>
      </c>
    </row>
    <row r="32" spans="1:9">
      <c r="A32" s="20" t="s">
        <v>630</v>
      </c>
      <c r="B32" s="28" t="s">
        <v>8</v>
      </c>
      <c r="C32" s="28" t="s">
        <v>530</v>
      </c>
      <c r="D32" s="31" t="s">
        <v>531</v>
      </c>
      <c r="E32" s="28" t="s">
        <v>532</v>
      </c>
      <c r="F32" s="29" t="s">
        <v>11</v>
      </c>
      <c r="G32" s="30">
        <v>2.06</v>
      </c>
      <c r="H32" s="30">
        <v>18.54</v>
      </c>
      <c r="I32" s="30">
        <v>6.48</v>
      </c>
    </row>
    <row r="33" spans="1:9">
      <c r="A33" s="20" t="s">
        <v>630</v>
      </c>
      <c r="B33" s="28" t="s">
        <v>8</v>
      </c>
      <c r="C33" s="28" t="s">
        <v>42</v>
      </c>
      <c r="D33" s="31" t="s">
        <v>43</v>
      </c>
      <c r="E33" s="28" t="s">
        <v>44</v>
      </c>
      <c r="F33" s="29" t="s">
        <v>11</v>
      </c>
      <c r="G33" s="30">
        <v>1.82</v>
      </c>
      <c r="H33" s="30">
        <v>16.38</v>
      </c>
      <c r="I33" s="30">
        <v>5.73</v>
      </c>
    </row>
    <row r="34" spans="1:9">
      <c r="A34" s="20" t="s">
        <v>630</v>
      </c>
      <c r="B34" s="28" t="s">
        <v>8</v>
      </c>
      <c r="C34" s="28" t="s">
        <v>82</v>
      </c>
      <c r="D34" s="31" t="s">
        <v>83</v>
      </c>
      <c r="E34" s="28" t="s">
        <v>84</v>
      </c>
      <c r="F34" s="29" t="s">
        <v>11</v>
      </c>
      <c r="G34" s="30">
        <v>1.25</v>
      </c>
      <c r="H34" s="30">
        <v>11.25</v>
      </c>
      <c r="I34" s="30">
        <v>3.93</v>
      </c>
    </row>
    <row r="35" spans="1:9">
      <c r="A35" s="20" t="s">
        <v>630</v>
      </c>
      <c r="B35" s="28" t="s">
        <v>8</v>
      </c>
      <c r="C35" s="28" t="s">
        <v>24</v>
      </c>
      <c r="D35" s="31" t="s">
        <v>25</v>
      </c>
      <c r="E35" s="28" t="s">
        <v>26</v>
      </c>
      <c r="F35" s="29" t="s">
        <v>11</v>
      </c>
      <c r="G35" s="30">
        <v>1.75</v>
      </c>
      <c r="H35" s="30">
        <v>15.75</v>
      </c>
      <c r="I35" s="30">
        <v>5.51</v>
      </c>
    </row>
    <row r="36" spans="1:9">
      <c r="A36" s="20" t="s">
        <v>630</v>
      </c>
      <c r="B36" s="28" t="s">
        <v>8</v>
      </c>
      <c r="C36" s="28" t="s">
        <v>145</v>
      </c>
      <c r="D36" s="31" t="s">
        <v>146</v>
      </c>
      <c r="E36" s="28" t="s">
        <v>147</v>
      </c>
      <c r="F36" s="29" t="s">
        <v>11</v>
      </c>
      <c r="G36" s="30">
        <v>0.3</v>
      </c>
      <c r="H36" s="30">
        <v>2.7</v>
      </c>
      <c r="I36" s="30">
        <v>0.94</v>
      </c>
    </row>
    <row r="37" spans="1:9">
      <c r="A37" s="20" t="s">
        <v>630</v>
      </c>
      <c r="B37" s="28" t="s">
        <v>8</v>
      </c>
      <c r="C37" s="28" t="s">
        <v>105</v>
      </c>
      <c r="D37" s="31" t="s">
        <v>106</v>
      </c>
      <c r="E37" s="28" t="s">
        <v>107</v>
      </c>
      <c r="F37" s="29" t="s">
        <v>11</v>
      </c>
      <c r="G37" s="30">
        <v>0.63</v>
      </c>
      <c r="H37" s="30">
        <v>5.67</v>
      </c>
      <c r="I37" s="30">
        <v>1.98</v>
      </c>
    </row>
    <row r="38" spans="1:9">
      <c r="A38" s="20" t="s">
        <v>630</v>
      </c>
      <c r="B38" s="28" t="s">
        <v>8</v>
      </c>
      <c r="C38" s="28" t="s">
        <v>437</v>
      </c>
      <c r="D38" s="31" t="s">
        <v>438</v>
      </c>
      <c r="E38" s="28" t="s">
        <v>439</v>
      </c>
      <c r="F38" s="29" t="s">
        <v>11</v>
      </c>
      <c r="G38" s="30">
        <v>1.1000000000000001</v>
      </c>
      <c r="H38" s="30">
        <v>9.9</v>
      </c>
      <c r="I38" s="30">
        <v>3.46</v>
      </c>
    </row>
    <row r="39" spans="1:9">
      <c r="A39" s="20" t="s">
        <v>630</v>
      </c>
      <c r="B39" s="28" t="s">
        <v>8</v>
      </c>
      <c r="C39" s="28" t="s">
        <v>168</v>
      </c>
      <c r="D39" s="31" t="s">
        <v>169</v>
      </c>
      <c r="E39" s="28" t="s">
        <v>170</v>
      </c>
      <c r="F39" s="29" t="s">
        <v>11</v>
      </c>
      <c r="G39" s="30">
        <v>0.27</v>
      </c>
      <c r="H39" s="30">
        <v>2.4300000000000002</v>
      </c>
      <c r="I39" s="30">
        <v>0.85</v>
      </c>
    </row>
    <row r="40" spans="1:9">
      <c r="A40" s="20" t="s">
        <v>630</v>
      </c>
      <c r="B40" s="28" t="s">
        <v>8</v>
      </c>
      <c r="C40" s="28" t="s">
        <v>390</v>
      </c>
      <c r="D40" s="31" t="s">
        <v>391</v>
      </c>
      <c r="E40" s="28" t="s">
        <v>392</v>
      </c>
      <c r="F40" s="29" t="s">
        <v>11</v>
      </c>
      <c r="G40" s="30">
        <v>1.5</v>
      </c>
      <c r="H40" s="30">
        <v>13.5</v>
      </c>
      <c r="I40" s="30">
        <v>4.72</v>
      </c>
    </row>
    <row r="41" spans="1:9">
      <c r="A41" s="20" t="s">
        <v>630</v>
      </c>
      <c r="B41" s="28" t="s">
        <v>8</v>
      </c>
      <c r="C41" s="28" t="s">
        <v>329</v>
      </c>
      <c r="D41" s="31" t="s">
        <v>330</v>
      </c>
      <c r="E41" s="28" t="s">
        <v>331</v>
      </c>
      <c r="F41" s="29" t="s">
        <v>11</v>
      </c>
      <c r="G41" s="30">
        <v>1.93</v>
      </c>
      <c r="H41" s="30">
        <v>17.37</v>
      </c>
      <c r="I41" s="30">
        <v>6.07</v>
      </c>
    </row>
    <row r="42" spans="1:9">
      <c r="A42" s="20" t="s">
        <v>630</v>
      </c>
      <c r="B42" s="28" t="s">
        <v>8</v>
      </c>
      <c r="C42" s="28" t="s">
        <v>138</v>
      </c>
      <c r="D42" s="31" t="s">
        <v>139</v>
      </c>
      <c r="E42" s="28" t="s">
        <v>140</v>
      </c>
      <c r="F42" s="29" t="s">
        <v>11</v>
      </c>
      <c r="G42" s="30">
        <v>1.52</v>
      </c>
      <c r="H42" s="30">
        <v>13.68</v>
      </c>
      <c r="I42" s="30">
        <v>4.78</v>
      </c>
    </row>
    <row r="43" spans="1:9">
      <c r="A43" s="20" t="s">
        <v>630</v>
      </c>
      <c r="B43" s="28" t="s">
        <v>8</v>
      </c>
      <c r="C43" s="28" t="s">
        <v>275</v>
      </c>
      <c r="D43" s="31" t="s">
        <v>276</v>
      </c>
      <c r="E43" s="28" t="s">
        <v>277</v>
      </c>
      <c r="F43" s="29" t="s">
        <v>11</v>
      </c>
      <c r="G43" s="30">
        <v>1.72</v>
      </c>
      <c r="H43" s="30">
        <v>15.48</v>
      </c>
      <c r="I43" s="30">
        <v>5.41</v>
      </c>
    </row>
    <row r="44" spans="1:9">
      <c r="A44" s="20" t="s">
        <v>630</v>
      </c>
      <c r="B44" s="28" t="s">
        <v>8</v>
      </c>
      <c r="C44" s="28" t="s">
        <v>242</v>
      </c>
      <c r="D44" s="31" t="s">
        <v>243</v>
      </c>
      <c r="E44" s="28" t="s">
        <v>244</v>
      </c>
      <c r="F44" s="29" t="s">
        <v>11</v>
      </c>
      <c r="G44" s="30">
        <v>1.53</v>
      </c>
      <c r="H44" s="30">
        <v>13.77</v>
      </c>
      <c r="I44" s="30">
        <v>4.8099999999999996</v>
      </c>
    </row>
    <row r="45" spans="1:9">
      <c r="A45" s="20" t="s">
        <v>630</v>
      </c>
      <c r="B45" s="28" t="s">
        <v>8</v>
      </c>
      <c r="C45" s="28" t="s">
        <v>223</v>
      </c>
      <c r="D45" s="31" t="s">
        <v>224</v>
      </c>
      <c r="E45" s="28" t="s">
        <v>225</v>
      </c>
      <c r="F45" s="29" t="s">
        <v>11</v>
      </c>
      <c r="G45" s="30">
        <v>1.43</v>
      </c>
      <c r="H45" s="30">
        <v>12.87</v>
      </c>
      <c r="I45" s="30">
        <v>4.5</v>
      </c>
    </row>
    <row r="46" spans="1:9">
      <c r="A46" s="20" t="s">
        <v>630</v>
      </c>
      <c r="B46" s="28" t="s">
        <v>8</v>
      </c>
      <c r="C46" s="28" t="s">
        <v>220</v>
      </c>
      <c r="D46" s="31" t="s">
        <v>221</v>
      </c>
      <c r="E46" s="28" t="s">
        <v>222</v>
      </c>
      <c r="F46" s="29" t="s">
        <v>11</v>
      </c>
      <c r="G46" s="30">
        <v>2.33</v>
      </c>
      <c r="H46" s="30">
        <v>20.97</v>
      </c>
      <c r="I46" s="30">
        <v>7.33</v>
      </c>
    </row>
    <row r="47" spans="1:9">
      <c r="A47" s="20" t="s">
        <v>630</v>
      </c>
      <c r="B47" s="28" t="s">
        <v>8</v>
      </c>
      <c r="C47" s="28" t="s">
        <v>19</v>
      </c>
      <c r="D47" s="31" t="s">
        <v>20</v>
      </c>
      <c r="E47" s="28" t="s">
        <v>21</v>
      </c>
      <c r="F47" s="29" t="s">
        <v>11</v>
      </c>
      <c r="G47" s="30">
        <v>2.5099999999999998</v>
      </c>
      <c r="H47" s="30">
        <v>22.59</v>
      </c>
      <c r="I47" s="30">
        <v>7.9</v>
      </c>
    </row>
    <row r="48" spans="1:9">
      <c r="A48" s="20" t="s">
        <v>630</v>
      </c>
      <c r="B48" s="28" t="s">
        <v>8</v>
      </c>
      <c r="C48" s="28" t="s">
        <v>27</v>
      </c>
      <c r="D48" s="31" t="s">
        <v>28</v>
      </c>
      <c r="E48" s="28" t="s">
        <v>29</v>
      </c>
      <c r="F48" s="29" t="s">
        <v>11</v>
      </c>
      <c r="G48" s="30">
        <v>0.53</v>
      </c>
      <c r="H48" s="30">
        <v>4.7699999999999996</v>
      </c>
      <c r="I48" s="30">
        <v>1.66</v>
      </c>
    </row>
    <row r="49" spans="1:9">
      <c r="A49" s="20" t="s">
        <v>630</v>
      </c>
      <c r="B49" s="28" t="s">
        <v>8</v>
      </c>
      <c r="C49" s="28" t="s">
        <v>59</v>
      </c>
      <c r="D49" s="31" t="s">
        <v>60</v>
      </c>
      <c r="E49" s="28" t="s">
        <v>61</v>
      </c>
      <c r="F49" s="29" t="s">
        <v>11</v>
      </c>
      <c r="G49" s="30">
        <v>0.75</v>
      </c>
      <c r="H49" s="30">
        <v>6.75</v>
      </c>
      <c r="I49" s="30">
        <v>2.36</v>
      </c>
    </row>
    <row r="50" spans="1:9">
      <c r="A50" s="20" t="s">
        <v>630</v>
      </c>
      <c r="B50" s="28" t="s">
        <v>8</v>
      </c>
      <c r="C50" s="28" t="s">
        <v>39</v>
      </c>
      <c r="D50" s="31" t="s">
        <v>40</v>
      </c>
      <c r="E50" s="28" t="s">
        <v>41</v>
      </c>
      <c r="F50" s="29" t="s">
        <v>11</v>
      </c>
      <c r="G50" s="30">
        <v>1.68</v>
      </c>
      <c r="H50" s="30">
        <v>15.12</v>
      </c>
      <c r="I50" s="30">
        <v>5.29</v>
      </c>
    </row>
    <row r="51" spans="1:9">
      <c r="A51" s="20" t="s">
        <v>630</v>
      </c>
      <c r="B51" s="28" t="s">
        <v>8</v>
      </c>
      <c r="C51" s="28" t="s">
        <v>231</v>
      </c>
      <c r="D51" s="31" t="s">
        <v>232</v>
      </c>
      <c r="E51" s="28" t="s">
        <v>233</v>
      </c>
      <c r="F51" s="29" t="s">
        <v>11</v>
      </c>
      <c r="G51" s="30">
        <v>0.56999999999999995</v>
      </c>
      <c r="H51" s="30">
        <v>5.13</v>
      </c>
      <c r="I51" s="30">
        <v>1.79</v>
      </c>
    </row>
    <row r="52" spans="1:9">
      <c r="A52" s="20" t="s">
        <v>630</v>
      </c>
      <c r="B52" s="28" t="s">
        <v>8</v>
      </c>
      <c r="C52" s="28" t="s">
        <v>94</v>
      </c>
      <c r="D52" s="31" t="s">
        <v>95</v>
      </c>
      <c r="E52" s="28" t="s">
        <v>96</v>
      </c>
      <c r="F52" s="29" t="s">
        <v>11</v>
      </c>
      <c r="G52" s="30">
        <v>0.54</v>
      </c>
      <c r="H52" s="30">
        <v>4.8600000000000003</v>
      </c>
      <c r="I52" s="30">
        <v>1.7</v>
      </c>
    </row>
    <row r="53" spans="1:9">
      <c r="A53" s="20" t="s">
        <v>630</v>
      </c>
      <c r="B53" s="28" t="s">
        <v>8</v>
      </c>
      <c r="C53" s="28" t="s">
        <v>623</v>
      </c>
      <c r="D53" s="31" t="s">
        <v>624</v>
      </c>
      <c r="E53" s="28" t="s">
        <v>625</v>
      </c>
      <c r="F53" s="29" t="s">
        <v>11</v>
      </c>
      <c r="G53" s="30">
        <v>0.67</v>
      </c>
      <c r="H53" s="30">
        <v>6.03</v>
      </c>
      <c r="I53" s="30">
        <v>2.11</v>
      </c>
    </row>
    <row r="54" spans="1:9">
      <c r="A54" s="20" t="s">
        <v>630</v>
      </c>
      <c r="B54" s="28" t="s">
        <v>8</v>
      </c>
      <c r="C54" s="28" t="s">
        <v>314</v>
      </c>
      <c r="D54" s="31" t="s">
        <v>315</v>
      </c>
      <c r="E54" s="28" t="s">
        <v>316</v>
      </c>
      <c r="F54" s="29" t="s">
        <v>11</v>
      </c>
      <c r="G54" s="30">
        <v>1.06</v>
      </c>
      <c r="H54" s="30">
        <v>9.5399999999999991</v>
      </c>
      <c r="I54" s="30">
        <v>3.33</v>
      </c>
    </row>
    <row r="55" spans="1:9">
      <c r="A55" s="20" t="s">
        <v>630</v>
      </c>
      <c r="B55" s="28" t="s">
        <v>8</v>
      </c>
      <c r="C55" s="28" t="s">
        <v>569</v>
      </c>
      <c r="D55" s="31" t="s">
        <v>570</v>
      </c>
      <c r="E55" s="28" t="s">
        <v>571</v>
      </c>
      <c r="F55" s="29" t="s">
        <v>11</v>
      </c>
      <c r="G55" s="30">
        <v>19.670000000000002</v>
      </c>
      <c r="H55" s="30">
        <v>177.03</v>
      </c>
      <c r="I55" s="30">
        <v>61.96</v>
      </c>
    </row>
    <row r="56" spans="1:9">
      <c r="A56" s="20" t="s">
        <v>630</v>
      </c>
      <c r="B56" s="28" t="s">
        <v>8</v>
      </c>
      <c r="C56" s="28" t="s">
        <v>45</v>
      </c>
      <c r="D56" s="31" t="s">
        <v>46</v>
      </c>
      <c r="E56" s="28" t="s">
        <v>47</v>
      </c>
      <c r="F56" s="29" t="s">
        <v>11</v>
      </c>
      <c r="G56" s="30">
        <v>0.12</v>
      </c>
      <c r="H56" s="30">
        <v>1.08</v>
      </c>
      <c r="I56" s="30">
        <v>0.37</v>
      </c>
    </row>
    <row r="57" spans="1:9">
      <c r="A57" s="20" t="s">
        <v>630</v>
      </c>
      <c r="B57" s="28" t="s">
        <v>8</v>
      </c>
      <c r="C57" s="28" t="s">
        <v>124</v>
      </c>
      <c r="D57" s="31" t="s">
        <v>125</v>
      </c>
      <c r="E57" s="28" t="s">
        <v>126</v>
      </c>
      <c r="F57" s="29" t="s">
        <v>11</v>
      </c>
      <c r="G57" s="30">
        <v>0.68</v>
      </c>
      <c r="H57" s="30">
        <v>6.12</v>
      </c>
      <c r="I57" s="30">
        <v>2.14</v>
      </c>
    </row>
    <row r="58" spans="1:9">
      <c r="A58" s="20" t="s">
        <v>630</v>
      </c>
      <c r="B58" s="28" t="s">
        <v>8</v>
      </c>
      <c r="C58" s="28" t="s">
        <v>196</v>
      </c>
      <c r="D58" s="31" t="s">
        <v>197</v>
      </c>
      <c r="E58" s="28" t="s">
        <v>198</v>
      </c>
      <c r="F58" s="29" t="s">
        <v>11</v>
      </c>
      <c r="G58" s="30">
        <v>1.1000000000000001</v>
      </c>
      <c r="H58" s="30">
        <v>9.9</v>
      </c>
      <c r="I58" s="30">
        <v>3.46</v>
      </c>
    </row>
    <row r="59" spans="1:9">
      <c r="A59" s="20" t="s">
        <v>630</v>
      </c>
      <c r="B59" s="28" t="s">
        <v>8</v>
      </c>
      <c r="C59" s="28" t="s">
        <v>332</v>
      </c>
      <c r="D59" s="31" t="s">
        <v>333</v>
      </c>
      <c r="E59" s="28" t="s">
        <v>334</v>
      </c>
      <c r="F59" s="29" t="s">
        <v>11</v>
      </c>
      <c r="G59" s="30">
        <v>0.5</v>
      </c>
      <c r="H59" s="30">
        <v>4.5</v>
      </c>
      <c r="I59" s="30">
        <v>1.57</v>
      </c>
    </row>
    <row r="60" spans="1:9">
      <c r="A60" s="20" t="s">
        <v>630</v>
      </c>
      <c r="B60" s="28" t="s">
        <v>8</v>
      </c>
      <c r="C60" s="28" t="s">
        <v>492</v>
      </c>
      <c r="D60" s="31" t="s">
        <v>493</v>
      </c>
      <c r="E60" s="28" t="s">
        <v>494</v>
      </c>
      <c r="F60" s="29" t="s">
        <v>11</v>
      </c>
      <c r="G60" s="30">
        <v>2.02</v>
      </c>
      <c r="H60" s="30">
        <v>18.18</v>
      </c>
      <c r="I60" s="30">
        <v>6.36</v>
      </c>
    </row>
    <row r="61" spans="1:9">
      <c r="A61" s="20" t="s">
        <v>630</v>
      </c>
      <c r="B61" s="28" t="s">
        <v>8</v>
      </c>
      <c r="C61" s="28" t="s">
        <v>171</v>
      </c>
      <c r="D61" s="31" t="s">
        <v>172</v>
      </c>
      <c r="E61" s="28" t="s">
        <v>173</v>
      </c>
      <c r="F61" s="29" t="s">
        <v>11</v>
      </c>
      <c r="G61" s="30">
        <v>0.61</v>
      </c>
      <c r="H61" s="30">
        <v>5.49</v>
      </c>
      <c r="I61" s="30">
        <v>1.92</v>
      </c>
    </row>
    <row r="62" spans="1:9">
      <c r="A62" s="20" t="s">
        <v>630</v>
      </c>
      <c r="B62" s="28" t="s">
        <v>8</v>
      </c>
      <c r="C62" s="28" t="s">
        <v>551</v>
      </c>
      <c r="D62" s="31" t="s">
        <v>552</v>
      </c>
      <c r="E62" s="28" t="s">
        <v>553</v>
      </c>
      <c r="F62" s="29" t="s">
        <v>11</v>
      </c>
      <c r="G62" s="30">
        <v>2.17</v>
      </c>
      <c r="H62" s="30">
        <v>19.53</v>
      </c>
      <c r="I62" s="30">
        <v>6.83</v>
      </c>
    </row>
    <row r="63" spans="1:9">
      <c r="A63" s="20" t="s">
        <v>630</v>
      </c>
      <c r="B63" s="28" t="s">
        <v>8</v>
      </c>
      <c r="C63" s="28" t="s">
        <v>557</v>
      </c>
      <c r="D63" s="31" t="s">
        <v>558</v>
      </c>
      <c r="E63" s="28" t="s">
        <v>559</v>
      </c>
      <c r="F63" s="29" t="s">
        <v>11</v>
      </c>
      <c r="G63" s="30">
        <v>0.97</v>
      </c>
      <c r="H63" s="30">
        <v>8.73</v>
      </c>
      <c r="I63" s="30">
        <v>3.05</v>
      </c>
    </row>
    <row r="64" spans="1:9">
      <c r="A64" s="20" t="s">
        <v>630</v>
      </c>
      <c r="B64" s="28" t="s">
        <v>8</v>
      </c>
      <c r="C64" s="28" t="s">
        <v>606</v>
      </c>
      <c r="D64" s="31" t="s">
        <v>607</v>
      </c>
      <c r="E64" s="28" t="s">
        <v>608</v>
      </c>
      <c r="F64" s="29" t="s">
        <v>11</v>
      </c>
      <c r="G64" s="30">
        <v>1.1000000000000001</v>
      </c>
      <c r="H64" s="30">
        <v>9.9</v>
      </c>
      <c r="I64" s="30">
        <v>3.46</v>
      </c>
    </row>
    <row r="65" spans="1:9">
      <c r="A65" s="20" t="s">
        <v>630</v>
      </c>
      <c r="B65" s="28" t="s">
        <v>8</v>
      </c>
      <c r="C65" s="28" t="s">
        <v>500</v>
      </c>
      <c r="D65" s="31" t="s">
        <v>501</v>
      </c>
      <c r="E65" s="28" t="s">
        <v>502</v>
      </c>
      <c r="F65" s="29" t="s">
        <v>11</v>
      </c>
      <c r="G65" s="30">
        <v>0.39</v>
      </c>
      <c r="H65" s="30">
        <v>3.51</v>
      </c>
      <c r="I65" s="30">
        <v>1.22</v>
      </c>
    </row>
    <row r="66" spans="1:9">
      <c r="A66" s="20" t="s">
        <v>630</v>
      </c>
      <c r="B66" s="28" t="s">
        <v>8</v>
      </c>
      <c r="C66" s="28" t="s">
        <v>546</v>
      </c>
      <c r="D66" s="31" t="s">
        <v>547</v>
      </c>
      <c r="E66" s="28" t="s">
        <v>548</v>
      </c>
      <c r="F66" s="29" t="s">
        <v>11</v>
      </c>
      <c r="G66" s="30">
        <v>0.78</v>
      </c>
      <c r="H66" s="30">
        <v>7.02</v>
      </c>
      <c r="I66" s="30">
        <v>2.4500000000000002</v>
      </c>
    </row>
    <row r="67" spans="1:9">
      <c r="A67" s="20" t="s">
        <v>630</v>
      </c>
      <c r="B67" s="28" t="s">
        <v>8</v>
      </c>
      <c r="C67" s="28" t="s">
        <v>150</v>
      </c>
      <c r="D67" s="31" t="s">
        <v>151</v>
      </c>
      <c r="E67" s="28" t="s">
        <v>152</v>
      </c>
      <c r="F67" s="29" t="s">
        <v>11</v>
      </c>
      <c r="G67" s="30">
        <v>0.64</v>
      </c>
      <c r="H67" s="30">
        <v>5.76</v>
      </c>
      <c r="I67" s="30">
        <v>2.0099999999999998</v>
      </c>
    </row>
    <row r="68" spans="1:9">
      <c r="A68" s="20" t="s">
        <v>630</v>
      </c>
      <c r="B68" s="28" t="s">
        <v>8</v>
      </c>
      <c r="C68" s="28" t="s">
        <v>54</v>
      </c>
      <c r="D68" s="31" t="s">
        <v>55</v>
      </c>
      <c r="E68" s="28" t="s">
        <v>56</v>
      </c>
      <c r="F68" s="29" t="s">
        <v>11</v>
      </c>
      <c r="G68" s="30">
        <v>0.44</v>
      </c>
      <c r="H68" s="30">
        <v>3.96</v>
      </c>
      <c r="I68" s="30">
        <v>1.38</v>
      </c>
    </row>
    <row r="69" spans="1:9">
      <c r="A69" s="20" t="s">
        <v>630</v>
      </c>
      <c r="B69" s="28" t="s">
        <v>8</v>
      </c>
      <c r="C69" s="28" t="s">
        <v>191</v>
      </c>
      <c r="D69" s="31" t="s">
        <v>192</v>
      </c>
      <c r="E69" s="28" t="s">
        <v>193</v>
      </c>
      <c r="F69" s="29" t="s">
        <v>11</v>
      </c>
      <c r="G69" s="30">
        <v>0.57999999999999996</v>
      </c>
      <c r="H69" s="30">
        <v>5.22</v>
      </c>
      <c r="I69" s="30">
        <v>1.82</v>
      </c>
    </row>
    <row r="70" spans="1:9">
      <c r="A70" s="20" t="s">
        <v>630</v>
      </c>
      <c r="B70" s="28" t="s">
        <v>8</v>
      </c>
      <c r="C70" s="28" t="s">
        <v>452</v>
      </c>
      <c r="D70" s="31" t="s">
        <v>453</v>
      </c>
      <c r="E70" s="28" t="s">
        <v>454</v>
      </c>
      <c r="F70" s="29" t="s">
        <v>11</v>
      </c>
      <c r="G70" s="30">
        <v>1.86</v>
      </c>
      <c r="H70" s="30">
        <v>16.739999999999998</v>
      </c>
      <c r="I70" s="30">
        <v>5.85</v>
      </c>
    </row>
    <row r="71" spans="1:9">
      <c r="A71" s="20" t="s">
        <v>630</v>
      </c>
      <c r="B71" s="28" t="s">
        <v>8</v>
      </c>
      <c r="C71" s="28" t="s">
        <v>596</v>
      </c>
      <c r="D71" s="31" t="s">
        <v>597</v>
      </c>
      <c r="E71" s="28" t="s">
        <v>598</v>
      </c>
      <c r="F71" s="29" t="s">
        <v>11</v>
      </c>
      <c r="G71" s="30">
        <v>0.55000000000000004</v>
      </c>
      <c r="H71" s="30">
        <v>4.95</v>
      </c>
      <c r="I71" s="30">
        <v>1.73</v>
      </c>
    </row>
    <row r="72" spans="1:9">
      <c r="A72" s="20" t="s">
        <v>630</v>
      </c>
      <c r="B72" s="28" t="s">
        <v>8</v>
      </c>
      <c r="C72" s="28" t="s">
        <v>615</v>
      </c>
      <c r="D72" s="31" t="s">
        <v>616</v>
      </c>
      <c r="E72" s="28" t="s">
        <v>617</v>
      </c>
      <c r="F72" s="29" t="s">
        <v>11</v>
      </c>
      <c r="G72" s="30">
        <v>0.56000000000000005</v>
      </c>
      <c r="H72" s="30">
        <v>5.04</v>
      </c>
      <c r="I72" s="30">
        <v>1.76</v>
      </c>
    </row>
    <row r="73" spans="1:9">
      <c r="A73" s="20" t="s">
        <v>630</v>
      </c>
      <c r="B73" s="28" t="s">
        <v>8</v>
      </c>
      <c r="C73" s="28" t="s">
        <v>505</v>
      </c>
      <c r="D73" s="31" t="s">
        <v>506</v>
      </c>
      <c r="E73" s="28" t="s">
        <v>507</v>
      </c>
      <c r="F73" s="29" t="s">
        <v>11</v>
      </c>
      <c r="G73" s="30">
        <v>0.77</v>
      </c>
      <c r="H73" s="30">
        <v>6.93</v>
      </c>
      <c r="I73" s="30">
        <v>2.42</v>
      </c>
    </row>
    <row r="74" spans="1:9">
      <c r="A74" s="20" t="s">
        <v>630</v>
      </c>
      <c r="B74" s="28" t="s">
        <v>8</v>
      </c>
      <c r="C74" s="28" t="s">
        <v>121</v>
      </c>
      <c r="D74" s="31" t="s">
        <v>122</v>
      </c>
      <c r="E74" s="28" t="s">
        <v>123</v>
      </c>
      <c r="F74" s="29" t="s">
        <v>11</v>
      </c>
      <c r="G74" s="30">
        <v>0.83</v>
      </c>
      <c r="H74" s="30">
        <v>7.47</v>
      </c>
      <c r="I74" s="30">
        <v>2.61</v>
      </c>
    </row>
    <row r="75" spans="1:9">
      <c r="A75" s="20" t="s">
        <v>630</v>
      </c>
      <c r="B75" s="28" t="s">
        <v>8</v>
      </c>
      <c r="C75" s="28" t="s">
        <v>518</v>
      </c>
      <c r="D75" s="31" t="s">
        <v>519</v>
      </c>
      <c r="E75" s="28" t="s">
        <v>520</v>
      </c>
      <c r="F75" s="29" t="s">
        <v>11</v>
      </c>
      <c r="G75" s="30">
        <v>1.46</v>
      </c>
      <c r="H75" s="30">
        <v>13.14</v>
      </c>
      <c r="I75" s="30">
        <v>4.59</v>
      </c>
    </row>
    <row r="76" spans="1:9">
      <c r="A76" s="20" t="s">
        <v>630</v>
      </c>
      <c r="B76" s="28" t="s">
        <v>8</v>
      </c>
      <c r="C76" s="28" t="s">
        <v>563</v>
      </c>
      <c r="D76" s="31" t="s">
        <v>564</v>
      </c>
      <c r="E76" s="28" t="s">
        <v>565</v>
      </c>
      <c r="F76" s="29" t="s">
        <v>11</v>
      </c>
      <c r="G76" s="30">
        <v>2.8</v>
      </c>
      <c r="H76" s="30">
        <v>25.2</v>
      </c>
      <c r="I76" s="30">
        <v>8.82</v>
      </c>
    </row>
    <row r="77" spans="1:9">
      <c r="A77" s="20" t="s">
        <v>630</v>
      </c>
      <c r="B77" s="28" t="s">
        <v>8</v>
      </c>
      <c r="C77" s="28" t="s">
        <v>320</v>
      </c>
      <c r="D77" s="31" t="s">
        <v>321</v>
      </c>
      <c r="E77" s="28" t="s">
        <v>322</v>
      </c>
      <c r="F77" s="29" t="s">
        <v>11</v>
      </c>
      <c r="G77" s="30">
        <v>16.760000000000002</v>
      </c>
      <c r="H77" s="30">
        <v>151</v>
      </c>
      <c r="I77" s="30">
        <v>52.85</v>
      </c>
    </row>
    <row r="78" spans="1:9">
      <c r="A78" s="20" t="s">
        <v>630</v>
      </c>
      <c r="B78" s="28" t="s">
        <v>8</v>
      </c>
      <c r="C78" s="28" t="s">
        <v>317</v>
      </c>
      <c r="D78" s="31" t="s">
        <v>318</v>
      </c>
      <c r="E78" s="28" t="s">
        <v>319</v>
      </c>
      <c r="F78" s="29" t="s">
        <v>11</v>
      </c>
      <c r="G78" s="30">
        <v>23.94</v>
      </c>
      <c r="H78" s="30">
        <v>215.69</v>
      </c>
      <c r="I78" s="30">
        <v>75.489999999999995</v>
      </c>
    </row>
    <row r="79" spans="1:9">
      <c r="A79" s="20" t="s">
        <v>630</v>
      </c>
      <c r="B79" s="28" t="s">
        <v>8</v>
      </c>
      <c r="C79" s="28" t="s">
        <v>578</v>
      </c>
      <c r="D79" s="31" t="s">
        <v>579</v>
      </c>
      <c r="E79" s="28" t="s">
        <v>580</v>
      </c>
      <c r="F79" s="29" t="s">
        <v>11</v>
      </c>
      <c r="G79" s="30">
        <v>16.809999999999999</v>
      </c>
      <c r="H79" s="30">
        <v>151.44999999999999</v>
      </c>
      <c r="I79" s="30">
        <v>53</v>
      </c>
    </row>
    <row r="80" spans="1:9">
      <c r="A80" s="20" t="s">
        <v>630</v>
      </c>
      <c r="B80" s="28" t="s">
        <v>8</v>
      </c>
      <c r="C80" s="28" t="s">
        <v>572</v>
      </c>
      <c r="D80" s="31" t="s">
        <v>573</v>
      </c>
      <c r="E80" s="28" t="s">
        <v>574</v>
      </c>
      <c r="F80" s="29" t="s">
        <v>11</v>
      </c>
      <c r="G80" s="30">
        <v>26.59</v>
      </c>
      <c r="H80" s="30">
        <v>239.57</v>
      </c>
      <c r="I80" s="30">
        <v>83.84</v>
      </c>
    </row>
    <row r="81" spans="1:9">
      <c r="A81" s="20" t="s">
        <v>630</v>
      </c>
      <c r="B81" s="28" t="s">
        <v>8</v>
      </c>
      <c r="C81" s="28" t="s">
        <v>603</v>
      </c>
      <c r="D81" s="31" t="s">
        <v>604</v>
      </c>
      <c r="E81" s="28" t="s">
        <v>605</v>
      </c>
      <c r="F81" s="29" t="s">
        <v>11</v>
      </c>
      <c r="G81" s="30">
        <v>11.68</v>
      </c>
      <c r="H81" s="30">
        <v>105.23</v>
      </c>
      <c r="I81" s="30">
        <v>36.83</v>
      </c>
    </row>
    <row r="82" spans="1:9">
      <c r="A82" s="20" t="s">
        <v>630</v>
      </c>
      <c r="B82" s="28" t="s">
        <v>8</v>
      </c>
      <c r="C82" s="28" t="s">
        <v>288</v>
      </c>
      <c r="D82" s="31" t="s">
        <v>289</v>
      </c>
      <c r="E82" s="28" t="s">
        <v>290</v>
      </c>
      <c r="F82" s="29" t="s">
        <v>11</v>
      </c>
      <c r="G82" s="30">
        <v>0.82</v>
      </c>
      <c r="H82" s="30">
        <v>7.38</v>
      </c>
      <c r="I82" s="30">
        <v>2.58</v>
      </c>
    </row>
    <row r="83" spans="1:9">
      <c r="A83" s="20" t="s">
        <v>630</v>
      </c>
      <c r="B83" s="28" t="s">
        <v>8</v>
      </c>
      <c r="C83" s="28" t="s">
        <v>463</v>
      </c>
      <c r="D83" s="31" t="s">
        <v>464</v>
      </c>
      <c r="E83" s="28" t="s">
        <v>465</v>
      </c>
      <c r="F83" s="29" t="s">
        <v>11</v>
      </c>
      <c r="G83" s="30">
        <v>0.46</v>
      </c>
      <c r="H83" s="30">
        <v>4.1399999999999997</v>
      </c>
      <c r="I83" s="30">
        <v>1.44</v>
      </c>
    </row>
    <row r="84" spans="1:9">
      <c r="A84" s="20" t="s">
        <v>630</v>
      </c>
      <c r="B84" s="28" t="s">
        <v>8</v>
      </c>
      <c r="C84" s="28" t="s">
        <v>214</v>
      </c>
      <c r="D84" s="31" t="s">
        <v>215</v>
      </c>
      <c r="E84" s="28" t="s">
        <v>216</v>
      </c>
      <c r="F84" s="29" t="s">
        <v>11</v>
      </c>
      <c r="G84" s="30">
        <v>0.35</v>
      </c>
      <c r="H84" s="30">
        <v>3.15</v>
      </c>
      <c r="I84" s="30">
        <v>1.1000000000000001</v>
      </c>
    </row>
    <row r="85" spans="1:9">
      <c r="A85" s="20" t="s">
        <v>630</v>
      </c>
      <c r="B85" s="28" t="s">
        <v>8</v>
      </c>
      <c r="C85" s="28" t="s">
        <v>475</v>
      </c>
      <c r="D85" s="31" t="s">
        <v>476</v>
      </c>
      <c r="E85" s="28" t="s">
        <v>477</v>
      </c>
      <c r="F85" s="29" t="s">
        <v>11</v>
      </c>
      <c r="G85" s="30">
        <v>0.27</v>
      </c>
      <c r="H85" s="30">
        <v>2.4300000000000002</v>
      </c>
      <c r="I85" s="30">
        <v>0.85</v>
      </c>
    </row>
    <row r="86" spans="1:9">
      <c r="A86" s="20" t="s">
        <v>630</v>
      </c>
      <c r="B86" s="28" t="s">
        <v>8</v>
      </c>
      <c r="C86" s="28" t="s">
        <v>483</v>
      </c>
      <c r="D86" s="31" t="s">
        <v>484</v>
      </c>
      <c r="E86" s="28" t="s">
        <v>485</v>
      </c>
      <c r="F86" s="29" t="s">
        <v>11</v>
      </c>
      <c r="G86" s="30">
        <v>0.22</v>
      </c>
      <c r="H86" s="30">
        <v>1.98</v>
      </c>
      <c r="I86" s="30">
        <v>0.69</v>
      </c>
    </row>
    <row r="87" spans="1:9">
      <c r="A87" s="20" t="s">
        <v>630</v>
      </c>
      <c r="B87" s="28" t="s">
        <v>8</v>
      </c>
      <c r="C87" s="28" t="s">
        <v>537</v>
      </c>
      <c r="D87" s="31" t="s">
        <v>538</v>
      </c>
      <c r="E87" s="28" t="s">
        <v>539</v>
      </c>
      <c r="F87" s="29" t="s">
        <v>11</v>
      </c>
      <c r="G87" s="30">
        <v>0.42</v>
      </c>
      <c r="H87" s="30">
        <v>3.78</v>
      </c>
      <c r="I87" s="30">
        <v>1.32</v>
      </c>
    </row>
    <row r="88" spans="1:9">
      <c r="A88" s="20" t="s">
        <v>630</v>
      </c>
      <c r="B88" s="28" t="s">
        <v>8</v>
      </c>
      <c r="C88" s="28" t="s">
        <v>540</v>
      </c>
      <c r="D88" s="31" t="s">
        <v>541</v>
      </c>
      <c r="E88" s="28" t="s">
        <v>542</v>
      </c>
      <c r="F88" s="29" t="s">
        <v>11</v>
      </c>
      <c r="G88" s="30">
        <v>0.42</v>
      </c>
      <c r="H88" s="30">
        <v>3.78</v>
      </c>
      <c r="I88" s="30">
        <v>1.32</v>
      </c>
    </row>
    <row r="89" spans="1:9">
      <c r="A89" s="20" t="s">
        <v>630</v>
      </c>
      <c r="B89" s="28" t="s">
        <v>8</v>
      </c>
      <c r="C89" s="28" t="s">
        <v>236</v>
      </c>
      <c r="D89" s="31" t="s">
        <v>237</v>
      </c>
      <c r="E89" s="28" t="s">
        <v>238</v>
      </c>
      <c r="F89" s="29" t="s">
        <v>11</v>
      </c>
      <c r="G89" s="30">
        <v>0.4</v>
      </c>
      <c r="H89" s="30">
        <v>3.6</v>
      </c>
      <c r="I89" s="30">
        <v>1.26</v>
      </c>
    </row>
    <row r="90" spans="1:9">
      <c r="A90" s="20" t="s">
        <v>630</v>
      </c>
      <c r="B90" s="28" t="s">
        <v>8</v>
      </c>
      <c r="C90" s="28" t="s">
        <v>612</v>
      </c>
      <c r="D90" s="31" t="s">
        <v>613</v>
      </c>
      <c r="E90" s="28" t="s">
        <v>614</v>
      </c>
      <c r="F90" s="29" t="s">
        <v>11</v>
      </c>
      <c r="G90" s="30">
        <v>0.18</v>
      </c>
      <c r="H90" s="30">
        <v>1.62</v>
      </c>
      <c r="I90" s="30">
        <v>0.56000000000000005</v>
      </c>
    </row>
    <row r="91" spans="1:9">
      <c r="A91" s="20" t="s">
        <v>630</v>
      </c>
      <c r="B91" s="28" t="s">
        <v>8</v>
      </c>
      <c r="C91" s="28" t="s">
        <v>262</v>
      </c>
      <c r="D91" s="31" t="s">
        <v>263</v>
      </c>
      <c r="E91" s="28" t="s">
        <v>264</v>
      </c>
      <c r="F91" s="29" t="s">
        <v>11</v>
      </c>
      <c r="G91" s="30">
        <v>0.12</v>
      </c>
      <c r="H91" s="30">
        <v>1.08</v>
      </c>
      <c r="I91" s="30">
        <v>0.37</v>
      </c>
    </row>
    <row r="92" spans="1:9">
      <c r="A92" s="20" t="s">
        <v>630</v>
      </c>
      <c r="B92" s="28" t="s">
        <v>8</v>
      </c>
      <c r="C92" s="28" t="s">
        <v>30</v>
      </c>
      <c r="D92" s="31" t="s">
        <v>31</v>
      </c>
      <c r="E92" s="28" t="s">
        <v>32</v>
      </c>
      <c r="F92" s="29" t="s">
        <v>11</v>
      </c>
      <c r="G92" s="30">
        <v>0.08</v>
      </c>
      <c r="H92" s="30">
        <v>0.72</v>
      </c>
      <c r="I92" s="30">
        <v>0.25</v>
      </c>
    </row>
    <row r="93" spans="1:9">
      <c r="A93" s="20" t="s">
        <v>630</v>
      </c>
      <c r="B93" s="28" t="s">
        <v>8</v>
      </c>
      <c r="C93" s="28" t="s">
        <v>626</v>
      </c>
      <c r="D93" s="31" t="s">
        <v>627</v>
      </c>
      <c r="E93" s="28" t="s">
        <v>628</v>
      </c>
      <c r="F93" s="29" t="s">
        <v>11</v>
      </c>
      <c r="G93" s="30">
        <v>1.22</v>
      </c>
      <c r="H93" s="30">
        <v>10.98</v>
      </c>
      <c r="I93" s="30">
        <v>3.84</v>
      </c>
    </row>
    <row r="94" spans="1:9">
      <c r="A94" s="20" t="s">
        <v>630</v>
      </c>
      <c r="B94" s="28" t="s">
        <v>8</v>
      </c>
      <c r="C94" s="28" t="s">
        <v>153</v>
      </c>
      <c r="D94" s="31" t="s">
        <v>154</v>
      </c>
      <c r="E94" s="28" t="s">
        <v>155</v>
      </c>
      <c r="F94" s="29" t="s">
        <v>11</v>
      </c>
      <c r="G94" s="30">
        <v>0.62</v>
      </c>
      <c r="H94" s="30">
        <v>5.58</v>
      </c>
      <c r="I94" s="30">
        <v>1.95</v>
      </c>
    </row>
    <row r="95" spans="1:9">
      <c r="A95" s="20" t="s">
        <v>630</v>
      </c>
      <c r="B95" s="28" t="s">
        <v>8</v>
      </c>
      <c r="C95" s="28" t="s">
        <v>472</v>
      </c>
      <c r="D95" s="31" t="s">
        <v>473</v>
      </c>
      <c r="E95" s="28" t="s">
        <v>474</v>
      </c>
      <c r="F95" s="29" t="s">
        <v>11</v>
      </c>
      <c r="G95" s="30">
        <v>0.68</v>
      </c>
      <c r="H95" s="30">
        <v>6.12</v>
      </c>
      <c r="I95" s="30">
        <v>2.14</v>
      </c>
    </row>
    <row r="96" spans="1:9">
      <c r="A96" s="20" t="s">
        <v>630</v>
      </c>
      <c r="B96" s="28" t="s">
        <v>8</v>
      </c>
      <c r="C96" s="28" t="s">
        <v>89</v>
      </c>
      <c r="D96" s="31" t="s">
        <v>90</v>
      </c>
      <c r="E96" s="28" t="s">
        <v>91</v>
      </c>
      <c r="F96" s="29" t="s">
        <v>11</v>
      </c>
      <c r="G96" s="30">
        <v>0.23</v>
      </c>
      <c r="H96" s="30">
        <v>2.0699999999999998</v>
      </c>
      <c r="I96" s="30">
        <v>0.72</v>
      </c>
    </row>
    <row r="97" spans="1:9">
      <c r="A97" s="20" t="s">
        <v>630</v>
      </c>
      <c r="B97" s="28" t="s">
        <v>8</v>
      </c>
      <c r="C97" s="28" t="s">
        <v>335</v>
      </c>
      <c r="D97" s="31" t="s">
        <v>336</v>
      </c>
      <c r="E97" s="28" t="s">
        <v>337</v>
      </c>
      <c r="F97" s="29" t="s">
        <v>11</v>
      </c>
      <c r="G97" s="30">
        <v>0.1</v>
      </c>
      <c r="H97" s="30">
        <v>0.9</v>
      </c>
      <c r="I97" s="30">
        <v>0.31</v>
      </c>
    </row>
    <row r="98" spans="1:9">
      <c r="A98" s="20" t="s">
        <v>630</v>
      </c>
      <c r="B98" s="28" t="s">
        <v>8</v>
      </c>
      <c r="C98" s="28" t="s">
        <v>512</v>
      </c>
      <c r="D98" s="31" t="s">
        <v>513</v>
      </c>
      <c r="E98" s="28" t="s">
        <v>514</v>
      </c>
      <c r="F98" s="29" t="s">
        <v>11</v>
      </c>
      <c r="G98" s="30">
        <v>0.06</v>
      </c>
      <c r="H98" s="30">
        <v>0.54</v>
      </c>
      <c r="I98" s="30">
        <v>0.18</v>
      </c>
    </row>
    <row r="99" spans="1:9">
      <c r="A99" s="20" t="s">
        <v>630</v>
      </c>
      <c r="B99" s="28" t="s">
        <v>8</v>
      </c>
      <c r="C99" s="28" t="s">
        <v>162</v>
      </c>
      <c r="D99" s="31" t="s">
        <v>163</v>
      </c>
      <c r="E99" s="28" t="s">
        <v>164</v>
      </c>
      <c r="F99" s="29" t="s">
        <v>11</v>
      </c>
      <c r="G99" s="30">
        <v>0.18</v>
      </c>
      <c r="H99" s="30">
        <v>1.62</v>
      </c>
      <c r="I99" s="30">
        <v>0.56000000000000005</v>
      </c>
    </row>
    <row r="100" spans="1:9">
      <c r="A100" s="20" t="s">
        <v>630</v>
      </c>
      <c r="B100" s="28" t="s">
        <v>65</v>
      </c>
      <c r="C100" s="28" t="s">
        <v>135</v>
      </c>
      <c r="D100" s="31" t="s">
        <v>136</v>
      </c>
      <c r="E100" s="28" t="s">
        <v>137</v>
      </c>
      <c r="F100" s="29" t="s">
        <v>11</v>
      </c>
      <c r="G100" s="30">
        <v>17.25</v>
      </c>
      <c r="H100" s="30">
        <v>169.56</v>
      </c>
      <c r="I100" s="30">
        <v>59.34</v>
      </c>
    </row>
    <row r="101" spans="1:9">
      <c r="A101" s="20" t="s">
        <v>630</v>
      </c>
      <c r="B101" s="28" t="s">
        <v>65</v>
      </c>
      <c r="C101" s="28" t="s">
        <v>376</v>
      </c>
      <c r="D101" s="31" t="s">
        <v>377</v>
      </c>
      <c r="E101" s="28" t="s">
        <v>378</v>
      </c>
      <c r="F101" s="29" t="s">
        <v>11</v>
      </c>
      <c r="G101" s="30">
        <v>0.06</v>
      </c>
      <c r="H101" s="30">
        <v>0.56000000000000005</v>
      </c>
      <c r="I101" s="30">
        <v>0.19</v>
      </c>
    </row>
    <row r="102" spans="1:9">
      <c r="A102" s="20" t="s">
        <v>630</v>
      </c>
      <c r="B102" s="28" t="s">
        <v>15</v>
      </c>
      <c r="C102" s="28" t="s">
        <v>16</v>
      </c>
      <c r="D102" s="31" t="s">
        <v>17</v>
      </c>
      <c r="E102" s="28" t="s">
        <v>18</v>
      </c>
      <c r="F102" s="29" t="s">
        <v>11</v>
      </c>
      <c r="G102" s="30">
        <v>0.19</v>
      </c>
      <c r="H102" s="30">
        <v>1.71</v>
      </c>
      <c r="I102" s="30">
        <v>0.59</v>
      </c>
    </row>
    <row r="103" spans="1:9">
      <c r="A103" s="20" t="s">
        <v>630</v>
      </c>
      <c r="B103" s="28" t="s">
        <v>12</v>
      </c>
      <c r="C103" s="28" t="s">
        <v>575</v>
      </c>
      <c r="D103" s="31" t="s">
        <v>576</v>
      </c>
      <c r="E103" s="28" t="s">
        <v>577</v>
      </c>
      <c r="F103" s="29" t="s">
        <v>11</v>
      </c>
      <c r="G103" s="30">
        <v>33.799999999999997</v>
      </c>
      <c r="H103" s="30">
        <v>457.56</v>
      </c>
      <c r="I103" s="30">
        <v>160.13999999999999</v>
      </c>
    </row>
    <row r="104" spans="1:9">
      <c r="A104" s="20" t="s">
        <v>630</v>
      </c>
      <c r="B104" s="28" t="s">
        <v>12</v>
      </c>
      <c r="C104" s="28" t="s">
        <v>370</v>
      </c>
      <c r="D104" s="31" t="s">
        <v>371</v>
      </c>
      <c r="E104" s="28" t="s">
        <v>372</v>
      </c>
      <c r="F104" s="29" t="s">
        <v>11</v>
      </c>
      <c r="G104" s="30">
        <v>3.27</v>
      </c>
      <c r="H104" s="30">
        <v>29.43</v>
      </c>
      <c r="I104" s="30">
        <v>10.3</v>
      </c>
    </row>
    <row r="105" spans="1:9">
      <c r="A105" s="20" t="s">
        <v>630</v>
      </c>
      <c r="B105" s="28" t="s">
        <v>12</v>
      </c>
      <c r="C105" s="28" t="s">
        <v>340</v>
      </c>
      <c r="D105" s="31" t="s">
        <v>341</v>
      </c>
      <c r="E105" s="28" t="s">
        <v>342</v>
      </c>
      <c r="F105" s="29" t="s">
        <v>11</v>
      </c>
      <c r="G105" s="30">
        <v>4</v>
      </c>
      <c r="H105" s="30">
        <v>39.32</v>
      </c>
      <c r="I105" s="30">
        <v>13.76</v>
      </c>
    </row>
    <row r="106" spans="1:9">
      <c r="A106" s="20" t="s">
        <v>630</v>
      </c>
      <c r="B106" s="28" t="s">
        <v>12</v>
      </c>
      <c r="C106" s="28" t="s">
        <v>618</v>
      </c>
      <c r="D106" s="31" t="s">
        <v>619</v>
      </c>
      <c r="E106" s="28" t="s">
        <v>620</v>
      </c>
      <c r="F106" s="29" t="s">
        <v>11</v>
      </c>
      <c r="G106" s="30">
        <v>2</v>
      </c>
      <c r="H106" s="30">
        <v>18</v>
      </c>
      <c r="I106" s="30">
        <v>6.3</v>
      </c>
    </row>
    <row r="107" spans="1:9">
      <c r="A107" s="20" t="s">
        <v>630</v>
      </c>
      <c r="B107" s="28" t="s">
        <v>12</v>
      </c>
      <c r="C107" s="28" t="s">
        <v>415</v>
      </c>
      <c r="D107" s="31" t="s">
        <v>416</v>
      </c>
      <c r="E107" s="28" t="s">
        <v>417</v>
      </c>
      <c r="F107" s="29" t="s">
        <v>11</v>
      </c>
      <c r="G107" s="30">
        <v>8.25</v>
      </c>
      <c r="H107" s="30">
        <v>77.63</v>
      </c>
      <c r="I107" s="30">
        <v>27.17</v>
      </c>
    </row>
    <row r="108" spans="1:9">
      <c r="A108" s="20" t="s">
        <v>630</v>
      </c>
      <c r="B108" s="28" t="s">
        <v>12</v>
      </c>
      <c r="C108" s="28" t="s">
        <v>165</v>
      </c>
      <c r="D108" s="31" t="s">
        <v>166</v>
      </c>
      <c r="E108" s="28" t="s">
        <v>167</v>
      </c>
      <c r="F108" s="29" t="s">
        <v>11</v>
      </c>
      <c r="G108" s="30">
        <v>0.5</v>
      </c>
      <c r="H108" s="30">
        <v>4.5</v>
      </c>
      <c r="I108" s="30">
        <v>1.57</v>
      </c>
    </row>
    <row r="109" spans="1:9">
      <c r="A109" s="20" t="s">
        <v>630</v>
      </c>
      <c r="B109" s="28" t="s">
        <v>12</v>
      </c>
      <c r="C109" s="28" t="s">
        <v>182</v>
      </c>
      <c r="D109" s="31" t="s">
        <v>183</v>
      </c>
      <c r="E109" s="28" t="s">
        <v>184</v>
      </c>
      <c r="F109" s="29" t="s">
        <v>11</v>
      </c>
      <c r="G109" s="30">
        <v>0.5</v>
      </c>
      <c r="H109" s="30">
        <v>4.5</v>
      </c>
      <c r="I109" s="30">
        <v>1.57</v>
      </c>
    </row>
    <row r="110" spans="1:9">
      <c r="A110" s="20" t="s">
        <v>630</v>
      </c>
      <c r="B110" s="28" t="s">
        <v>12</v>
      </c>
      <c r="C110" s="28" t="s">
        <v>515</v>
      </c>
      <c r="D110" s="31" t="s">
        <v>516</v>
      </c>
      <c r="E110" s="28" t="s">
        <v>517</v>
      </c>
      <c r="F110" s="29" t="s">
        <v>11</v>
      </c>
      <c r="G110" s="30">
        <v>19.559999999999999</v>
      </c>
      <c r="H110" s="30">
        <v>176.04</v>
      </c>
      <c r="I110" s="30">
        <v>61.61</v>
      </c>
    </row>
    <row r="111" spans="1:9">
      <c r="A111" s="20" t="s">
        <v>630</v>
      </c>
      <c r="B111" s="28" t="s">
        <v>12</v>
      </c>
      <c r="C111" s="28" t="s">
        <v>100</v>
      </c>
      <c r="D111" s="31" t="s">
        <v>101</v>
      </c>
      <c r="E111" s="28" t="s">
        <v>102</v>
      </c>
      <c r="F111" s="29" t="s">
        <v>11</v>
      </c>
      <c r="G111" s="30">
        <v>5</v>
      </c>
      <c r="H111" s="30">
        <v>43.42</v>
      </c>
      <c r="I111" s="30">
        <v>15.19</v>
      </c>
    </row>
    <row r="112" spans="1:9">
      <c r="A112" s="20" t="s">
        <v>630</v>
      </c>
      <c r="B112" s="28" t="s">
        <v>12</v>
      </c>
      <c r="C112" s="28" t="s">
        <v>609</v>
      </c>
      <c r="D112" s="31" t="s">
        <v>610</v>
      </c>
      <c r="E112" s="28" t="s">
        <v>611</v>
      </c>
      <c r="F112" s="29" t="s">
        <v>11</v>
      </c>
      <c r="G112" s="30">
        <v>5.96</v>
      </c>
      <c r="H112" s="30">
        <v>53.64</v>
      </c>
      <c r="I112" s="30">
        <v>18.77</v>
      </c>
    </row>
    <row r="113" spans="1:9">
      <c r="A113" s="20" t="s">
        <v>630</v>
      </c>
      <c r="B113" s="28" t="s">
        <v>12</v>
      </c>
      <c r="C113" s="28" t="s">
        <v>590</v>
      </c>
      <c r="D113" s="31" t="s">
        <v>591</v>
      </c>
      <c r="E113" s="28" t="s">
        <v>592</v>
      </c>
      <c r="F113" s="29" t="s">
        <v>11</v>
      </c>
      <c r="G113" s="30">
        <v>4.2</v>
      </c>
      <c r="H113" s="30">
        <v>37.799999999999997</v>
      </c>
      <c r="I113" s="30">
        <v>13.23</v>
      </c>
    </row>
    <row r="114" spans="1:9">
      <c r="A114" s="20" t="s">
        <v>630</v>
      </c>
      <c r="B114" s="28" t="s">
        <v>12</v>
      </c>
      <c r="C114" s="28" t="s">
        <v>527</v>
      </c>
      <c r="D114" s="31" t="s">
        <v>528</v>
      </c>
      <c r="E114" s="28" t="s">
        <v>529</v>
      </c>
      <c r="F114" s="29" t="s">
        <v>11</v>
      </c>
      <c r="G114" s="30">
        <v>0.09</v>
      </c>
      <c r="H114" s="30">
        <v>0.81</v>
      </c>
      <c r="I114" s="30">
        <v>0.28000000000000003</v>
      </c>
    </row>
    <row r="115" spans="1:9">
      <c r="A115" s="20" t="s">
        <v>630</v>
      </c>
      <c r="B115" s="28" t="s">
        <v>12</v>
      </c>
      <c r="C115" s="28" t="s">
        <v>524</v>
      </c>
      <c r="D115" s="31" t="s">
        <v>525</v>
      </c>
      <c r="E115" s="28" t="s">
        <v>526</v>
      </c>
      <c r="F115" s="29" t="s">
        <v>11</v>
      </c>
      <c r="G115" s="30">
        <v>6.25</v>
      </c>
      <c r="H115" s="30">
        <v>56.25</v>
      </c>
      <c r="I115" s="30">
        <v>19.68</v>
      </c>
    </row>
    <row r="116" spans="1:9">
      <c r="A116" s="20" t="s">
        <v>630</v>
      </c>
      <c r="B116" s="28" t="s">
        <v>12</v>
      </c>
      <c r="C116" s="28" t="s">
        <v>593</v>
      </c>
      <c r="D116" s="31" t="s">
        <v>594</v>
      </c>
      <c r="E116" s="28" t="s">
        <v>595</v>
      </c>
      <c r="F116" s="29" t="s">
        <v>11</v>
      </c>
      <c r="G116" s="30">
        <v>0.4</v>
      </c>
      <c r="H116" s="30">
        <v>3.6</v>
      </c>
      <c r="I116" s="30">
        <v>1.26</v>
      </c>
    </row>
    <row r="117" spans="1:9">
      <c r="A117" s="20" t="s">
        <v>630</v>
      </c>
      <c r="B117" s="28" t="s">
        <v>12</v>
      </c>
      <c r="C117" s="28" t="s">
        <v>521</v>
      </c>
      <c r="D117" s="31" t="s">
        <v>522</v>
      </c>
      <c r="E117" s="28" t="s">
        <v>523</v>
      </c>
      <c r="F117" s="29" t="s">
        <v>11</v>
      </c>
      <c r="G117" s="30">
        <v>5.28</v>
      </c>
      <c r="H117" s="30">
        <v>47.52</v>
      </c>
      <c r="I117" s="30">
        <v>16.63</v>
      </c>
    </row>
    <row r="118" spans="1:9">
      <c r="A118" s="20" t="s">
        <v>630</v>
      </c>
      <c r="B118" s="28" t="s">
        <v>48</v>
      </c>
      <c r="C118" s="28" t="s">
        <v>305</v>
      </c>
      <c r="D118" s="31" t="s">
        <v>306</v>
      </c>
      <c r="E118" s="28" t="s">
        <v>307</v>
      </c>
      <c r="F118" s="29" t="s">
        <v>11</v>
      </c>
      <c r="G118" s="30">
        <v>5.27</v>
      </c>
      <c r="H118" s="30">
        <v>51.8</v>
      </c>
      <c r="I118" s="30">
        <v>18.13</v>
      </c>
    </row>
    <row r="119" spans="1:9">
      <c r="A119" s="20" t="s">
        <v>630</v>
      </c>
      <c r="B119" s="28" t="s">
        <v>188</v>
      </c>
      <c r="C119" s="28" t="s">
        <v>285</v>
      </c>
      <c r="D119" s="31" t="s">
        <v>286</v>
      </c>
      <c r="E119" s="28" t="s">
        <v>287</v>
      </c>
      <c r="F119" s="29" t="s">
        <v>11</v>
      </c>
      <c r="G119" s="30">
        <v>0.21</v>
      </c>
      <c r="H119" s="30">
        <v>1.89</v>
      </c>
      <c r="I119" s="30">
        <v>0.66</v>
      </c>
    </row>
    <row r="120" spans="1:9">
      <c r="A120" s="20" t="s">
        <v>630</v>
      </c>
      <c r="B120" s="28" t="s">
        <v>188</v>
      </c>
      <c r="C120" s="28" t="s">
        <v>361</v>
      </c>
      <c r="D120" s="31" t="s">
        <v>362</v>
      </c>
      <c r="E120" s="28" t="s">
        <v>363</v>
      </c>
      <c r="F120" s="29" t="s">
        <v>11</v>
      </c>
      <c r="G120" s="30">
        <v>0.5</v>
      </c>
      <c r="H120" s="30">
        <v>4.62</v>
      </c>
      <c r="I120" s="30">
        <v>1.61</v>
      </c>
    </row>
    <row r="121" spans="1:9">
      <c r="A121" s="20" t="s">
        <v>630</v>
      </c>
      <c r="B121" s="28" t="s">
        <v>188</v>
      </c>
      <c r="C121" s="28" t="s">
        <v>489</v>
      </c>
      <c r="D121" s="31" t="s">
        <v>490</v>
      </c>
      <c r="E121" s="28" t="s">
        <v>491</v>
      </c>
      <c r="F121" s="29" t="s">
        <v>11</v>
      </c>
      <c r="G121" s="30">
        <v>1.9</v>
      </c>
      <c r="H121" s="30">
        <v>17.72</v>
      </c>
      <c r="I121" s="30">
        <v>6.2</v>
      </c>
    </row>
    <row r="122" spans="1:9">
      <c r="A122" s="20" t="s">
        <v>630</v>
      </c>
      <c r="B122" s="28" t="s">
        <v>188</v>
      </c>
      <c r="C122" s="28" t="s">
        <v>295</v>
      </c>
      <c r="D122" s="31" t="s">
        <v>296</v>
      </c>
      <c r="E122" s="28" t="s">
        <v>297</v>
      </c>
      <c r="F122" s="29" t="s">
        <v>11</v>
      </c>
      <c r="G122" s="30">
        <v>5.24</v>
      </c>
      <c r="H122" s="30">
        <v>47.47</v>
      </c>
      <c r="I122" s="30">
        <v>16.61</v>
      </c>
    </row>
    <row r="123" spans="1:9">
      <c r="A123" s="159"/>
      <c r="B123" s="159"/>
      <c r="C123" s="159"/>
      <c r="D123" s="159"/>
      <c r="E123" s="159"/>
      <c r="F123" s="160"/>
      <c r="G123" s="24">
        <f>SUM(G3:G122)</f>
        <v>419.29999999999995</v>
      </c>
      <c r="H123" s="24">
        <f>SUM(H3:H122)</f>
        <v>4091.0699999999993</v>
      </c>
      <c r="I123" s="25">
        <f>SUM(I3:I122)</f>
        <v>1431.3200000000008</v>
      </c>
    </row>
    <row r="124" spans="1:9">
      <c r="A124" s="20" t="s">
        <v>630</v>
      </c>
      <c r="B124" s="20" t="s">
        <v>8</v>
      </c>
      <c r="C124" s="20" t="s">
        <v>649</v>
      </c>
      <c r="D124" s="15" t="s">
        <v>650</v>
      </c>
      <c r="E124" s="20" t="s">
        <v>651</v>
      </c>
      <c r="F124" s="21" t="s">
        <v>634</v>
      </c>
      <c r="G124" s="42"/>
      <c r="H124" s="23">
        <v>12.06</v>
      </c>
      <c r="I124" s="23">
        <v>4.22</v>
      </c>
    </row>
    <row r="125" spans="1:9">
      <c r="A125" s="33" t="s">
        <v>630</v>
      </c>
      <c r="B125" s="33" t="s">
        <v>48</v>
      </c>
      <c r="C125" s="33" t="s">
        <v>660</v>
      </c>
      <c r="D125" s="16" t="s">
        <v>661</v>
      </c>
      <c r="E125" s="33" t="s">
        <v>662</v>
      </c>
      <c r="F125" s="34" t="s">
        <v>634</v>
      </c>
      <c r="G125" s="42"/>
      <c r="H125" s="35">
        <v>31.03932</v>
      </c>
      <c r="I125" s="35">
        <v>11.1741552</v>
      </c>
    </row>
    <row r="126" spans="1:9">
      <c r="A126" s="33" t="s">
        <v>630</v>
      </c>
      <c r="B126" s="33" t="s">
        <v>48</v>
      </c>
      <c r="C126" s="33" t="s">
        <v>663</v>
      </c>
      <c r="D126" s="16" t="s">
        <v>664</v>
      </c>
      <c r="E126" s="33" t="s">
        <v>665</v>
      </c>
      <c r="F126" s="34" t="s">
        <v>634</v>
      </c>
      <c r="G126" s="42"/>
      <c r="H126" s="35">
        <v>9.34</v>
      </c>
      <c r="I126" s="35">
        <v>3.27</v>
      </c>
    </row>
    <row r="127" spans="1:9">
      <c r="A127" s="33" t="s">
        <v>630</v>
      </c>
      <c r="B127" s="33" t="s">
        <v>48</v>
      </c>
      <c r="C127" s="33" t="s">
        <v>666</v>
      </c>
      <c r="D127" s="16" t="s">
        <v>667</v>
      </c>
      <c r="E127" s="33" t="s">
        <v>668</v>
      </c>
      <c r="F127" s="34" t="s">
        <v>634</v>
      </c>
      <c r="G127" s="42"/>
      <c r="H127" s="35">
        <v>39.81</v>
      </c>
      <c r="I127" s="35">
        <v>13.93</v>
      </c>
    </row>
    <row r="128" spans="1:9">
      <c r="A128" s="33" t="s">
        <v>630</v>
      </c>
      <c r="B128" s="33" t="s">
        <v>48</v>
      </c>
      <c r="C128" s="33" t="s">
        <v>669</v>
      </c>
      <c r="D128" s="16" t="s">
        <v>670</v>
      </c>
      <c r="E128" s="33" t="s">
        <v>671</v>
      </c>
      <c r="F128" s="34" t="s">
        <v>634</v>
      </c>
      <c r="G128" s="42"/>
      <c r="H128" s="35">
        <v>14.84</v>
      </c>
      <c r="I128" s="35">
        <v>5.19</v>
      </c>
    </row>
    <row r="129" spans="1:9">
      <c r="A129" s="33" t="s">
        <v>682</v>
      </c>
      <c r="B129" s="33" t="s">
        <v>683</v>
      </c>
      <c r="C129" s="33" t="s">
        <v>685</v>
      </c>
      <c r="D129" s="16" t="s">
        <v>688</v>
      </c>
      <c r="E129" s="40"/>
      <c r="F129" s="34" t="s">
        <v>634</v>
      </c>
      <c r="G129" s="42"/>
      <c r="H129" s="35">
        <v>5.04</v>
      </c>
      <c r="I129" s="35">
        <v>1.76</v>
      </c>
    </row>
    <row r="130" spans="1:9">
      <c r="A130" s="33" t="s">
        <v>682</v>
      </c>
      <c r="B130" s="33" t="s">
        <v>683</v>
      </c>
      <c r="C130" s="33" t="s">
        <v>686</v>
      </c>
      <c r="D130" s="16" t="s">
        <v>690</v>
      </c>
      <c r="E130" s="40"/>
      <c r="F130" s="34" t="s">
        <v>634</v>
      </c>
      <c r="G130" s="42"/>
      <c r="H130" s="35">
        <v>69.3</v>
      </c>
      <c r="I130" s="35">
        <v>24.25</v>
      </c>
    </row>
    <row r="131" spans="1:9">
      <c r="A131" s="33"/>
      <c r="B131" s="33"/>
      <c r="C131" s="33">
        <v>600872</v>
      </c>
      <c r="D131" s="16" t="s">
        <v>712</v>
      </c>
      <c r="E131" s="40"/>
      <c r="F131" s="34"/>
      <c r="G131" s="42"/>
      <c r="H131" s="35">
        <v>32.720886</v>
      </c>
      <c r="I131" s="35">
        <v>11.779518959999999</v>
      </c>
    </row>
    <row r="132" spans="1:9">
      <c r="A132" s="33"/>
      <c r="B132" s="33"/>
      <c r="C132" s="70">
        <v>624628</v>
      </c>
      <c r="D132" s="10" t="s">
        <v>705</v>
      </c>
      <c r="E132" s="40"/>
      <c r="F132" s="34"/>
      <c r="G132" s="42"/>
      <c r="H132" s="35">
        <v>56.262383999999997</v>
      </c>
      <c r="I132" s="35">
        <v>20.254458239999998</v>
      </c>
    </row>
    <row r="133" spans="1:9">
      <c r="A133" s="53" t="s">
        <v>682</v>
      </c>
      <c r="B133" s="53" t="s">
        <v>693</v>
      </c>
      <c r="C133" s="53" t="s">
        <v>694</v>
      </c>
      <c r="D133" s="54" t="s">
        <v>695</v>
      </c>
      <c r="E133" s="53" t="s">
        <v>696</v>
      </c>
      <c r="F133" s="55" t="s">
        <v>11</v>
      </c>
      <c r="G133" s="56">
        <v>81.760000000000005</v>
      </c>
      <c r="H133" s="56">
        <v>1079.58</v>
      </c>
      <c r="I133" s="56">
        <v>377.85299999999995</v>
      </c>
    </row>
    <row r="134" spans="1:9">
      <c r="A134" s="53" t="s">
        <v>682</v>
      </c>
      <c r="B134" s="53" t="s">
        <v>699</v>
      </c>
      <c r="C134" s="53" t="s">
        <v>700</v>
      </c>
      <c r="D134" s="54" t="s">
        <v>701</v>
      </c>
      <c r="E134" s="53" t="s">
        <v>702</v>
      </c>
      <c r="F134" s="55" t="s">
        <v>11</v>
      </c>
      <c r="G134" s="56">
        <v>1</v>
      </c>
      <c r="H134" s="56">
        <v>10.02</v>
      </c>
      <c r="I134" s="56">
        <v>3.5</v>
      </c>
    </row>
    <row r="135" spans="1:9">
      <c r="A135" s="154"/>
      <c r="B135" s="155"/>
      <c r="C135" s="155"/>
      <c r="D135" s="155"/>
      <c r="E135" s="155"/>
      <c r="F135" s="156"/>
      <c r="G135" s="41">
        <f>SUM(G124:G134)</f>
        <v>82.76</v>
      </c>
      <c r="H135" s="41">
        <f>SUM(H124:H134)</f>
        <v>1360.0125899999998</v>
      </c>
      <c r="I135" s="41">
        <f>SUM(I124:I134)</f>
        <v>477.18113239999991</v>
      </c>
    </row>
    <row r="136" spans="1:9">
      <c r="A136" s="157" t="s">
        <v>629</v>
      </c>
      <c r="B136" s="157"/>
      <c r="C136" s="157"/>
      <c r="D136" s="157"/>
      <c r="E136" s="157"/>
      <c r="F136" s="157"/>
      <c r="G136" s="26">
        <f>G123+G135</f>
        <v>502.05999999999995</v>
      </c>
      <c r="H136" s="27">
        <f>H123+H135</f>
        <v>5451.0825899999991</v>
      </c>
      <c r="I136" s="27">
        <f>I123+I135</f>
        <v>1908.5011324000006</v>
      </c>
    </row>
    <row r="139" spans="1:9">
      <c r="A139" s="1"/>
      <c r="B139"/>
      <c r="C139"/>
    </row>
    <row r="140" spans="1:9">
      <c r="A140" s="1"/>
      <c r="B140" s="1"/>
      <c r="C140" s="1"/>
    </row>
    <row r="141" spans="1:9">
      <c r="A141" s="1"/>
      <c r="B141" s="1"/>
      <c r="C141" s="1"/>
    </row>
    <row r="142" spans="1:9">
      <c r="A142" s="1"/>
      <c r="B142" s="1"/>
      <c r="C142" s="1"/>
    </row>
    <row r="143" spans="1:9">
      <c r="A143" s="1"/>
      <c r="B143" s="1"/>
      <c r="C143" s="1"/>
    </row>
    <row r="144" spans="1:9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/>
      <c r="C147"/>
    </row>
    <row r="148" spans="1:3">
      <c r="A148" s="1"/>
      <c r="B148"/>
      <c r="C148"/>
    </row>
    <row r="149" spans="1:3">
      <c r="A149" s="1"/>
      <c r="B149"/>
      <c r="C149"/>
    </row>
    <row r="150" spans="1:3">
      <c r="A150" s="1"/>
      <c r="B150"/>
      <c r="C150"/>
    </row>
    <row r="151" spans="1:3">
      <c r="A151" s="1"/>
      <c r="B151"/>
      <c r="C151"/>
    </row>
    <row r="152" spans="1:3">
      <c r="A152" s="1"/>
      <c r="B152"/>
      <c r="C152"/>
    </row>
    <row r="153" spans="1:3">
      <c r="A153" s="1"/>
      <c r="B153"/>
      <c r="C153"/>
    </row>
  </sheetData>
  <mergeCells count="4">
    <mergeCell ref="A123:F123"/>
    <mergeCell ref="A135:F135"/>
    <mergeCell ref="A136:F136"/>
    <mergeCell ref="A1:I1"/>
  </mergeCells>
  <pageMargins left="0.7" right="0.7" top="0.75" bottom="0.75" header="0.3" footer="0.3"/>
  <ignoredErrors>
    <ignoredError sqref="A124:C128 E124:E128 A129:C1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CP</vt:lpstr>
      <vt:lpstr>RC HN</vt:lpstr>
      <vt:lpstr>RC HS</vt:lpstr>
      <vt:lpstr>CP!Impression_des_titres</vt:lpstr>
      <vt:lpstr>CP!Zone_d_impression</vt:lpstr>
    </vt:vector>
  </TitlesOfParts>
  <Company>Neo Security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souin</dc:creator>
  <cp:lastModifiedBy>hmexeslebobe</cp:lastModifiedBy>
  <cp:lastPrinted>2011-10-12T08:06:38Z</cp:lastPrinted>
  <dcterms:created xsi:type="dcterms:W3CDTF">2011-09-09T12:52:14Z</dcterms:created>
  <dcterms:modified xsi:type="dcterms:W3CDTF">2011-11-07T16:55:59Z</dcterms:modified>
</cp:coreProperties>
</file>