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bookViews>
    <workbookView xWindow="0" yWindow="0" windowWidth="7470" windowHeight="70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3" i="1" l="1"/>
  <c r="H33" i="1"/>
  <c r="I31" i="1"/>
  <c r="H31" i="1"/>
  <c r="C27" i="1"/>
  <c r="D27" i="1"/>
  <c r="E27" i="1"/>
  <c r="H27" i="1"/>
  <c r="I27" i="1"/>
  <c r="C29" i="1"/>
  <c r="D29" i="1"/>
  <c r="E29" i="1"/>
  <c r="H29" i="1"/>
  <c r="I29" i="1"/>
  <c r="C31" i="1"/>
  <c r="D31" i="1"/>
  <c r="E31" i="1"/>
  <c r="C33" i="1"/>
  <c r="D33" i="1"/>
  <c r="E33" i="1"/>
  <c r="C5" i="1"/>
  <c r="D5" i="1"/>
  <c r="E5" i="1"/>
  <c r="H5" i="1"/>
  <c r="I5" i="1"/>
  <c r="C7" i="1"/>
  <c r="D7" i="1"/>
  <c r="E7" i="1"/>
  <c r="H7" i="1"/>
  <c r="I7" i="1"/>
  <c r="C9" i="1"/>
  <c r="D9" i="1"/>
  <c r="E9" i="1"/>
  <c r="H9" i="1"/>
  <c r="I9" i="1"/>
  <c r="C11" i="1"/>
  <c r="D11" i="1"/>
  <c r="E11" i="1"/>
  <c r="H11" i="1"/>
  <c r="I11" i="1"/>
  <c r="C13" i="1"/>
  <c r="D13" i="1"/>
  <c r="E13" i="1"/>
  <c r="H13" i="1"/>
  <c r="I13" i="1"/>
  <c r="C15" i="1"/>
  <c r="D15" i="1"/>
  <c r="E15" i="1"/>
  <c r="H15" i="1"/>
  <c r="I15" i="1"/>
  <c r="C17" i="1"/>
  <c r="D17" i="1"/>
  <c r="E17" i="1"/>
  <c r="H17" i="1"/>
  <c r="I17" i="1"/>
  <c r="C19" i="1"/>
  <c r="D19" i="1"/>
  <c r="E19" i="1"/>
  <c r="H19" i="1"/>
  <c r="I19" i="1"/>
  <c r="C21" i="1"/>
  <c r="D21" i="1"/>
  <c r="E21" i="1"/>
  <c r="H21" i="1"/>
  <c r="I21" i="1"/>
  <c r="C23" i="1"/>
  <c r="D23" i="1"/>
  <c r="E23" i="1"/>
  <c r="H23" i="1"/>
  <c r="I23" i="1"/>
  <c r="C25" i="1"/>
  <c r="D25" i="1"/>
  <c r="E25" i="1"/>
  <c r="H25" i="1"/>
  <c r="I25" i="1"/>
  <c r="I3" i="1"/>
  <c r="H3" i="1"/>
  <c r="E3" i="1"/>
  <c r="C3" i="1"/>
  <c r="D3" i="1"/>
</calcChain>
</file>

<file path=xl/sharedStrings.xml><?xml version="1.0" encoding="utf-8"?>
<sst xmlns="http://schemas.openxmlformats.org/spreadsheetml/2006/main" count="40" uniqueCount="28">
  <si>
    <t>Viande utilisée</t>
  </si>
  <si>
    <t>Assaisonnement</t>
  </si>
  <si>
    <t>Début de sèche</t>
  </si>
  <si>
    <t>65% du poids</t>
  </si>
  <si>
    <t>60% du poids</t>
  </si>
  <si>
    <t>Sel</t>
  </si>
  <si>
    <t>Sucre</t>
  </si>
  <si>
    <t>épices</t>
  </si>
  <si>
    <t>Poivre</t>
  </si>
  <si>
    <t>Filet ou échine</t>
  </si>
  <si>
    <t>Poids en g</t>
  </si>
  <si>
    <t>Curry Korma</t>
  </si>
  <si>
    <t>Paprika  + Espelette</t>
  </si>
  <si>
    <t>Epices cajun</t>
  </si>
  <si>
    <t>Poitine</t>
  </si>
  <si>
    <t>Poitrine</t>
  </si>
  <si>
    <t>Filet</t>
  </si>
  <si>
    <t>Echine</t>
  </si>
  <si>
    <t>Curry</t>
  </si>
  <si>
    <t>Paprika + Espelette</t>
  </si>
  <si>
    <t>Rouelle</t>
  </si>
  <si>
    <t>Cajun</t>
  </si>
  <si>
    <t>Paprika f + Espelette</t>
  </si>
  <si>
    <t>Poivre nbg, Cor, Pim, Baies roses</t>
  </si>
  <si>
    <t>Filet mignon</t>
  </si>
  <si>
    <t>Paprika f, Espelette, insert Comté</t>
  </si>
  <si>
    <t>Epice Yucatan + insert Comté</t>
  </si>
  <si>
    <t>Pesée inter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</si>
</sst>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0.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67" fontId="0" fillId="0" borderId="1" xfId="0" applyNumberFormat="1" applyBorder="1" applyAlignment="1">
      <alignment horizontal="center"/>
    </xf>
    <xf numFmtId="0" fontId="0" fillId="0" borderId="1" xfId="0" applyBorder="1"/>
    <xf numFmtId="1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67" fontId="0" fillId="0" borderId="5" xfId="0" applyNumberFormat="1" applyBorder="1" applyAlignment="1">
      <alignment horizontal="center"/>
    </xf>
    <xf numFmtId="3" fontId="0" fillId="0" borderId="2" xfId="0" applyNumberFormat="1" applyBorder="1" applyAlignment="1">
      <alignment horizontal="center"/>
    </xf>
    <xf numFmtId="3" fontId="0" fillId="0" borderId="6" xfId="0" applyNumberFormat="1" applyBorder="1" applyAlignment="1">
      <alignment horizontal="center"/>
    </xf>
    <xf numFmtId="3" fontId="0" fillId="0" borderId="7" xfId="0" applyNumberFormat="1" applyBorder="1" applyAlignment="1">
      <alignment horizontal="center"/>
    </xf>
    <xf numFmtId="0" fontId="0" fillId="0" borderId="8" xfId="0" applyBorder="1"/>
    <xf numFmtId="3" fontId="0" fillId="0" borderId="9" xfId="0" applyNumberFormat="1" applyBorder="1" applyAlignment="1">
      <alignment horizontal="center"/>
    </xf>
    <xf numFmtId="167" fontId="0" fillId="0" borderId="10" xfId="0" applyNumberFormat="1" applyBorder="1" applyAlignment="1">
      <alignment horizontal="center"/>
    </xf>
    <xf numFmtId="167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Border="1"/>
    <xf numFmtId="1" fontId="0" fillId="0" borderId="11" xfId="0" applyNumberFormat="1" applyBorder="1" applyAlignment="1">
      <alignment horizontal="center"/>
    </xf>
    <xf numFmtId="0" fontId="0" fillId="0" borderId="13" xfId="0" applyBorder="1"/>
    <xf numFmtId="0" fontId="0" fillId="0" borderId="15" xfId="0" applyBorder="1"/>
    <xf numFmtId="167" fontId="0" fillId="0" borderId="16" xfId="0" applyNumberFormat="1" applyBorder="1" applyAlignment="1">
      <alignment horizontal="center"/>
    </xf>
    <xf numFmtId="167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7" xfId="0" applyBorder="1"/>
    <xf numFmtId="1" fontId="0" fillId="0" borderId="17" xfId="0" applyNumberFormat="1" applyBorder="1" applyAlignment="1">
      <alignment horizontal="center"/>
    </xf>
    <xf numFmtId="0" fontId="0" fillId="0" borderId="2" xfId="0" applyBorder="1"/>
    <xf numFmtId="1" fontId="0" fillId="0" borderId="19" xfId="0" applyNumberForma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0" fontId="0" fillId="0" borderId="20" xfId="0" applyBorder="1"/>
    <xf numFmtId="0" fontId="0" fillId="0" borderId="2" xfId="0" applyBorder="1" applyAlignment="1">
      <alignment horizontal="center"/>
    </xf>
    <xf numFmtId="167" fontId="0" fillId="0" borderId="20" xfId="0" applyNumberFormat="1" applyBorder="1" applyAlignment="1">
      <alignment horizontal="center"/>
    </xf>
    <xf numFmtId="167" fontId="0" fillId="0" borderId="2" xfId="0" applyNumberFormat="1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22" xfId="0" applyNumberFormat="1" applyBorder="1" applyAlignment="1">
      <alignment horizontal="center"/>
    </xf>
    <xf numFmtId="0" fontId="0" fillId="0" borderId="12" xfId="0" applyBorder="1"/>
    <xf numFmtId="0" fontId="0" fillId="0" borderId="14" xfId="0" applyBorder="1"/>
    <xf numFmtId="0" fontId="0" fillId="0" borderId="1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3"/>
  <sheetViews>
    <sheetView tabSelected="1" workbookViewId="0">
      <selection activeCell="F11" sqref="F11"/>
    </sheetView>
  </sheetViews>
  <sheetFormatPr baseColWidth="10" defaultRowHeight="15" x14ac:dyDescent="0.25"/>
  <cols>
    <col min="1" max="1" width="15.28515625" customWidth="1"/>
    <col min="2" max="2" width="11.42578125" style="3" customWidth="1"/>
    <col min="3" max="5" width="6.85546875" style="2" customWidth="1"/>
    <col min="6" max="6" width="30.7109375" style="1" customWidth="1"/>
    <col min="7" max="7" width="15.85546875" customWidth="1"/>
    <col min="8" max="8" width="11.5703125" style="4" customWidth="1"/>
    <col min="9" max="9" width="12" style="4" customWidth="1"/>
  </cols>
  <sheetData>
    <row r="1" spans="1:10" ht="15.75" thickBot="1" x14ac:dyDescent="0.3">
      <c r="A1" s="9" t="s">
        <v>0</v>
      </c>
      <c r="B1" s="11" t="s">
        <v>10</v>
      </c>
      <c r="C1" s="33" t="s">
        <v>5</v>
      </c>
      <c r="D1" s="34" t="s">
        <v>6</v>
      </c>
      <c r="E1" s="33" t="s">
        <v>7</v>
      </c>
      <c r="F1" s="32" t="s">
        <v>1</v>
      </c>
      <c r="G1" s="31" t="s">
        <v>2</v>
      </c>
      <c r="H1" s="30" t="s">
        <v>3</v>
      </c>
      <c r="I1" s="29" t="s">
        <v>4</v>
      </c>
      <c r="J1" s="28" t="s">
        <v>27</v>
      </c>
    </row>
    <row r="2" spans="1:10" x14ac:dyDescent="0.25">
      <c r="A2" s="14"/>
      <c r="B2" s="15"/>
      <c r="C2" s="16"/>
      <c r="D2" s="17"/>
      <c r="E2" s="17"/>
      <c r="F2" s="18"/>
      <c r="G2" s="19"/>
      <c r="H2" s="20"/>
      <c r="I2" s="35"/>
      <c r="J2" s="38"/>
    </row>
    <row r="3" spans="1:10" x14ac:dyDescent="0.25">
      <c r="A3" s="21" t="s">
        <v>9</v>
      </c>
      <c r="B3" s="12">
        <v>1014</v>
      </c>
      <c r="C3" s="10">
        <f>B3*4%</f>
        <v>40.56</v>
      </c>
      <c r="D3" s="6">
        <f>B3*2%</f>
        <v>20.28</v>
      </c>
      <c r="E3" s="6">
        <f>B3*1%</f>
        <v>10.14</v>
      </c>
      <c r="F3" s="5" t="s">
        <v>8</v>
      </c>
      <c r="G3" s="7"/>
      <c r="H3" s="8">
        <f>B3*65%</f>
        <v>659.1</v>
      </c>
      <c r="I3" s="36">
        <f>B3*60%</f>
        <v>608.4</v>
      </c>
      <c r="J3" s="39"/>
    </row>
    <row r="4" spans="1:10" x14ac:dyDescent="0.25">
      <c r="A4" s="21"/>
      <c r="B4" s="12"/>
      <c r="C4" s="10"/>
      <c r="D4" s="6"/>
      <c r="E4" s="6"/>
      <c r="F4" s="5"/>
      <c r="G4" s="7"/>
      <c r="H4" s="8"/>
      <c r="I4" s="36"/>
      <c r="J4" s="39"/>
    </row>
    <row r="5" spans="1:10" x14ac:dyDescent="0.25">
      <c r="A5" s="21" t="s">
        <v>9</v>
      </c>
      <c r="B5" s="12">
        <v>870</v>
      </c>
      <c r="C5" s="10">
        <f t="shared" ref="C4:C36" si="0">B5*4%</f>
        <v>34.800000000000004</v>
      </c>
      <c r="D5" s="6">
        <f t="shared" ref="D4:D26" si="1">B5*2%</f>
        <v>17.400000000000002</v>
      </c>
      <c r="E5" s="6">
        <f t="shared" ref="E4:E26" si="2">B5*1%</f>
        <v>8.7000000000000011</v>
      </c>
      <c r="F5" s="5" t="s">
        <v>11</v>
      </c>
      <c r="G5" s="7"/>
      <c r="H5" s="8">
        <f t="shared" ref="H4:H26" si="3">B5*65%</f>
        <v>565.5</v>
      </c>
      <c r="I5" s="36">
        <f t="shared" ref="I4:I26" si="4">B5*60%</f>
        <v>522</v>
      </c>
      <c r="J5" s="39"/>
    </row>
    <row r="6" spans="1:10" x14ac:dyDescent="0.25">
      <c r="A6" s="21"/>
      <c r="B6" s="12"/>
      <c r="C6" s="10"/>
      <c r="D6" s="6"/>
      <c r="E6" s="6"/>
      <c r="F6" s="5"/>
      <c r="G6" s="7"/>
      <c r="H6" s="8"/>
      <c r="I6" s="36"/>
      <c r="J6" s="39"/>
    </row>
    <row r="7" spans="1:10" x14ac:dyDescent="0.25">
      <c r="A7" s="21" t="s">
        <v>9</v>
      </c>
      <c r="B7" s="12">
        <v>1000</v>
      </c>
      <c r="C7" s="10">
        <f t="shared" si="0"/>
        <v>40</v>
      </c>
      <c r="D7" s="6">
        <f t="shared" si="1"/>
        <v>20</v>
      </c>
      <c r="E7" s="6">
        <f t="shared" si="2"/>
        <v>10</v>
      </c>
      <c r="F7" s="5" t="s">
        <v>12</v>
      </c>
      <c r="G7" s="7"/>
      <c r="H7" s="8">
        <f t="shared" si="3"/>
        <v>650</v>
      </c>
      <c r="I7" s="36">
        <f t="shared" si="4"/>
        <v>600</v>
      </c>
      <c r="J7" s="39"/>
    </row>
    <row r="8" spans="1:10" x14ac:dyDescent="0.25">
      <c r="A8" s="21"/>
      <c r="B8" s="12"/>
      <c r="C8" s="10"/>
      <c r="D8" s="6"/>
      <c r="E8" s="6"/>
      <c r="F8" s="5"/>
      <c r="G8" s="7"/>
      <c r="H8" s="8"/>
      <c r="I8" s="36"/>
      <c r="J8" s="39"/>
    </row>
    <row r="9" spans="1:10" x14ac:dyDescent="0.25">
      <c r="A9" s="21" t="s">
        <v>9</v>
      </c>
      <c r="B9" s="12">
        <v>691</v>
      </c>
      <c r="C9" s="10">
        <f t="shared" si="0"/>
        <v>27.64</v>
      </c>
      <c r="D9" s="6">
        <f t="shared" si="1"/>
        <v>13.82</v>
      </c>
      <c r="E9" s="6">
        <f t="shared" si="2"/>
        <v>6.91</v>
      </c>
      <c r="F9" s="5" t="s">
        <v>13</v>
      </c>
      <c r="G9" s="7"/>
      <c r="H9" s="8">
        <f t="shared" si="3"/>
        <v>449.15000000000003</v>
      </c>
      <c r="I9" s="36">
        <f t="shared" si="4"/>
        <v>414.59999999999997</v>
      </c>
      <c r="J9" s="39"/>
    </row>
    <row r="10" spans="1:10" x14ac:dyDescent="0.25">
      <c r="A10" s="21"/>
      <c r="B10" s="12"/>
      <c r="C10" s="10"/>
      <c r="D10" s="6"/>
      <c r="E10" s="6"/>
      <c r="F10" s="5"/>
      <c r="G10" s="7"/>
      <c r="H10" s="8"/>
      <c r="I10" s="36"/>
      <c r="J10" s="39"/>
    </row>
    <row r="11" spans="1:10" x14ac:dyDescent="0.25">
      <c r="A11" s="21" t="s">
        <v>14</v>
      </c>
      <c r="B11" s="12">
        <v>2400</v>
      </c>
      <c r="C11" s="10">
        <f t="shared" si="0"/>
        <v>96</v>
      </c>
      <c r="D11" s="6">
        <f t="shared" si="1"/>
        <v>48</v>
      </c>
      <c r="E11" s="6">
        <f t="shared" si="2"/>
        <v>24</v>
      </c>
      <c r="F11" s="5"/>
      <c r="G11" s="7"/>
      <c r="H11" s="8">
        <f t="shared" si="3"/>
        <v>1560</v>
      </c>
      <c r="I11" s="36">
        <f t="shared" si="4"/>
        <v>1440</v>
      </c>
      <c r="J11" s="39"/>
    </row>
    <row r="12" spans="1:10" x14ac:dyDescent="0.25">
      <c r="A12" s="21"/>
      <c r="B12" s="12"/>
      <c r="C12" s="10"/>
      <c r="D12" s="6"/>
      <c r="E12" s="6"/>
      <c r="F12" s="5"/>
      <c r="G12" s="7"/>
      <c r="H12" s="8"/>
      <c r="I12" s="36"/>
      <c r="J12" s="39"/>
    </row>
    <row r="13" spans="1:10" x14ac:dyDescent="0.25">
      <c r="A13" s="21" t="s">
        <v>15</v>
      </c>
      <c r="B13" s="12">
        <v>2000</v>
      </c>
      <c r="C13" s="10">
        <f t="shared" si="0"/>
        <v>80</v>
      </c>
      <c r="D13" s="6">
        <f t="shared" si="1"/>
        <v>40</v>
      </c>
      <c r="E13" s="6">
        <f t="shared" si="2"/>
        <v>20</v>
      </c>
      <c r="F13" s="5"/>
      <c r="G13" s="7"/>
      <c r="H13" s="8">
        <f t="shared" si="3"/>
        <v>1300</v>
      </c>
      <c r="I13" s="36">
        <f t="shared" si="4"/>
        <v>1200</v>
      </c>
      <c r="J13" s="39"/>
    </row>
    <row r="14" spans="1:10" x14ac:dyDescent="0.25">
      <c r="A14" s="21"/>
      <c r="B14" s="12"/>
      <c r="C14" s="10"/>
      <c r="D14" s="6"/>
      <c r="E14" s="6"/>
      <c r="F14" s="5"/>
      <c r="G14" s="7"/>
      <c r="H14" s="8"/>
      <c r="I14" s="36"/>
      <c r="J14" s="39"/>
    </row>
    <row r="15" spans="1:10" x14ac:dyDescent="0.25">
      <c r="A15" s="21" t="s">
        <v>16</v>
      </c>
      <c r="B15" s="12">
        <v>1358</v>
      </c>
      <c r="C15" s="10">
        <f t="shared" si="0"/>
        <v>54.32</v>
      </c>
      <c r="D15" s="6">
        <f t="shared" si="1"/>
        <v>27.16</v>
      </c>
      <c r="E15" s="6">
        <f t="shared" si="2"/>
        <v>13.58</v>
      </c>
      <c r="F15" s="5" t="s">
        <v>13</v>
      </c>
      <c r="G15" s="7"/>
      <c r="H15" s="8">
        <f t="shared" si="3"/>
        <v>882.7</v>
      </c>
      <c r="I15" s="36">
        <f t="shared" si="4"/>
        <v>814.8</v>
      </c>
      <c r="J15" s="39"/>
    </row>
    <row r="16" spans="1:10" x14ac:dyDescent="0.25">
      <c r="A16" s="21"/>
      <c r="B16" s="12"/>
      <c r="C16" s="10"/>
      <c r="D16" s="6"/>
      <c r="E16" s="6"/>
      <c r="F16" s="5"/>
      <c r="G16" s="7"/>
      <c r="H16" s="8"/>
      <c r="I16" s="36"/>
      <c r="J16" s="39"/>
    </row>
    <row r="17" spans="1:10" x14ac:dyDescent="0.25">
      <c r="A17" s="21" t="s">
        <v>17</v>
      </c>
      <c r="B17" s="12">
        <v>1372</v>
      </c>
      <c r="C17" s="10">
        <f t="shared" si="0"/>
        <v>54.88</v>
      </c>
      <c r="D17" s="6">
        <f t="shared" si="1"/>
        <v>27.44</v>
      </c>
      <c r="E17" s="6">
        <f t="shared" si="2"/>
        <v>13.72</v>
      </c>
      <c r="F17" s="5" t="s">
        <v>18</v>
      </c>
      <c r="G17" s="7"/>
      <c r="H17" s="8">
        <f t="shared" si="3"/>
        <v>891.80000000000007</v>
      </c>
      <c r="I17" s="36">
        <f t="shared" si="4"/>
        <v>823.19999999999993</v>
      </c>
      <c r="J17" s="39"/>
    </row>
    <row r="18" spans="1:10" x14ac:dyDescent="0.25">
      <c r="A18" s="21"/>
      <c r="B18" s="12"/>
      <c r="C18" s="10"/>
      <c r="D18" s="6"/>
      <c r="E18" s="6"/>
      <c r="F18" s="5"/>
      <c r="G18" s="7"/>
      <c r="H18" s="8"/>
      <c r="I18" s="36"/>
      <c r="J18" s="39"/>
    </row>
    <row r="19" spans="1:10" x14ac:dyDescent="0.25">
      <c r="A19" s="21" t="s">
        <v>16</v>
      </c>
      <c r="B19" s="12">
        <v>1402</v>
      </c>
      <c r="C19" s="10">
        <f t="shared" si="0"/>
        <v>56.08</v>
      </c>
      <c r="D19" s="6">
        <f t="shared" si="1"/>
        <v>28.04</v>
      </c>
      <c r="E19" s="6">
        <f t="shared" si="2"/>
        <v>14.02</v>
      </c>
      <c r="F19" s="5" t="s">
        <v>19</v>
      </c>
      <c r="G19" s="7"/>
      <c r="H19" s="8">
        <f t="shared" si="3"/>
        <v>911.30000000000007</v>
      </c>
      <c r="I19" s="36">
        <f t="shared" si="4"/>
        <v>841.19999999999993</v>
      </c>
      <c r="J19" s="39"/>
    </row>
    <row r="20" spans="1:10" x14ac:dyDescent="0.25">
      <c r="A20" s="21"/>
      <c r="B20" s="12"/>
      <c r="C20" s="10"/>
      <c r="D20" s="6"/>
      <c r="E20" s="6"/>
      <c r="F20" s="5"/>
      <c r="G20" s="7"/>
      <c r="H20" s="8"/>
      <c r="I20" s="36"/>
      <c r="J20" s="39"/>
    </row>
    <row r="21" spans="1:10" x14ac:dyDescent="0.25">
      <c r="A21" s="21" t="s">
        <v>20</v>
      </c>
      <c r="B21" s="12">
        <v>1220</v>
      </c>
      <c r="C21" s="10">
        <f t="shared" si="0"/>
        <v>48.800000000000004</v>
      </c>
      <c r="D21" s="6">
        <f t="shared" si="1"/>
        <v>24.400000000000002</v>
      </c>
      <c r="E21" s="6">
        <f t="shared" si="2"/>
        <v>12.200000000000001</v>
      </c>
      <c r="F21" s="5" t="s">
        <v>21</v>
      </c>
      <c r="G21" s="7"/>
      <c r="H21" s="8">
        <f t="shared" si="3"/>
        <v>793</v>
      </c>
      <c r="I21" s="36">
        <f t="shared" si="4"/>
        <v>732</v>
      </c>
      <c r="J21" s="39"/>
    </row>
    <row r="22" spans="1:10" x14ac:dyDescent="0.25">
      <c r="A22" s="21"/>
      <c r="B22" s="12"/>
      <c r="C22" s="10"/>
      <c r="D22" s="6"/>
      <c r="E22" s="6"/>
      <c r="F22" s="5"/>
      <c r="G22" s="7"/>
      <c r="H22" s="8"/>
      <c r="I22" s="36"/>
      <c r="J22" s="39"/>
    </row>
    <row r="23" spans="1:10" x14ac:dyDescent="0.25">
      <c r="A23" s="21" t="s">
        <v>20</v>
      </c>
      <c r="B23" s="12">
        <v>1100</v>
      </c>
      <c r="C23" s="10">
        <f t="shared" si="0"/>
        <v>44</v>
      </c>
      <c r="D23" s="6">
        <f t="shared" si="1"/>
        <v>22</v>
      </c>
      <c r="E23" s="6">
        <f t="shared" si="2"/>
        <v>11</v>
      </c>
      <c r="F23" s="5" t="s">
        <v>22</v>
      </c>
      <c r="G23" s="7"/>
      <c r="H23" s="8">
        <f t="shared" si="3"/>
        <v>715</v>
      </c>
      <c r="I23" s="36">
        <f t="shared" si="4"/>
        <v>660</v>
      </c>
      <c r="J23" s="39"/>
    </row>
    <row r="24" spans="1:10" x14ac:dyDescent="0.25">
      <c r="A24" s="21"/>
      <c r="B24" s="12"/>
      <c r="C24" s="10"/>
      <c r="D24" s="6"/>
      <c r="E24" s="6"/>
      <c r="F24" s="5"/>
      <c r="G24" s="7"/>
      <c r="H24" s="8"/>
      <c r="I24" s="36"/>
      <c r="J24" s="39"/>
    </row>
    <row r="25" spans="1:10" x14ac:dyDescent="0.25">
      <c r="A25" s="21" t="s">
        <v>17</v>
      </c>
      <c r="B25" s="12">
        <v>1560</v>
      </c>
      <c r="C25" s="10">
        <f t="shared" si="0"/>
        <v>62.4</v>
      </c>
      <c r="D25" s="6">
        <f t="shared" si="1"/>
        <v>31.2</v>
      </c>
      <c r="E25" s="6">
        <f t="shared" si="2"/>
        <v>15.6</v>
      </c>
      <c r="F25" s="5" t="s">
        <v>23</v>
      </c>
      <c r="G25" s="7"/>
      <c r="H25" s="8">
        <f t="shared" si="3"/>
        <v>1014</v>
      </c>
      <c r="I25" s="36">
        <f t="shared" si="4"/>
        <v>936</v>
      </c>
      <c r="J25" s="39"/>
    </row>
    <row r="26" spans="1:10" x14ac:dyDescent="0.25">
      <c r="A26" s="21"/>
      <c r="B26" s="12"/>
      <c r="C26" s="10"/>
      <c r="D26" s="6"/>
      <c r="E26" s="6"/>
      <c r="F26" s="5"/>
      <c r="G26" s="7"/>
      <c r="H26" s="8"/>
      <c r="I26" s="36"/>
      <c r="J26" s="39"/>
    </row>
    <row r="27" spans="1:10" x14ac:dyDescent="0.25">
      <c r="A27" s="21" t="s">
        <v>16</v>
      </c>
      <c r="B27" s="12">
        <v>1150</v>
      </c>
      <c r="C27" s="10">
        <f t="shared" si="0"/>
        <v>46</v>
      </c>
      <c r="D27" s="6">
        <f t="shared" ref="D26:D36" si="5">B27*2%</f>
        <v>23</v>
      </c>
      <c r="E27" s="6">
        <f t="shared" ref="E26:E36" si="6">B27*1%</f>
        <v>11.5</v>
      </c>
      <c r="F27" s="5" t="s">
        <v>23</v>
      </c>
      <c r="G27" s="7"/>
      <c r="H27" s="8">
        <f t="shared" ref="H26:H36" si="7">B27*65%</f>
        <v>747.5</v>
      </c>
      <c r="I27" s="36">
        <f t="shared" ref="I26:I36" si="8">B27*60%</f>
        <v>690</v>
      </c>
      <c r="J27" s="39"/>
    </row>
    <row r="28" spans="1:10" x14ac:dyDescent="0.25">
      <c r="A28" s="21"/>
      <c r="B28" s="12"/>
      <c r="C28" s="10"/>
      <c r="D28" s="6"/>
      <c r="E28" s="6"/>
      <c r="F28" s="5"/>
      <c r="G28" s="7"/>
      <c r="H28" s="8"/>
      <c r="I28" s="36"/>
      <c r="J28" s="39"/>
    </row>
    <row r="29" spans="1:10" x14ac:dyDescent="0.25">
      <c r="A29" s="21" t="s">
        <v>17</v>
      </c>
      <c r="B29" s="12">
        <v>1360</v>
      </c>
      <c r="C29" s="10">
        <f t="shared" si="0"/>
        <v>54.4</v>
      </c>
      <c r="D29" s="6">
        <f t="shared" si="5"/>
        <v>27.2</v>
      </c>
      <c r="E29" s="6">
        <f t="shared" si="6"/>
        <v>13.6</v>
      </c>
      <c r="F29" s="5" t="s">
        <v>13</v>
      </c>
      <c r="G29" s="7"/>
      <c r="H29" s="8">
        <f t="shared" si="7"/>
        <v>884</v>
      </c>
      <c r="I29" s="36">
        <f t="shared" si="8"/>
        <v>816</v>
      </c>
      <c r="J29" s="39"/>
    </row>
    <row r="30" spans="1:10" x14ac:dyDescent="0.25">
      <c r="A30" s="21"/>
      <c r="B30" s="12"/>
      <c r="C30" s="10"/>
      <c r="D30" s="6"/>
      <c r="E30" s="6"/>
      <c r="F30" s="5"/>
      <c r="G30" s="7"/>
      <c r="H30" s="8"/>
      <c r="I30" s="36"/>
      <c r="J30" s="39"/>
    </row>
    <row r="31" spans="1:10" x14ac:dyDescent="0.25">
      <c r="A31" s="21" t="s">
        <v>24</v>
      </c>
      <c r="B31" s="12">
        <v>500</v>
      </c>
      <c r="C31" s="10">
        <f t="shared" si="0"/>
        <v>20</v>
      </c>
      <c r="D31" s="6">
        <f t="shared" si="5"/>
        <v>10</v>
      </c>
      <c r="E31" s="6">
        <f t="shared" si="6"/>
        <v>5</v>
      </c>
      <c r="F31" s="5" t="s">
        <v>25</v>
      </c>
      <c r="G31" s="7"/>
      <c r="H31" s="8">
        <f>B31*65% + 27</f>
        <v>352</v>
      </c>
      <c r="I31" s="36">
        <f>B31*60%+27</f>
        <v>327</v>
      </c>
      <c r="J31" s="39"/>
    </row>
    <row r="32" spans="1:10" x14ac:dyDescent="0.25">
      <c r="A32" s="21"/>
      <c r="B32" s="12"/>
      <c r="C32" s="10"/>
      <c r="D32" s="6"/>
      <c r="E32" s="6"/>
      <c r="F32" s="5"/>
      <c r="G32" s="7"/>
      <c r="H32" s="8"/>
      <c r="I32" s="36"/>
      <c r="J32" s="39"/>
    </row>
    <row r="33" spans="1:10" ht="15.75" thickBot="1" x14ac:dyDescent="0.3">
      <c r="A33" s="22" t="s">
        <v>24</v>
      </c>
      <c r="B33" s="13">
        <v>563</v>
      </c>
      <c r="C33" s="23">
        <f t="shared" si="0"/>
        <v>22.52</v>
      </c>
      <c r="D33" s="24">
        <f t="shared" si="5"/>
        <v>11.26</v>
      </c>
      <c r="E33" s="24">
        <f t="shared" si="6"/>
        <v>5.63</v>
      </c>
      <c r="F33" s="25" t="s">
        <v>26</v>
      </c>
      <c r="G33" s="26"/>
      <c r="H33" s="27">
        <f>B33*65% + 65</f>
        <v>430.95</v>
      </c>
      <c r="I33" s="37">
        <f>B33*60% + 65</f>
        <v>402.8</v>
      </c>
      <c r="J33" s="40"/>
    </row>
  </sheetData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cp:lastPrinted>2026-02-23T14:06:38Z</cp:lastPrinted>
  <dcterms:created xsi:type="dcterms:W3CDTF">2026-02-23T12:18:50Z</dcterms:created>
  <dcterms:modified xsi:type="dcterms:W3CDTF">2026-02-23T14:55:29Z</dcterms:modified>
</cp:coreProperties>
</file>