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Confrontations &amp; Résultats" sheetId="1" state="visible" r:id="rId2"/>
    <sheet name="Feuil2" sheetId="2" state="visible" r:id="rId3"/>
  </sheets>
  <calcPr iterateCount="100" refMode="A1" iterate="false" iterateDelta="0.0001"/>
</workbook>
</file>

<file path=xl/sharedStrings.xml><?xml version="1.0" encoding="utf-8"?>
<sst xmlns="http://schemas.openxmlformats.org/spreadsheetml/2006/main" count="56" uniqueCount="52">
  <si>
    <t>Confrontations</t>
  </si>
  <si>
    <t>Résultats</t>
  </si>
  <si>
    <t>Rangs Pts</t>
  </si>
  <si>
    <t>Rangs Diff.</t>
  </si>
  <si>
    <t>Handball</t>
  </si>
  <si>
    <t>Locaux</t>
  </si>
  <si>
    <t>Pt</t>
  </si>
  <si>
    <t>But</t>
  </si>
  <si>
    <t>Visiteur</t>
  </si>
  <si>
    <t>Equipes</t>
  </si>
  <si>
    <t>Points</t>
  </si>
  <si>
    <t>Joué</t>
  </si>
  <si>
    <t>Gagné</t>
  </si>
  <si>
    <t>Nul</t>
  </si>
  <si>
    <t>Perdu</t>
  </si>
  <si>
    <t>But +</t>
  </si>
  <si>
    <t>But -</t>
  </si>
  <si>
    <t>Diff.</t>
  </si>
  <si>
    <t>Equipe</t>
  </si>
  <si>
    <t>Journée 1</t>
  </si>
  <si>
    <t>Pana Loisirs</t>
  </si>
  <si>
    <t>AL Palais sur Vienne</t>
  </si>
  <si>
    <t>ASPTT Limoges HB</t>
  </si>
  <si>
    <t>Capo Limoges HB</t>
  </si>
  <si>
    <t>E. Châteauneuf / Boisseuil</t>
  </si>
  <si>
    <t>HB Brive Corrèze</t>
  </si>
  <si>
    <t>Journée 2</t>
  </si>
  <si>
    <t>HBC Objat Corrèze</t>
  </si>
  <si>
    <t>JA Isle HB</t>
  </si>
  <si>
    <t>Rochechouart / Saint-Junien HB 87</t>
  </si>
  <si>
    <t>Meilleure attaque :</t>
  </si>
  <si>
    <t>Journée 3</t>
  </si>
  <si>
    <t>Meilleure défense :</t>
  </si>
  <si>
    <t>CLASSEMENT
GENERAL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</si>
  <si>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</si>
  <si>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</si>
  <si>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</si>
  <si>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</si>
  <si>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</si>
  <si>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</si>
  <si>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</si>
  <si>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</si>
  <si>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</si>
  <si>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</si>
  <si>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</si>
  <si>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</si>
  <si>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</si>
  <si>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</si>
  <si>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</si>
  <si>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</si>
  <si>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</si>
  <si>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Test points</t>
  </si>
</sst>
</file>

<file path=xl/styles.xml><?xml version="1.0" encoding="utf-8"?>
<styleSheet xmlns="http://schemas.openxmlformats.org/spreadsheetml/2006/main">
  <numFmts count="1">
    <numFmt formatCode="GENERAL" numFmtId="164"/>
  </numFmts>
  <fonts count="15">
    <font>
      <name val="Calibri"/>
      <charset val="1"/>
      <family val="2"/>
      <color rgb="00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sz val="11"/>
    </font>
    <font>
      <name val="Calibri"/>
      <charset val="1"/>
      <family val="2"/>
      <color rgb="00FFFFFF"/>
      <sz val="11"/>
    </font>
    <font>
      <name val="Calibri"/>
      <charset val="1"/>
      <family val="2"/>
      <sz val="8"/>
    </font>
    <font>
      <name val="Calibri"/>
      <charset val="1"/>
      <family val="2"/>
      <color rgb="00000000"/>
      <sz val="8"/>
    </font>
    <font>
      <name val="Calibri"/>
      <charset val="1"/>
      <family val="2"/>
      <b val="true"/>
      <color rgb="00000000"/>
      <sz val="11"/>
      <u val="single"/>
    </font>
    <font>
      <name val="Calibri"/>
      <charset val="1"/>
      <family val="2"/>
      <b val="true"/>
      <sz val="11"/>
      <u val="single"/>
    </font>
    <font>
      <name val="Calibri"/>
      <charset val="1"/>
      <family val="2"/>
      <b val="true"/>
      <color rgb="00FF0000"/>
      <sz val="11"/>
      <u val="single"/>
    </font>
    <font>
      <name val="Calibri"/>
      <charset val="1"/>
      <family val="2"/>
      <color rgb="00FF0000"/>
      <sz val="11"/>
    </font>
    <font>
      <name val="Calibri"/>
      <charset val="1"/>
      <family val="2"/>
      <color rgb="000000FF"/>
      <sz val="11"/>
    </font>
    <font>
      <name val="Calibri"/>
      <charset val="1"/>
      <family val="2"/>
      <color rgb="00008000"/>
      <sz val="24"/>
    </font>
    <font>
      <name val="Calibri"/>
      <charset val="1"/>
      <family val="2"/>
      <color rgb="00008000"/>
      <sz val="11"/>
    </font>
  </fonts>
  <fills count="5">
    <fill>
      <patternFill patternType="none"/>
    </fill>
    <fill>
      <patternFill patternType="gray125"/>
    </fill>
    <fill>
      <patternFill patternType="solid">
        <fgColor rgb="00000000"/>
        <bgColor rgb="00003300"/>
      </patternFill>
    </fill>
    <fill>
      <patternFill patternType="solid">
        <fgColor rgb="00FF0000"/>
        <bgColor rgb="00993300"/>
      </patternFill>
    </fill>
    <fill>
      <patternFill patternType="solid">
        <fgColor rgb="00CCCCCC"/>
        <bgColor rgb="00CCCCFF"/>
      </patternFill>
    </fill>
  </fills>
  <borders count="7">
    <border diagonalDown="false" diagonalUp="false">
      <left/>
      <right/>
      <top/>
      <bottom/>
      <diagonal/>
    </border>
    <border diagonalDown="false" diagonalUp="false">
      <left style="thick"/>
      <right/>
      <top style="thick"/>
      <bottom style="thick"/>
      <diagonal/>
    </border>
    <border diagonalDown="false" diagonalUp="false">
      <left/>
      <right/>
      <top style="thick"/>
      <bottom/>
      <diagonal/>
    </border>
    <border diagonalDown="false" diagonalUp="false">
      <left/>
      <right style="thick"/>
      <top style="thick"/>
      <bottom/>
      <diagonal/>
    </border>
    <border diagonalDown="false" diagonalUp="false">
      <left/>
      <right style="thick"/>
      <top/>
      <bottom/>
      <diagonal/>
    </border>
    <border diagonalDown="false" diagonalUp="false">
      <left/>
      <right/>
      <top/>
      <bottom style="thick"/>
      <diagonal/>
    </border>
    <border diagonalDown="false" diagonalUp="false">
      <left/>
      <right style="thick"/>
      <top/>
      <bottom style="thick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3">
    <xf applyAlignment="false" applyBorder="false" applyFont="false" applyProtection="false" borderId="0" fillId="0" fontId="0" numFmtId="164" xfId="0"/>
    <xf applyAlignment="true" applyBorder="true" applyFont="false" applyProtection="false" borderId="0" fillId="0" fontId="0" numFmtId="164" xfId="0">
      <alignment horizontal="left" indent="0" shrinkToFit="false" textRotation="0" vertical="bottom" wrapText="false"/>
    </xf>
    <xf applyAlignment="true" applyBorder="true" applyFont="false" applyProtection="false" borderId="0" fillId="0" fontId="0" numFmtId="164" xfId="0">
      <alignment horizontal="center" indent="0" shrinkToFit="false" textRotation="0" vertical="bottom" wrapText="false"/>
    </xf>
    <xf applyAlignment="true" applyBorder="false" applyFont="true" applyProtection="false" borderId="0" fillId="0" fontId="4" numFmtId="164" xfId="0">
      <alignment horizontal="center" indent="0" shrinkToFit="false" textRotation="0" vertical="bottom" wrapText="fals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0" fillId="2" fontId="5" numFmtId="164" xfId="0">
      <alignment horizontal="center" indent="0" shrinkToFit="false" textRotation="0" vertical="center" wrapText="false"/>
    </xf>
    <xf applyAlignment="true" applyBorder="true" applyFont="true" applyProtection="false" borderId="0" fillId="3" fontId="5" numFmtId="164" xfId="0">
      <alignment horizontal="center" indent="0" shrinkToFit="false" textRotation="0" vertical="center" wrapText="false"/>
    </xf>
    <xf applyAlignment="true" applyBorder="true" applyFont="true" applyProtection="false" borderId="0" fillId="0" fontId="5" numFmtId="164" xfId="0">
      <alignment horizontal="center" indent="0" shrinkToFit="false" textRotation="0" vertical="center" wrapText="false"/>
    </xf>
    <xf applyAlignment="false" applyBorder="true" applyFont="true" applyProtection="false" borderId="0" fillId="0" fontId="6" numFmtId="164" xfId="0"/>
    <xf applyAlignment="true" applyBorder="false" applyFont="true" applyProtection="false" borderId="0" fillId="0" fontId="7" numFmtId="164" xfId="0">
      <alignment horizontal="center" indent="0" shrinkToFit="false" textRotation="0" vertical="center" wrapText="false"/>
    </xf>
    <xf applyAlignment="true" applyBorder="true" applyFont="true" applyProtection="false" borderId="0" fillId="0" fontId="8" numFmtId="164" xfId="0">
      <alignment horizontal="center" indent="0" shrinkToFit="false" textRotation="0" vertical="bottom" wrapText="false"/>
    </xf>
    <xf applyAlignment="true" applyBorder="false" applyFont="true" applyProtection="false" borderId="0" fillId="4" fontId="9" numFmtId="164" xfId="0">
      <alignment horizontal="center" indent="0" shrinkToFit="false" textRotation="0" vertical="bottom" wrapText="false"/>
    </xf>
    <xf applyAlignment="true" applyBorder="false" applyFont="true" applyProtection="false" borderId="0" fillId="0" fontId="8" numFmtId="164" xfId="0">
      <alignment horizontal="center" indent="0" shrinkToFit="false" textRotation="0" vertical="bottom" wrapText="false"/>
    </xf>
    <xf applyAlignment="false" applyBorder="false" applyFont="true" applyProtection="false" borderId="0" fillId="0" fontId="10" numFmtId="164" xfId="0"/>
    <xf applyAlignment="true" applyBorder="false" applyFont="true" applyProtection="false" borderId="0" fillId="0" fontId="10" numFmtId="164" xfId="0">
      <alignment horizontal="center" indent="0" shrinkToFit="false" textRotation="0" vertical="bottom" wrapText="false"/>
    </xf>
    <xf applyAlignment="true" applyBorder="true" applyFont="true" applyProtection="false" borderId="0" fillId="0" fontId="6" numFmtId="164" xfId="0">
      <alignment horizontal="center" indent="0" shrinkToFit="false" textRotation="0" vertical="bottom" wrapText="false"/>
    </xf>
    <xf applyAlignment="true" applyBorder="true" applyFont="true" applyProtection="false" borderId="1" fillId="0" fontId="0" numFmtId="164" xfId="0">
      <alignment horizontal="center" indent="0" shrinkToFit="false" textRotation="0" vertical="center" wrapText="false"/>
    </xf>
    <xf applyAlignment="true" applyBorder="true" applyFont="true" applyProtection="false" borderId="2" fillId="0" fontId="0" numFmtId="164" xfId="0">
      <alignment horizontal="left" indent="0" shrinkToFit="false" textRotation="0" vertical="bottom" wrapText="false"/>
    </xf>
    <xf applyAlignment="true" applyBorder="true" applyFont="true" applyProtection="false" borderId="2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2" fillId="4" fontId="4" numFmtId="164" xfId="0">
      <alignment horizontal="center" indent="0" shrinkToFit="false" textRotation="0" vertical="bottom" wrapText="false"/>
    </xf>
    <xf applyAlignment="true" applyBorder="true" applyFont="false" applyProtection="false" borderId="2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3" fillId="0" fontId="0" numFmtId="164" xfId="0">
      <alignment horizontal="left" indent="0" shrinkToFit="false" textRotation="0" vertical="bottom" wrapText="false"/>
    </xf>
    <xf applyAlignment="false" applyBorder="false" applyFont="true" applyProtection="false" borderId="0" fillId="0" fontId="11" numFmtId="164" xfId="0"/>
    <xf applyAlignment="true" applyBorder="false" applyFont="true" applyProtection="false" borderId="0" fillId="0" fontId="11" numFmtId="164" xfId="0">
      <alignment horizontal="center" indent="0" shrinkToFit="false" textRotation="0" vertical="bottom" wrapText="false"/>
    </xf>
    <xf applyAlignment="true" applyBorder="false" applyFont="true" applyProtection="false" borderId="0" fillId="0" fontId="6" numFmtId="164" xfId="0">
      <alignment horizontal="center" indent="0" shrinkToFit="false" textRotation="0" vertical="bottom" wrapText="false"/>
    </xf>
    <xf applyAlignment="true" applyBorder="true" applyFont="true" applyProtection="false" borderId="0" fillId="0" fontId="0" numFmtId="164" xfId="0">
      <alignment horizontal="left" indent="0" shrinkToFit="false" textRotation="0" vertical="bottom" wrapText="false"/>
    </xf>
    <xf applyAlignment="true" applyBorder="true" applyFont="true" applyProtection="false" borderId="0" fillId="0" fontId="0" numFmtId="164" xfId="0">
      <alignment horizontal="center" indent="0" shrinkToFit="false" textRotation="0" vertical="bottom" wrapText="false"/>
    </xf>
    <xf applyAlignment="true" applyBorder="false" applyFont="true" applyProtection="false" borderId="0" fillId="4" fontId="4" numFmtId="164" xfId="0">
      <alignment horizontal="center" indent="0" shrinkToFit="false" textRotation="0" vertical="bottom" wrapText="false"/>
    </xf>
    <xf applyAlignment="true" applyBorder="true" applyFont="true" applyProtection="false" borderId="4" fillId="0" fontId="0" numFmtId="164" xfId="0">
      <alignment horizontal="left" indent="0" shrinkToFit="false" textRotation="0" vertical="bottom" wrapText="false"/>
    </xf>
    <xf applyAlignment="true" applyBorder="true" applyFont="true" applyProtection="false" borderId="5" fillId="0" fontId="0" numFmtId="164" xfId="0">
      <alignment horizontal="left" indent="0" shrinkToFit="false" textRotation="0" vertical="bottom" wrapText="false"/>
    </xf>
    <xf applyAlignment="true" applyBorder="true" applyFont="true" applyProtection="false" borderId="5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5" fillId="4" fontId="4" numFmtId="164" xfId="0">
      <alignment horizontal="center" indent="0" shrinkToFit="false" textRotation="0" vertical="bottom" wrapText="false"/>
    </xf>
    <xf applyAlignment="true" applyBorder="true" applyFont="false" applyProtection="false" borderId="5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6" fillId="0" fontId="0" numFmtId="164" xfId="0">
      <alignment horizontal="left" indent="0" shrinkToFit="false" textRotation="0" vertical="bottom" wrapText="false"/>
    </xf>
    <xf applyAlignment="true" applyBorder="false" applyFont="true" applyProtection="false" borderId="0" fillId="0" fontId="12" numFmtId="164" xfId="0">
      <alignment horizontal="right" indent="0" shrinkToFit="false" textRotation="0" vertical="center" wrapText="false"/>
    </xf>
    <xf applyAlignment="true" applyBorder="true" applyFont="true" applyProtection="false" borderId="0" fillId="0" fontId="12" numFmtId="164" xfId="0">
      <alignment horizontal="left" indent="0" shrinkToFit="false" textRotation="0" vertical="center" wrapText="false"/>
    </xf>
    <xf applyAlignment="true" applyBorder="true" applyFont="true" applyProtection="false" borderId="0" fillId="0" fontId="13" numFmtId="164" xfId="0">
      <alignment horizontal="center" indent="0" shrinkToFit="false" textRotation="0" vertical="center" wrapText="true"/>
    </xf>
    <xf applyAlignment="true" applyBorder="true" applyFont="true" applyProtection="false" borderId="0" fillId="0" fontId="14" numFmtId="164" xfId="0">
      <alignment horizontal="center" indent="0" shrinkToFit="false" textRotation="0" vertical="center" wrapText="false"/>
    </xf>
    <xf applyAlignment="true" applyBorder="false" applyFont="true" applyProtection="false" borderId="0" fillId="0" fontId="14" numFmtId="164" xfId="0">
      <alignment horizontal="left" indent="0" shrinkToFit="false" textRotation="0" vertical="center" wrapText="false"/>
    </xf>
    <xf applyAlignment="true" applyBorder="false" applyFont="true" applyProtection="false" borderId="0" fillId="0" fontId="14" numFmtId="164" xfId="0">
      <alignment horizontal="center" indent="0" shrinkToFit="false" textRotation="0" vertical="bottom" wrapText="false"/>
    </xf>
    <xf applyAlignment="false" applyBorder="false" applyFont="true" applyProtection="false" borderId="0" fillId="0" fontId="14" numFmtId="164" xfId="0"/>
    <xf applyAlignment="true" applyBorder="false" applyFont="false" applyProtection="false" borderId="0" fillId="0" fontId="0" numFmtId="164" xfId="0">
      <alignment horizontal="left" indent="0" shrinkToFit="false" textRotation="0" vertical="bottom" wrapText="false"/>
    </xf>
    <xf applyAlignment="true" applyBorder="false" applyFont="true" applyProtection="false" borderId="0" fillId="0" fontId="0" numFmtId="164" xfId="0">
      <alignment horizontal="center" indent="0" shrinkToFit="false" textRotation="0" vertical="bottom" wrapText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forum.excel-pratique.com/post198952.html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J1" activeCellId="0" pane="topLeft" sqref="Q:AJ"/>
    </sheetView>
  </sheetViews>
  <sheetFormatPr defaultRowHeight="15"/>
  <cols>
    <col collapsed="false" hidden="false" max="1" min="1" style="0" width="9.67611336032389"/>
    <col collapsed="false" hidden="false" max="2" min="2" style="1" width="28.1497975708502"/>
    <col collapsed="false" hidden="false" max="3" min="3" style="2" width="3.89878542510121"/>
    <col collapsed="false" hidden="false" max="5" min="4" style="3" width="3.89878542510121"/>
    <col collapsed="false" hidden="false" max="6" min="6" style="4" width="3.89878542510121"/>
    <col collapsed="false" hidden="false" max="7" min="7" style="1" width="28.1497975708502"/>
    <col collapsed="false" hidden="false" max="8" min="8" style="0" width="28.1497975708502"/>
    <col collapsed="false" hidden="false" max="16" min="9" style="0" width="6.39676113360324"/>
    <col collapsed="false" hidden="true" max="36" min="17" style="0" width="0"/>
    <col collapsed="false" hidden="false" max="1025" min="37" style="0" width="9.1417004048583"/>
  </cols>
  <sheetData>
    <row collapsed="false" customFormat="false" customHeight="true" hidden="false" ht="15" outlineLevel="0" r="1">
      <c r="A1" s="5" t="s">
        <v>0</v>
      </c>
      <c r="B1" s="5"/>
      <c r="C1" s="5"/>
      <c r="D1" s="5"/>
      <c r="E1" s="5"/>
      <c r="F1" s="5"/>
      <c r="G1" s="5"/>
      <c r="H1" s="6" t="s">
        <v>1</v>
      </c>
      <c r="I1" s="6"/>
      <c r="J1" s="6"/>
      <c r="K1" s="6"/>
      <c r="L1" s="6"/>
      <c r="M1" s="6"/>
      <c r="N1" s="6"/>
      <c r="O1" s="6"/>
      <c r="P1" s="6"/>
      <c r="Q1" s="7"/>
      <c r="R1" s="8"/>
      <c r="S1" s="9" t="s">
        <v>2</v>
      </c>
      <c r="T1" s="9"/>
      <c r="U1" s="9"/>
      <c r="V1" s="9"/>
      <c r="W1" s="9"/>
      <c r="X1" s="9"/>
      <c r="Y1" s="9"/>
      <c r="Z1" s="9"/>
      <c r="AA1" s="9"/>
      <c r="AB1" s="9" t="s">
        <v>3</v>
      </c>
      <c r="AC1" s="9"/>
      <c r="AD1" s="9"/>
      <c r="AE1" s="9"/>
      <c r="AF1" s="9"/>
      <c r="AG1" s="9"/>
      <c r="AH1" s="9"/>
      <c r="AI1" s="9"/>
      <c r="AJ1" s="9"/>
    </row>
    <row collapsed="false" customFormat="false" customHeight="true" hidden="false" ht="15" outlineLevel="0" r="2">
      <c r="A2" s="0" t="s">
        <v>4</v>
      </c>
      <c r="B2" s="10" t="s">
        <v>5</v>
      </c>
      <c r="C2" s="10" t="s">
        <v>6</v>
      </c>
      <c r="D2" s="11" t="s">
        <v>7</v>
      </c>
      <c r="E2" s="11" t="s">
        <v>7</v>
      </c>
      <c r="F2" s="12" t="s">
        <v>6</v>
      </c>
      <c r="G2" s="10" t="s">
        <v>8</v>
      </c>
      <c r="H2" s="13" t="s">
        <v>9</v>
      </c>
      <c r="I2" s="14" t="s">
        <v>10</v>
      </c>
      <c r="J2" s="14" t="s">
        <v>11</v>
      </c>
      <c r="K2" s="14" t="s">
        <v>12</v>
      </c>
      <c r="L2" s="14" t="s">
        <v>13</v>
      </c>
      <c r="M2" s="14" t="s">
        <v>14</v>
      </c>
      <c r="N2" s="14" t="s">
        <v>15</v>
      </c>
      <c r="O2" s="14" t="s">
        <v>16</v>
      </c>
      <c r="P2" s="14" t="s">
        <v>17</v>
      </c>
      <c r="Q2" s="14"/>
      <c r="R2" s="15" t="s">
        <v>18</v>
      </c>
      <c r="S2" s="9" t="n">
        <v>1</v>
      </c>
      <c r="T2" s="9" t="n">
        <v>2</v>
      </c>
      <c r="U2" s="9" t="n">
        <v>3</v>
      </c>
      <c r="V2" s="9" t="n">
        <v>4</v>
      </c>
      <c r="W2" s="9" t="n">
        <v>5</v>
      </c>
      <c r="X2" s="9" t="n">
        <v>6</v>
      </c>
      <c r="Y2" s="9" t="n">
        <v>7</v>
      </c>
      <c r="Z2" s="9" t="n">
        <v>8</v>
      </c>
      <c r="AA2" s="9" t="n">
        <v>9</v>
      </c>
      <c r="AB2" s="9" t="n">
        <v>1</v>
      </c>
      <c r="AC2" s="9" t="n">
        <v>2</v>
      </c>
      <c r="AD2" s="9" t="n">
        <v>3</v>
      </c>
      <c r="AE2" s="9" t="n">
        <v>4</v>
      </c>
      <c r="AF2" s="9" t="n">
        <v>5</v>
      </c>
      <c r="AG2" s="9" t="n">
        <v>6</v>
      </c>
      <c r="AH2" s="9" t="n">
        <v>7</v>
      </c>
      <c r="AI2" s="9" t="n">
        <v>8</v>
      </c>
      <c r="AJ2" s="9" t="n">
        <v>9</v>
      </c>
    </row>
    <row collapsed="false" customFormat="false" customHeight="true" hidden="false" ht="15" outlineLevel="0" r="3">
      <c r="A3" s="16" t="s">
        <v>19</v>
      </c>
      <c r="B3" s="17" t="s">
        <v>20</v>
      </c>
      <c r="C3" s="18" t="n">
        <f aca="false">IF(OR(D3="",E3=""),"",IF(D3&lt;E3,1,IF(D3=E3,2,IF(D3&gt;E3,3))))</f>
        <v>1</v>
      </c>
      <c r="D3" s="19" t="n">
        <v>13</v>
      </c>
      <c r="E3" s="19" t="n">
        <v>26</v>
      </c>
      <c r="F3" s="20" t="n">
        <f aca="false">IF(C3=1,3,IF(C3=2,2,IF(C3=3,1,"")))</f>
        <v>3</v>
      </c>
      <c r="G3" s="21" t="str">
        <f aca="false">H9</f>
        <v>JA Isle HB</v>
      </c>
      <c r="H3" s="22" t="s">
        <v>21</v>
      </c>
      <c r="I3" s="23" t="n">
        <f aca="false">SUMPRODUCT(($B$1:$B$107=H3)*1,$C$1:$C$107)+SUMPRODUCT($F$1:$F$107,($G$1:$G$107=H3)*1)</f>
        <v>19</v>
      </c>
      <c r="J3" s="23" t="n">
        <f aca="false">SUMPRODUCT(($B$1:$B$107=H3)*1,($C$1:$C$107&lt;&gt;"")*1)+SUMPRODUCT(($F$1:$F$107&lt;&gt;"")*1,($G$1:$G$107=H3)*1)</f>
        <v>7</v>
      </c>
      <c r="K3" s="23" t="n">
        <f aca="false">SUMPRODUCT(($B$1:$B$107=H3)*1,($C$1:$C$107=3)*1)+SUMPRODUCT(($F$1:$F$107=3)*1,($G$1:$G$107=H3)*1)</f>
        <v>6</v>
      </c>
      <c r="L3" s="23" t="n">
        <f aca="false">SUMPRODUCT(($B$1:$B$107=H3)*1,($C$1:$C$107=2)*1)+SUMPRODUCT(($F$1:$F$107=2)*1,($G$1:$G$107=H3)*1)</f>
        <v>0</v>
      </c>
      <c r="M3" s="23" t="n">
        <f aca="false">SUMPRODUCT(($B$1:$B$107=H3)*1,($C$1:$C$107=1)*1)+SUMPRODUCT(($F$1:$F$107=1)*1,($G$1:$G$107=H3)*1)</f>
        <v>1</v>
      </c>
      <c r="N3" s="23" t="n">
        <f aca="false">SUMPRODUCT(($B$1:$B$107=H3)*1,$D$1:$D$107)+SUMPRODUCT($E$1:$E$107,($G$1:$G$107=H3)*1)</f>
        <v>256</v>
      </c>
      <c r="O3" s="23" t="n">
        <f aca="false">SUMPRODUCT(($B$1:$B$107=H3)*1,$E$1:$E$107)+SUMPRODUCT($D$1:$D$107,($G$1:$G$107=H3)*1)</f>
        <v>148</v>
      </c>
      <c r="P3" s="23" t="n">
        <f aca="false">N3-O3</f>
        <v>108</v>
      </c>
      <c r="Q3" s="24" t="n">
        <f aca="false">MAX(S3:AJ3)</f>
        <v>1</v>
      </c>
      <c r="R3" s="8" t="str">
        <f aca="false">H3</f>
        <v>AL Palais sur Vienne</v>
      </c>
      <c r="S3" s="9" t="n">
        <f aca="false">IF(RANK($I3,$I$3:$I$11)=S$2,S$2,"")</f>
        <v>1</v>
      </c>
      <c r="T3" s="9" t="str">
        <f aca="false">IF(RANK($I3,$I$3:$I$11)=T$2,T$2,"")</f>
        <v/>
      </c>
      <c r="U3" s="9" t="str">
        <f aca="false">IF(RANK($I3,$I$3:$I$11)=U$2,U$2,"")</f>
        <v/>
      </c>
      <c r="V3" s="9" t="str">
        <f aca="false">IF(RANK($I3,$I$3:$I$11)=V$2,V$2,"")</f>
        <v/>
      </c>
      <c r="W3" s="9" t="str">
        <f aca="false">IF(RANK($I3,$I$3:$I$11)=W$2,W$2,"")</f>
        <v/>
      </c>
      <c r="X3" s="9" t="str">
        <f aca="false">IF(RANK($I3,$I$3:$I$11)=X$2,X$2,"")</f>
        <v/>
      </c>
      <c r="Y3" s="9" t="str">
        <f aca="false">IF(RANK($I3,$I$3:$I$11)=Y$2,Y$2,"")</f>
        <v/>
      </c>
      <c r="Z3" s="9" t="str">
        <f aca="false">IF(RANK($I3,$I$3:$I$11)=Z$2,Z$2,"")</f>
        <v/>
      </c>
      <c r="AA3" s="9" t="str">
        <f aca="false">IF(RANK($I3,$I$3:$I$11)=AA$2,AA$2,"")</f>
        <v/>
      </c>
      <c r="AB3" s="9" t="n">
        <f aca="false">IF(S3="","",IF(COUNTIF($S$3:$AA$11,AB$2)=1,S3,RANK($P3,$P$3:$P$11)))</f>
        <v>1</v>
      </c>
      <c r="AC3" s="9" t="str">
        <f aca="false">IF(T3="","",IF(COUNTIF($S$3:$AA$11,AC$2)=1,T3,RANK($P3,$P$3:$P$11)))</f>
        <v/>
      </c>
      <c r="AD3" s="9" t="str">
        <f aca="false">IF(U3="","",IF(COUNTIF($S$3:$AA$11,AD$2)=1,U3,RANK($P3,$P$3:$P$11)))</f>
        <v/>
      </c>
      <c r="AE3" s="9" t="str">
        <f aca="false">IF(V3="","",IF(COUNTIF($S$3:$AA$11,AE$2)=1,V3,RANK($P3,$P$3:$P$11)))</f>
        <v/>
      </c>
      <c r="AF3" s="9" t="str">
        <f aca="false">IF(W3="","",IF(COUNTIF($S$3:$AA$11,AF$2)=1,W3,RANK($P3,$P$3:$P$11)))</f>
        <v/>
      </c>
      <c r="AG3" s="9" t="str">
        <f aca="false">IF(X3="","",IF(COUNTIF($S$3:$AA$11,AG$2)=1,X3,RANK($P3,$P$3:$P$11)))</f>
        <v/>
      </c>
      <c r="AH3" s="9" t="str">
        <f aca="false">IF(Y3="","",IF(COUNTIF($S$3:$AA$11,AH$2)=1,Y3,RANK($P3,$P$3:$P$11)))</f>
        <v/>
      </c>
      <c r="AI3" s="9" t="str">
        <f aca="false">IF(Z3="","",IF(COUNTIF($S$3:$AA$11,AI$2)=1,Z3,RANK($P3,$P$3:$P$11)))</f>
        <v/>
      </c>
      <c r="AJ3" s="9" t="str">
        <f aca="false">IF(AA3="","",IF(COUNTIF($S$3:$AA$11,AJ$2)=1,AA3,RANK($P3,$P$3:$P$11)))</f>
        <v/>
      </c>
    </row>
    <row collapsed="false" customFormat="false" customHeight="true" hidden="false" ht="15" outlineLevel="0" r="4">
      <c r="A4" s="16"/>
      <c r="B4" s="25" t="str">
        <f aca="false">H11</f>
        <v>Rochechouart / Saint-Junien HB 87</v>
      </c>
      <c r="C4" s="26" t="n">
        <f aca="false">IF(OR(D4="",E4=""),"",IF(D4&lt;E4,1,IF(D4=E4,2,IF(D4&gt;E4,3))))</f>
        <v>3</v>
      </c>
      <c r="D4" s="27" t="n">
        <v>29</v>
      </c>
      <c r="E4" s="27" t="n">
        <v>18</v>
      </c>
      <c r="F4" s="4" t="n">
        <f aca="false">IF(C4=1,3,IF(C4=2,2,IF(C4=3,1,"")))</f>
        <v>1</v>
      </c>
      <c r="G4" s="28" t="str">
        <f aca="false">H5</f>
        <v>Capo Limoges HB</v>
      </c>
      <c r="H4" s="22" t="s">
        <v>22</v>
      </c>
      <c r="I4" s="23" t="n">
        <f aca="false">SUMPRODUCT(($B$1:$B$107=H4)*1,$C$1:$C$107)+SUMPRODUCT($F$1:$F$107,($G$1:$G$107=H4)*1)</f>
        <v>18</v>
      </c>
      <c r="J4" s="23" t="n">
        <f aca="false">SUMPRODUCT(($B$1:$B$107=H4)*1,($C$1:$C$107&lt;&gt;"")*1)+SUMPRODUCT(($F$1:$F$107&lt;&gt;"")*1,($G$1:$G$107=H4)*1)</f>
        <v>7</v>
      </c>
      <c r="K4" s="23" t="n">
        <f aca="false">SUMPRODUCT(($B$1:$B$107=H4)*1,($C$1:$C$107=3)*1)+SUMPRODUCT(($F$1:$F$107=3)*1,($G$1:$G$107=H4)*1)</f>
        <v>5</v>
      </c>
      <c r="L4" s="23" t="n">
        <f aca="false">SUMPRODUCT(($B$1:$B$107=H4)*1,($C$1:$C$107=2)*1)+SUMPRODUCT(($F$1:$F$107=2)*1,($G$1:$G$107=H4)*1)</f>
        <v>1</v>
      </c>
      <c r="M4" s="23" t="n">
        <f aca="false">SUMPRODUCT(($B$1:$B$107=H4)*1,($C$1:$C$107=1)*1)+SUMPRODUCT(($F$1:$F$107=1)*1,($G$1:$G$107=H4)*1)</f>
        <v>1</v>
      </c>
      <c r="N4" s="23" t="n">
        <f aca="false">SUMPRODUCT(($B$1:$B$107=H4)*1,$D$1:$D$107)+SUMPRODUCT($E$1:$E$107,($G$1:$G$107=H4)*1)</f>
        <v>238</v>
      </c>
      <c r="O4" s="23" t="n">
        <f aca="false">SUMPRODUCT(($B$1:$B$107=H4)*1,$E$1:$E$107)+SUMPRODUCT($D$1:$D$107,($G$1:$G$107=H4)*1)</f>
        <v>185</v>
      </c>
      <c r="P4" s="23" t="n">
        <f aca="false">N4-O4</f>
        <v>53</v>
      </c>
      <c r="Q4" s="24" t="n">
        <f aca="false">MAX(S4:AJ4)</f>
        <v>2</v>
      </c>
      <c r="R4" s="8" t="str">
        <f aca="false">H4</f>
        <v>ASPTT Limoges HB</v>
      </c>
      <c r="S4" s="9" t="str">
        <f aca="false">IF(RANK($I4,$I$3:$I$11)=S$2,S$2,"")</f>
        <v/>
      </c>
      <c r="T4" s="9" t="n">
        <f aca="false">IF(RANK($I4,$I$3:$I$11)=T$2,T$2,"")</f>
        <v>2</v>
      </c>
      <c r="U4" s="9" t="str">
        <f aca="false">IF(RANK($I4,$I$3:$I$11)=U$2,U$2,"")</f>
        <v/>
      </c>
      <c r="V4" s="9" t="str">
        <f aca="false">IF(RANK($I4,$I$3:$I$11)=V$2,V$2,"")</f>
        <v/>
      </c>
      <c r="W4" s="9" t="str">
        <f aca="false">IF(RANK($I4,$I$3:$I$11)=W$2,W$2,"")</f>
        <v/>
      </c>
      <c r="X4" s="9" t="str">
        <f aca="false">IF(RANK($I4,$I$3:$I$11)=X$2,X$2,"")</f>
        <v/>
      </c>
      <c r="Y4" s="9" t="str">
        <f aca="false">IF(RANK($I4,$I$3:$I$11)=Y$2,Y$2,"")</f>
        <v/>
      </c>
      <c r="Z4" s="9" t="str">
        <f aca="false">IF(RANK($I4,$I$3:$I$11)=Z$2,Z$2,"")</f>
        <v/>
      </c>
      <c r="AA4" s="9" t="str">
        <f aca="false">IF(RANK($I4,$I$3:$I$11)=AA$2,AA$2,"")</f>
        <v/>
      </c>
      <c r="AB4" s="9" t="str">
        <f aca="false">IF(S4="","",IF(COUNTIF($S$3:$AA$11,AB$2)=1,S4,RANK($P4,$P$3:$P$11)))</f>
        <v/>
      </c>
      <c r="AC4" s="9" t="n">
        <f aca="false">IF(T4="","",IF(COUNTIF($S$3:$AA$11,AC$2)=1,T4,RANK($P4,$P$3:$P$11)))</f>
        <v>2</v>
      </c>
      <c r="AD4" s="9" t="str">
        <f aca="false">IF(U4="","",IF(COUNTIF($S$3:$AA$11,AD$2)=1,U4,RANK($P4,$P$3:$P$11)))</f>
        <v/>
      </c>
      <c r="AE4" s="9" t="str">
        <f aca="false">IF(V4="","",IF(COUNTIF($S$3:$AA$11,AE$2)=1,V4,RANK($P4,$P$3:$P$11)))</f>
        <v/>
      </c>
      <c r="AF4" s="9" t="str">
        <f aca="false">IF(W4="","",IF(COUNTIF($S$3:$AA$11,AF$2)=1,W4,RANK($P4,$P$3:$P$11)))</f>
        <v/>
      </c>
      <c r="AG4" s="9" t="str">
        <f aca="false">IF(X4="","",IF(COUNTIF($S$3:$AA$11,AG$2)=1,X4,RANK($P4,$P$3:$P$11)))</f>
        <v/>
      </c>
      <c r="AH4" s="9" t="str">
        <f aca="false">IF(Y4="","",IF(COUNTIF($S$3:$AA$11,AH$2)=1,Y4,RANK($P4,$P$3:$P$11)))</f>
        <v/>
      </c>
      <c r="AI4" s="9" t="str">
        <f aca="false">IF(Z4="","",IF(COUNTIF($S$3:$AA$11,AI$2)=1,Z4,RANK($P4,$P$3:$P$11)))</f>
        <v/>
      </c>
      <c r="AJ4" s="9" t="str">
        <f aca="false">IF(AA4="","",IF(COUNTIF($S$3:$AA$11,AJ$2)=1,AA4,RANK($P4,$P$3:$P$11)))</f>
        <v/>
      </c>
    </row>
    <row collapsed="false" customFormat="false" customHeight="true" hidden="false" ht="15" outlineLevel="0" r="5">
      <c r="A5" s="16"/>
      <c r="B5" s="25" t="str">
        <f aca="false">H6</f>
        <v>E. Châteauneuf / Boisseuil</v>
      </c>
      <c r="C5" s="26" t="str">
        <f aca="false">IF(OR(D5="",E5=""),"",IF(D5&lt;E5,1,IF(D5=E5,2,IF(D5&gt;E5,3))))</f>
        <v/>
      </c>
      <c r="D5" s="27"/>
      <c r="E5" s="27"/>
      <c r="F5" s="4" t="str">
        <f aca="false">IF(C5=1,3,IF(C5=2,2,IF(C5=3,1,"")))</f>
        <v/>
      </c>
      <c r="G5" s="28"/>
      <c r="H5" s="22" t="s">
        <v>23</v>
      </c>
      <c r="I5" s="23" t="n">
        <f aca="false">SUMPRODUCT(($B$1:$B$107=H5)*1,$C$1:$C$107)+SUMPRODUCT($F$1:$F$107,($G$1:$G$107=H5)*1)</f>
        <v>8</v>
      </c>
      <c r="J5" s="23" t="n">
        <f aca="false">SUMPRODUCT(($B$1:$B$107=H5)*1,($C$1:$C$107&lt;&gt;"")*1)+SUMPRODUCT(($F$1:$F$107&lt;&gt;"")*1,($G$1:$G$107=H5)*1)</f>
        <v>6</v>
      </c>
      <c r="K5" s="23" t="n">
        <f aca="false">SUMPRODUCT(($B$1:$B$107=H5)*1,($C$1:$C$107=3)*1)+SUMPRODUCT(($F$1:$F$107=3)*1,($G$1:$G$107=H5)*1)</f>
        <v>1</v>
      </c>
      <c r="L5" s="23" t="n">
        <f aca="false">SUMPRODUCT(($B$1:$B$107=H5)*1,($C$1:$C$107=2)*1)+SUMPRODUCT(($F$1:$F$107=2)*1,($G$1:$G$107=H5)*1)</f>
        <v>0</v>
      </c>
      <c r="M5" s="23" t="n">
        <f aca="false">SUMPRODUCT(($B$1:$B$107=H5)*1,($C$1:$C$107=1)*1)+SUMPRODUCT(($F$1:$F$107=1)*1,($G$1:$G$107=H5)*1)</f>
        <v>5</v>
      </c>
      <c r="N5" s="23" t="n">
        <f aca="false">SUMPRODUCT(($B$1:$B$107=H5)*1,$D$1:$D$107)+SUMPRODUCT($E$1:$E$107,($G$1:$G$107=H5)*1)</f>
        <v>100</v>
      </c>
      <c r="O5" s="23" t="n">
        <f aca="false">SUMPRODUCT(($B$1:$B$107=H5)*1,$E$1:$E$107)+SUMPRODUCT($D$1:$D$107,($G$1:$G$107=H5)*1)</f>
        <v>159</v>
      </c>
      <c r="P5" s="23" t="n">
        <f aca="false">N5-O5</f>
        <v>-59</v>
      </c>
      <c r="Q5" s="24" t="n">
        <f aca="false">MAX(S5:AJ5)</f>
        <v>7</v>
      </c>
      <c r="R5" s="8" t="str">
        <f aca="false">H5</f>
        <v>Capo Limoges HB</v>
      </c>
      <c r="S5" s="9" t="str">
        <f aca="false">IF(RANK($I5,$I$3:$I$11)=S$2,S$2,"")</f>
        <v/>
      </c>
      <c r="T5" s="9" t="str">
        <f aca="false">IF(RANK($I5,$I$3:$I$11)=T$2,T$2,"")</f>
        <v/>
      </c>
      <c r="U5" s="9" t="str">
        <f aca="false">IF(RANK($I5,$I$3:$I$11)=U$2,U$2,"")</f>
        <v/>
      </c>
      <c r="V5" s="9" t="str">
        <f aca="false">IF(RANK($I5,$I$3:$I$11)=V$2,V$2,"")</f>
        <v/>
      </c>
      <c r="W5" s="9" t="str">
        <f aca="false">IF(RANK($I5,$I$3:$I$11)=W$2,W$2,"")</f>
        <v/>
      </c>
      <c r="X5" s="9" t="str">
        <f aca="false">IF(RANK($I5,$I$3:$I$11)=X$2,X$2,"")</f>
        <v/>
      </c>
      <c r="Y5" s="9" t="n">
        <f aca="false">IF(RANK($I5,$I$3:$I$11)=Y$2,Y$2,"")</f>
        <v>7</v>
      </c>
      <c r="Z5" s="9" t="str">
        <f aca="false">IF(RANK($I5,$I$3:$I$11)=Z$2,Z$2,"")</f>
        <v/>
      </c>
      <c r="AA5" s="9" t="str">
        <f aca="false">IF(RANK($I5,$I$3:$I$11)=AA$2,AA$2,"")</f>
        <v/>
      </c>
      <c r="AB5" s="9" t="str">
        <f aca="false">IF(S5="","",IF(COUNTIF($S$3:$AA$11,AB$2)=1,S5,RANK($P5,$P$3:$P$11)))</f>
        <v/>
      </c>
      <c r="AC5" s="9" t="str">
        <f aca="false">IF(T5="","",IF(COUNTIF($S$3:$AA$11,AC$2)=1,T5,RANK($P5,$P$3:$P$11)))</f>
        <v/>
      </c>
      <c r="AD5" s="9" t="str">
        <f aca="false">IF(U5="","",IF(COUNTIF($S$3:$AA$11,AD$2)=1,U5,RANK($P5,$P$3:$P$11)))</f>
        <v/>
      </c>
      <c r="AE5" s="9" t="str">
        <f aca="false">IF(V5="","",IF(COUNTIF($S$3:$AA$11,AE$2)=1,V5,RANK($P5,$P$3:$P$11)))</f>
        <v/>
      </c>
      <c r="AF5" s="9" t="str">
        <f aca="false">IF(W5="","",IF(COUNTIF($S$3:$AA$11,AF$2)=1,W5,RANK($P5,$P$3:$P$11)))</f>
        <v/>
      </c>
      <c r="AG5" s="9" t="str">
        <f aca="false">IF(X5="","",IF(COUNTIF($S$3:$AA$11,AG$2)=1,X5,RANK($P5,$P$3:$P$11)))</f>
        <v/>
      </c>
      <c r="AH5" s="9" t="n">
        <f aca="false">IF(Y5="","",IF(COUNTIF($S$3:$AA$11,AH$2)=1,Y5,RANK($P5,$P$3:$P$11)))</f>
        <v>7</v>
      </c>
      <c r="AI5" s="9" t="str">
        <f aca="false">IF(Z5="","",IF(COUNTIF($S$3:$AA$11,AI$2)=1,Z5,RANK($P5,$P$3:$P$11)))</f>
        <v/>
      </c>
      <c r="AJ5" s="9" t="str">
        <f aca="false">IF(AA5="","",IF(COUNTIF($S$3:$AA$11,AJ$2)=1,AA5,RANK($P5,$P$3:$P$11)))</f>
        <v/>
      </c>
    </row>
    <row collapsed="false" customFormat="false" customHeight="true" hidden="false" ht="15" outlineLevel="0" r="6">
      <c r="A6" s="16"/>
      <c r="B6" s="25" t="str">
        <f aca="false">H4</f>
        <v>ASPTT Limoges HB</v>
      </c>
      <c r="C6" s="26" t="n">
        <f aca="false">IF(OR(D6="",E6=""),"",IF(D6&lt;E6,1,IF(D6=E6,2,IF(D6&gt;E6,3))))</f>
        <v>3</v>
      </c>
      <c r="D6" s="27" t="n">
        <v>30</v>
      </c>
      <c r="E6" s="27" t="n">
        <v>25</v>
      </c>
      <c r="F6" s="4" t="n">
        <f aca="false">IF(C6=1,3,IF(C6=2,2,IF(C6=3,1,"")))</f>
        <v>1</v>
      </c>
      <c r="G6" s="28" t="str">
        <f aca="false">H3</f>
        <v>AL Palais sur Vienne</v>
      </c>
      <c r="H6" s="22" t="s">
        <v>24</v>
      </c>
      <c r="I6" s="23" t="n">
        <f aca="false">SUMPRODUCT(($B$1:$B$107=H6)*1,$C$1:$C$107)+SUMPRODUCT($F$1:$F$107,($G$1:$G$107=H6)*1)</f>
        <v>8</v>
      </c>
      <c r="J6" s="23" t="n">
        <f aca="false">SUMPRODUCT(($B$1:$B$107=H6)*1,($C$1:$C$107&lt;&gt;"")*1)+SUMPRODUCT(($F$1:$F$107&lt;&gt;"")*1,($G$1:$G$107=H6)*1)</f>
        <v>6</v>
      </c>
      <c r="K6" s="23" t="n">
        <f aca="false">SUMPRODUCT(($B$1:$B$107=H6)*1,($C$1:$C$107=3)*1)+SUMPRODUCT(($F$1:$F$107=3)*1,($G$1:$G$107=H6)*1)</f>
        <v>1</v>
      </c>
      <c r="L6" s="23" t="n">
        <f aca="false">SUMPRODUCT(($B$1:$B$107=H6)*1,($C$1:$C$107=2)*1)+SUMPRODUCT(($F$1:$F$107=2)*1,($G$1:$G$107=H6)*1)</f>
        <v>0</v>
      </c>
      <c r="M6" s="23" t="n">
        <f aca="false">SUMPRODUCT(($B$1:$B$107=H6)*1,($C$1:$C$107=1)*1)+SUMPRODUCT(($F$1:$F$107=1)*1,($G$1:$G$107=H6)*1)</f>
        <v>5</v>
      </c>
      <c r="N6" s="23" t="n">
        <f aca="false">SUMPRODUCT(($B$1:$B$107=H6)*1,$D$1:$D$107)+SUMPRODUCT($E$1:$E$107,($G$1:$G$107=H6)*1)</f>
        <v>155</v>
      </c>
      <c r="O6" s="23" t="n">
        <f aca="false">SUMPRODUCT(($B$1:$B$107=H6)*1,$E$1:$E$107)+SUMPRODUCT($D$1:$D$107,($G$1:$G$107=H6)*1)</f>
        <v>234</v>
      </c>
      <c r="P6" s="23" t="n">
        <f aca="false">N6-O6</f>
        <v>-79</v>
      </c>
      <c r="Q6" s="24" t="n">
        <f aca="false">MAX(S6:AJ6)</f>
        <v>8</v>
      </c>
      <c r="R6" s="8" t="str">
        <f aca="false">H6</f>
        <v>E. Châteauneuf / Boisseuil</v>
      </c>
      <c r="S6" s="9" t="str">
        <f aca="false">IF(RANK($I6,$I$3:$I$11)=S$2,S$2,"")</f>
        <v/>
      </c>
      <c r="T6" s="9" t="str">
        <f aca="false">IF(RANK($I6,$I$3:$I$11)=T$2,T$2,"")</f>
        <v/>
      </c>
      <c r="U6" s="9" t="str">
        <f aca="false">IF(RANK($I6,$I$3:$I$11)=U$2,U$2,"")</f>
        <v/>
      </c>
      <c r="V6" s="9" t="str">
        <f aca="false">IF(RANK($I6,$I$3:$I$11)=V$2,V$2,"")</f>
        <v/>
      </c>
      <c r="W6" s="9" t="str">
        <f aca="false">IF(RANK($I6,$I$3:$I$11)=W$2,W$2,"")</f>
        <v/>
      </c>
      <c r="X6" s="9" t="str">
        <f aca="false">IF(RANK($I6,$I$3:$I$11)=X$2,X$2,"")</f>
        <v/>
      </c>
      <c r="Y6" s="9" t="n">
        <f aca="false">IF(RANK($I6,$I$3:$I$11)=Y$2,Y$2,"")</f>
        <v>7</v>
      </c>
      <c r="Z6" s="9" t="str">
        <f aca="false">IF(RANK($I6,$I$3:$I$11)=Z$2,Z$2,"")</f>
        <v/>
      </c>
      <c r="AA6" s="9" t="str">
        <f aca="false">IF(RANK($I6,$I$3:$I$11)=AA$2,AA$2,"")</f>
        <v/>
      </c>
      <c r="AB6" s="9" t="str">
        <f aca="false">IF(S6="","",IF(COUNTIF($S$3:$AA$11,AB$2)=1,S6,RANK($P6,$P$3:$P$11)))</f>
        <v/>
      </c>
      <c r="AC6" s="9" t="str">
        <f aca="false">IF(T6="","",IF(COUNTIF($S$3:$AA$11,AC$2)=1,T6,RANK($P6,$P$3:$P$11)))</f>
        <v/>
      </c>
      <c r="AD6" s="9" t="str">
        <f aca="false">IF(U6="","",IF(COUNTIF($S$3:$AA$11,AD$2)=1,U6,RANK($P6,$P$3:$P$11)))</f>
        <v/>
      </c>
      <c r="AE6" s="9" t="str">
        <f aca="false">IF(V6="","",IF(COUNTIF($S$3:$AA$11,AE$2)=1,V6,RANK($P6,$P$3:$P$11)))</f>
        <v/>
      </c>
      <c r="AF6" s="9" t="str">
        <f aca="false">IF(W6="","",IF(COUNTIF($S$3:$AA$11,AF$2)=1,W6,RANK($P6,$P$3:$P$11)))</f>
        <v/>
      </c>
      <c r="AG6" s="9" t="str">
        <f aca="false">IF(X6="","",IF(COUNTIF($S$3:$AA$11,AG$2)=1,X6,RANK($P6,$P$3:$P$11)))</f>
        <v/>
      </c>
      <c r="AH6" s="9" t="n">
        <f aca="false">IF(Y6="","",IF(COUNTIF($S$3:$AA$11,AH$2)=1,Y6,RANK($P6,$P$3:$P$11)))</f>
        <v>8</v>
      </c>
      <c r="AI6" s="9" t="str">
        <f aca="false">IF(Z6="","",IF(COUNTIF($S$3:$AA$11,AI$2)=1,Z6,RANK($P6,$P$3:$P$11)))</f>
        <v/>
      </c>
      <c r="AJ6" s="9" t="str">
        <f aca="false">IF(AA6="","",IF(COUNTIF($S$3:$AA$11,AJ$2)=1,AA6,RANK($P6,$P$3:$P$11)))</f>
        <v/>
      </c>
    </row>
    <row collapsed="false" customFormat="false" customHeight="true" hidden="false" ht="15" outlineLevel="0" r="7">
      <c r="A7" s="16"/>
      <c r="B7" s="29" t="str">
        <f aca="false">H8</f>
        <v>HBC Objat Corrèze</v>
      </c>
      <c r="C7" s="30" t="n">
        <f aca="false">IF(OR(D7="",E7=""),"",IF(D7&lt;E7,1,IF(D7=E7,2,IF(D7&gt;E7,3))))</f>
        <v>1</v>
      </c>
      <c r="D7" s="31" t="n">
        <v>16</v>
      </c>
      <c r="E7" s="31" t="n">
        <v>25</v>
      </c>
      <c r="F7" s="32" t="n">
        <f aca="false">IF(C7=1,3,IF(C7=2,2,IF(C7=3,1,"")))</f>
        <v>3</v>
      </c>
      <c r="G7" s="33" t="str">
        <f aca="false">H7</f>
        <v>HB Brive Corrèze</v>
      </c>
      <c r="H7" s="22" t="s">
        <v>25</v>
      </c>
      <c r="I7" s="23" t="n">
        <f aca="false">SUMPRODUCT(($B$1:$B$107=H7)*1,$C$1:$C$107)+SUMPRODUCT($F$1:$F$107,($G$1:$G$107=H7)*1)</f>
        <v>15</v>
      </c>
      <c r="J7" s="23" t="n">
        <f aca="false">SUMPRODUCT(($B$1:$B$107=H7)*1,($C$1:$C$107&lt;&gt;"")*1)+SUMPRODUCT(($F$1:$F$107&lt;&gt;"")*1,($G$1:$G$107=H7)*1)</f>
        <v>6</v>
      </c>
      <c r="K7" s="23" t="n">
        <f aca="false">SUMPRODUCT(($B$1:$B$107=H7)*1,($C$1:$C$107=3)*1)+SUMPRODUCT(($F$1:$F$107=3)*1,($G$1:$G$107=H7)*1)</f>
        <v>4</v>
      </c>
      <c r="L7" s="23" t="n">
        <f aca="false">SUMPRODUCT(($B$1:$B$107=H7)*1,($C$1:$C$107=2)*1)+SUMPRODUCT(($F$1:$F$107=2)*1,($G$1:$G$107=H7)*1)</f>
        <v>1</v>
      </c>
      <c r="M7" s="23" t="n">
        <f aca="false">SUMPRODUCT(($B$1:$B$107=H7)*1,($C$1:$C$107=1)*1)+SUMPRODUCT(($F$1:$F$107=1)*1,($G$1:$G$107=H7)*1)</f>
        <v>1</v>
      </c>
      <c r="N7" s="23" t="n">
        <f aca="false">SUMPRODUCT(($B$1:$B$107=H7)*1,$D$1:$D$107)+SUMPRODUCT($E$1:$E$107,($G$1:$G$107=H7)*1)</f>
        <v>161</v>
      </c>
      <c r="O7" s="23" t="n">
        <f aca="false">SUMPRODUCT(($B$1:$B$107=H7)*1,$E$1:$E$107)+SUMPRODUCT($D$1:$D$107,($G$1:$G$107=H7)*1)</f>
        <v>131</v>
      </c>
      <c r="P7" s="23" t="n">
        <f aca="false">N7-O7</f>
        <v>30</v>
      </c>
      <c r="Q7" s="24" t="n">
        <f aca="false">MAX(S7:AJ7)</f>
        <v>3</v>
      </c>
      <c r="R7" s="8" t="str">
        <f aca="false">H7</f>
        <v>HB Brive Corrèze</v>
      </c>
      <c r="S7" s="9" t="str">
        <f aca="false">IF(RANK($I7,$I$3:$I$11)=S$2,S$2,"")</f>
        <v/>
      </c>
      <c r="T7" s="9" t="str">
        <f aca="false">IF(RANK($I7,$I$3:$I$11)=T$2,T$2,"")</f>
        <v/>
      </c>
      <c r="U7" s="9" t="n">
        <f aca="false">IF(RANK($I7,$I$3:$I$11)=U$2,U$2,"")</f>
        <v>3</v>
      </c>
      <c r="V7" s="9" t="str">
        <f aca="false">IF(RANK($I7,$I$3:$I$11)=V$2,V$2,"")</f>
        <v/>
      </c>
      <c r="W7" s="9" t="str">
        <f aca="false">IF(RANK($I7,$I$3:$I$11)=W$2,W$2,"")</f>
        <v/>
      </c>
      <c r="X7" s="9" t="str">
        <f aca="false">IF(RANK($I7,$I$3:$I$11)=X$2,X$2,"")</f>
        <v/>
      </c>
      <c r="Y7" s="9" t="str">
        <f aca="false">IF(RANK($I7,$I$3:$I$11)=Y$2,Y$2,"")</f>
        <v/>
      </c>
      <c r="Z7" s="9" t="str">
        <f aca="false">IF(RANK($I7,$I$3:$I$11)=Z$2,Z$2,"")</f>
        <v/>
      </c>
      <c r="AA7" s="9" t="str">
        <f aca="false">IF(RANK($I7,$I$3:$I$11)=AA$2,AA$2,"")</f>
        <v/>
      </c>
      <c r="AB7" s="9" t="str">
        <f aca="false">IF(S7="","",IF(COUNTIF($S$3:$AA$11,AB$2)=1,S7,RANK($P7,$P$3:$P$11)))</f>
        <v/>
      </c>
      <c r="AC7" s="9" t="str">
        <f aca="false">IF(T7="","",IF(COUNTIF($S$3:$AA$11,AC$2)=1,T7,RANK($P7,$P$3:$P$11)))</f>
        <v/>
      </c>
      <c r="AD7" s="9" t="n">
        <f aca="false">IF(U7="","",IF(COUNTIF($S$3:$AA$11,AD$2)=1,U7,RANK($P7,$P$3:$P$11)))</f>
        <v>3</v>
      </c>
      <c r="AE7" s="9" t="str">
        <f aca="false">IF(V7="","",IF(COUNTIF($S$3:$AA$11,AE$2)=1,V7,RANK($P7,$P$3:$P$11)))</f>
        <v/>
      </c>
      <c r="AF7" s="9" t="str">
        <f aca="false">IF(W7="","",IF(COUNTIF($S$3:$AA$11,AF$2)=1,W7,RANK($P7,$P$3:$P$11)))</f>
        <v/>
      </c>
      <c r="AG7" s="9" t="str">
        <f aca="false">IF(X7="","",IF(COUNTIF($S$3:$AA$11,AG$2)=1,X7,RANK($P7,$P$3:$P$11)))</f>
        <v/>
      </c>
      <c r="AH7" s="9" t="str">
        <f aca="false">IF(Y7="","",IF(COUNTIF($S$3:$AA$11,AH$2)=1,Y7,RANK($P7,$P$3:$P$11)))</f>
        <v/>
      </c>
      <c r="AI7" s="9" t="str">
        <f aca="false">IF(Z7="","",IF(COUNTIF($S$3:$AA$11,AI$2)=1,Z7,RANK($P7,$P$3:$P$11)))</f>
        <v/>
      </c>
      <c r="AJ7" s="9" t="str">
        <f aca="false">IF(AA7="","",IF(COUNTIF($S$3:$AA$11,AJ$2)=1,AA7,RANK($P7,$P$3:$P$11)))</f>
        <v/>
      </c>
    </row>
    <row collapsed="false" customFormat="false" customHeight="true" hidden="false" ht="15" outlineLevel="0" r="8">
      <c r="A8" s="16" t="s">
        <v>26</v>
      </c>
      <c r="B8" s="17" t="str">
        <f aca="false">H7</f>
        <v>HB Brive Corrèze</v>
      </c>
      <c r="C8" s="18" t="n">
        <f aca="false">IF(OR(D8="",E8=""),"",IF(D8&lt;E8,1,IF(D8=E8,2,IF(D8&gt;E8,3))))</f>
        <v>2</v>
      </c>
      <c r="D8" s="19" t="n">
        <v>24</v>
      </c>
      <c r="E8" s="19" t="n">
        <v>24</v>
      </c>
      <c r="F8" s="20" t="n">
        <f aca="false">IF(C8=1,3,IF(C8=2,2,IF(C8=3,1,"")))</f>
        <v>2</v>
      </c>
      <c r="G8" s="21" t="str">
        <f aca="false">H4</f>
        <v>ASPTT Limoges HB</v>
      </c>
      <c r="H8" s="22" t="s">
        <v>27</v>
      </c>
      <c r="I8" s="23" t="n">
        <f aca="false">SUMPRODUCT(($B$1:$B$107=H8)*1,$C$1:$C$107)+SUMPRODUCT($F$1:$F$107,($G$1:$G$107=H8)*1)</f>
        <v>10</v>
      </c>
      <c r="J8" s="23" t="n">
        <f aca="false">SUMPRODUCT(($B$1:$B$107=H8)*1,($C$1:$C$107&lt;&gt;"")*1)+SUMPRODUCT(($F$1:$F$107&lt;&gt;"")*1,($G$1:$G$107=H8)*1)</f>
        <v>6</v>
      </c>
      <c r="K8" s="23" t="n">
        <f aca="false">SUMPRODUCT(($B$1:$B$107=H8)*1,($C$1:$C$107=3)*1)+SUMPRODUCT(($F$1:$F$107=3)*1,($G$1:$G$107=H8)*1)</f>
        <v>2</v>
      </c>
      <c r="L8" s="23" t="n">
        <f aca="false">SUMPRODUCT(($B$1:$B$107=H8)*1,($C$1:$C$107=2)*1)+SUMPRODUCT(($F$1:$F$107=2)*1,($G$1:$G$107=H8)*1)</f>
        <v>0</v>
      </c>
      <c r="M8" s="23" t="n">
        <f aca="false">SUMPRODUCT(($B$1:$B$107=H8)*1,($C$1:$C$107=1)*1)+SUMPRODUCT(($F$1:$F$107=1)*1,($G$1:$G$107=H8)*1)</f>
        <v>4</v>
      </c>
      <c r="N8" s="23" t="n">
        <f aca="false">SUMPRODUCT(($B$1:$B$107=H8)*1,$D$1:$D$107)+SUMPRODUCT($E$1:$E$107,($G$1:$G$107=H8)*1)</f>
        <v>136</v>
      </c>
      <c r="O8" s="23" t="n">
        <f aca="false">SUMPRODUCT(($B$1:$B$107=H8)*1,$E$1:$E$107)+SUMPRODUCT($D$1:$D$107,($G$1:$G$107=H8)*1)</f>
        <v>150</v>
      </c>
      <c r="P8" s="23" t="n">
        <f aca="false">N8-O8</f>
        <v>-14</v>
      </c>
      <c r="Q8" s="24" t="n">
        <f aca="false">MAX(S8:AJ8)</f>
        <v>6</v>
      </c>
      <c r="R8" s="8" t="str">
        <f aca="false">H8</f>
        <v>HBC Objat Corrèze</v>
      </c>
      <c r="S8" s="9" t="str">
        <f aca="false">IF(RANK($I8,$I$3:$I$11)=S$2,S$2,"")</f>
        <v/>
      </c>
      <c r="T8" s="9" t="str">
        <f aca="false">IF(RANK($I8,$I$3:$I$11)=T$2,T$2,"")</f>
        <v/>
      </c>
      <c r="U8" s="9" t="str">
        <f aca="false">IF(RANK($I8,$I$3:$I$11)=U$2,U$2,"")</f>
        <v/>
      </c>
      <c r="V8" s="9" t="str">
        <f aca="false">IF(RANK($I8,$I$3:$I$11)=V$2,V$2,"")</f>
        <v/>
      </c>
      <c r="W8" s="9" t="str">
        <f aca="false">IF(RANK($I8,$I$3:$I$11)=W$2,W$2,"")</f>
        <v/>
      </c>
      <c r="X8" s="9" t="n">
        <f aca="false">IF(RANK($I8,$I$3:$I$11)=X$2,X$2,"")</f>
        <v>6</v>
      </c>
      <c r="Y8" s="9" t="str">
        <f aca="false">IF(RANK($I8,$I$3:$I$11)=Y$2,Y$2,"")</f>
        <v/>
      </c>
      <c r="Z8" s="9" t="str">
        <f aca="false">IF(RANK($I8,$I$3:$I$11)=Z$2,Z$2,"")</f>
        <v/>
      </c>
      <c r="AA8" s="9" t="str">
        <f aca="false">IF(RANK($I8,$I$3:$I$11)=AA$2,AA$2,"")</f>
        <v/>
      </c>
      <c r="AB8" s="9" t="str">
        <f aca="false">IF(S8="","",IF(COUNTIF($S$3:$AA$11,AB$2)=1,S8,RANK($P8,$P$3:$P$11)))</f>
        <v/>
      </c>
      <c r="AC8" s="9" t="str">
        <f aca="false">IF(T8="","",IF(COUNTIF($S$3:$AA$11,AC$2)=1,T8,RANK($P8,$P$3:$P$11)))</f>
        <v/>
      </c>
      <c r="AD8" s="9" t="str">
        <f aca="false">IF(U8="","",IF(COUNTIF($S$3:$AA$11,AD$2)=1,U8,RANK($P8,$P$3:$P$11)))</f>
        <v/>
      </c>
      <c r="AE8" s="9" t="str">
        <f aca="false">IF(V8="","",IF(COUNTIF($S$3:$AA$11,AE$2)=1,V8,RANK($P8,$P$3:$P$11)))</f>
        <v/>
      </c>
      <c r="AF8" s="9" t="str">
        <f aca="false">IF(W8="","",IF(COUNTIF($S$3:$AA$11,AF$2)=1,W8,RANK($P8,$P$3:$P$11)))</f>
        <v/>
      </c>
      <c r="AG8" s="9" t="n">
        <f aca="false">IF(X8="","",IF(COUNTIF($S$3:$AA$11,AG$2)=1,X8,RANK($P8,$P$3:$P$11)))</f>
        <v>6</v>
      </c>
      <c r="AH8" s="9" t="str">
        <f aca="false">IF(Y8="","",IF(COUNTIF($S$3:$AA$11,AH$2)=1,Y8,RANK($P8,$P$3:$P$11)))</f>
        <v/>
      </c>
      <c r="AI8" s="9" t="str">
        <f aca="false">IF(Z8="","",IF(COUNTIF($S$3:$AA$11,AI$2)=1,Z8,RANK($P8,$P$3:$P$11)))</f>
        <v/>
      </c>
      <c r="AJ8" s="9" t="str">
        <f aca="false">IF(AA8="","",IF(COUNTIF($S$3:$AA$11,AJ$2)=1,AA8,RANK($P8,$P$3:$P$11)))</f>
        <v/>
      </c>
    </row>
    <row collapsed="false" customFormat="false" customHeight="true" hidden="false" ht="15" outlineLevel="0" r="9">
      <c r="A9" s="16"/>
      <c r="B9" s="25" t="str">
        <f aca="false">H3</f>
        <v>AL Palais sur Vienne</v>
      </c>
      <c r="C9" s="26" t="n">
        <f aca="false">IF(OR(D9="",E9=""),"",IF(D9&lt;E9,1,IF(D9=E9,2,IF(D9&gt;E9,3))))</f>
        <v>3</v>
      </c>
      <c r="D9" s="27" t="n">
        <v>45</v>
      </c>
      <c r="E9" s="27" t="n">
        <v>21</v>
      </c>
      <c r="F9" s="4" t="n">
        <f aca="false">IF(C9=1,3,IF(C9=2,2,IF(C9=3,1,"")))</f>
        <v>1</v>
      </c>
      <c r="G9" s="28" t="str">
        <f aca="false">H6</f>
        <v>E. Châteauneuf / Boisseuil</v>
      </c>
      <c r="H9" s="22" t="s">
        <v>28</v>
      </c>
      <c r="I9" s="23" t="n">
        <f aca="false">SUMPRODUCT(($B$1:$B$107=H9)*1,$C$1:$C$107)+SUMPRODUCT($F$1:$F$107,($G$1:$G$107=H9)*1)</f>
        <v>14</v>
      </c>
      <c r="J9" s="23" t="n">
        <f aca="false">SUMPRODUCT(($B$1:$B$107=H9)*1,($C$1:$C$107&lt;&gt;"")*1)+SUMPRODUCT(($F$1:$F$107&lt;&gt;"")*1,($G$1:$G$107=H9)*1)</f>
        <v>6</v>
      </c>
      <c r="K9" s="23" t="n">
        <f aca="false">SUMPRODUCT(($B$1:$B$107=H9)*1,($C$1:$C$107=3)*1)+SUMPRODUCT(($F$1:$F$107=3)*1,($G$1:$G$107=H9)*1)</f>
        <v>4</v>
      </c>
      <c r="L9" s="23" t="n">
        <f aca="false">SUMPRODUCT(($B$1:$B$107=H9)*1,($C$1:$C$107=2)*1)+SUMPRODUCT(($F$1:$F$107=2)*1,($G$1:$G$107=H9)*1)</f>
        <v>0</v>
      </c>
      <c r="M9" s="23" t="n">
        <f aca="false">SUMPRODUCT(($B$1:$B$107=H9)*1,($C$1:$C$107=1)*1)+SUMPRODUCT(($F$1:$F$107=1)*1,($G$1:$G$107=H9)*1)</f>
        <v>2</v>
      </c>
      <c r="N9" s="23" t="n">
        <f aca="false">SUMPRODUCT(($B$1:$B$107=H9)*1,$D$1:$D$107)+SUMPRODUCT($E$1:$E$107,($G$1:$G$107=H9)*1)</f>
        <v>143</v>
      </c>
      <c r="O9" s="23" t="n">
        <f aca="false">SUMPRODUCT(($B$1:$B$107=H9)*1,$E$1:$E$107)+SUMPRODUCT($D$1:$D$107,($G$1:$G$107=H9)*1)</f>
        <v>130</v>
      </c>
      <c r="P9" s="23" t="n">
        <f aca="false">N9-O9</f>
        <v>13</v>
      </c>
      <c r="Q9" s="24" t="n">
        <f aca="false">MAX(S9:AJ9)</f>
        <v>5</v>
      </c>
      <c r="R9" s="8" t="str">
        <f aca="false">H9</f>
        <v>JA Isle HB</v>
      </c>
      <c r="S9" s="9" t="str">
        <f aca="false">IF(RANK($I9,$I$3:$I$11)=S$2,S$2,"")</f>
        <v/>
      </c>
      <c r="T9" s="9" t="str">
        <f aca="false">IF(RANK($I9,$I$3:$I$11)=T$2,T$2,"")</f>
        <v/>
      </c>
      <c r="U9" s="9" t="str">
        <f aca="false">IF(RANK($I9,$I$3:$I$11)=U$2,U$2,"")</f>
        <v/>
      </c>
      <c r="V9" s="9" t="n">
        <f aca="false">IF(RANK($I9,$I$3:$I$11)=V$2,V$2,"")</f>
        <v>4</v>
      </c>
      <c r="W9" s="9" t="str">
        <f aca="false">IF(RANK($I9,$I$3:$I$11)=W$2,W$2,"")</f>
        <v/>
      </c>
      <c r="X9" s="9" t="str">
        <f aca="false">IF(RANK($I9,$I$3:$I$11)=X$2,X$2,"")</f>
        <v/>
      </c>
      <c r="Y9" s="9" t="str">
        <f aca="false">IF(RANK($I9,$I$3:$I$11)=Y$2,Y$2,"")</f>
        <v/>
      </c>
      <c r="Z9" s="9" t="str">
        <f aca="false">IF(RANK($I9,$I$3:$I$11)=Z$2,Z$2,"")</f>
        <v/>
      </c>
      <c r="AA9" s="9" t="str">
        <f aca="false">IF(RANK($I9,$I$3:$I$11)=AA$2,AA$2,"")</f>
        <v/>
      </c>
      <c r="AB9" s="9" t="str">
        <f aca="false">IF(S9="","",IF(COUNTIF($S$3:$AA$11,AB$2)=1,S9,RANK($P9,$P$3:$P$11)))</f>
        <v/>
      </c>
      <c r="AC9" s="9" t="str">
        <f aca="false">IF(T9="","",IF(COUNTIF($S$3:$AA$11,AC$2)=1,T9,RANK($P9,$P$3:$P$11)))</f>
        <v/>
      </c>
      <c r="AD9" s="9" t="str">
        <f aca="false">IF(U9="","",IF(COUNTIF($S$3:$AA$11,AD$2)=1,U9,RANK($P9,$P$3:$P$11)))</f>
        <v/>
      </c>
      <c r="AE9" s="9" t="n">
        <f aca="false">IF(V9="","",IF(COUNTIF($S$3:$AA$11,AE$2)=1,V9,RANK($P9,$P$3:$P$11)))</f>
        <v>5</v>
      </c>
      <c r="AF9" s="9" t="str">
        <f aca="false">IF(W9="","",IF(COUNTIF($S$3:$AA$11,AF$2)=1,W9,RANK($P9,$P$3:$P$11)))</f>
        <v/>
      </c>
      <c r="AG9" s="9" t="str">
        <f aca="false">IF(X9="","",IF(COUNTIF($S$3:$AA$11,AG$2)=1,X9,RANK($P9,$P$3:$P$11)))</f>
        <v/>
      </c>
      <c r="AH9" s="9" t="str">
        <f aca="false">IF(Y9="","",IF(COUNTIF($S$3:$AA$11,AH$2)=1,Y9,RANK($P9,$P$3:$P$11)))</f>
        <v/>
      </c>
      <c r="AI9" s="9" t="str">
        <f aca="false">IF(Z9="","",IF(COUNTIF($S$3:$AA$11,AI$2)=1,Z9,RANK($P9,$P$3:$P$11)))</f>
        <v/>
      </c>
      <c r="AJ9" s="9" t="str">
        <f aca="false">IF(AA9="","",IF(COUNTIF($S$3:$AA$11,AJ$2)=1,AA9,RANK($P9,$P$3:$P$11)))</f>
        <v/>
      </c>
    </row>
    <row collapsed="false" customFormat="false" customHeight="true" hidden="false" ht="15" outlineLevel="0" r="10">
      <c r="A10" s="16"/>
      <c r="B10" s="25"/>
      <c r="C10" s="26" t="str">
        <f aca="false">IF(OR(D10="",E10=""),"",IF(D10&lt;E10,1,IF(D10=E10,2,IF(D10&gt;E10,3))))</f>
        <v/>
      </c>
      <c r="D10" s="27"/>
      <c r="E10" s="27"/>
      <c r="F10" s="4" t="str">
        <f aca="false">IF(C10=1,3,IF(C10=2,2,IF(C10=3,1,"")))</f>
        <v/>
      </c>
      <c r="G10" s="28" t="str">
        <f aca="false">H11</f>
        <v>Rochechouart / Saint-Junien HB 87</v>
      </c>
      <c r="H10" s="22" t="s">
        <v>20</v>
      </c>
      <c r="I10" s="23" t="n">
        <f aca="false">SUMPRODUCT(($B$1:$B$107=H10)*1,$C$1:$C$107)+SUMPRODUCT($F$1:$F$107,($G$1:$G$107=H10)*1)</f>
        <v>6</v>
      </c>
      <c r="J10" s="23" t="n">
        <f aca="false">SUMPRODUCT(($B$1:$B$107=H10)*1,($C$1:$C$107&lt;&gt;"")*1)+SUMPRODUCT(($F$1:$F$107&lt;&gt;"")*1,($G$1:$G$107=H10)*1)</f>
        <v>6</v>
      </c>
      <c r="K10" s="23" t="n">
        <f aca="false">SUMPRODUCT(($B$1:$B$107=H10)*1,($C$1:$C$107=3)*1)+SUMPRODUCT(($F$1:$F$107=3)*1,($G$1:$G$107=H10)*1)</f>
        <v>0</v>
      </c>
      <c r="L10" s="23" t="n">
        <f aca="false">SUMPRODUCT(($B$1:$B$107=H10)*1,($C$1:$C$107=2)*1)+SUMPRODUCT(($F$1:$F$107=2)*1,($G$1:$G$107=H10)*1)</f>
        <v>0</v>
      </c>
      <c r="M10" s="23" t="n">
        <f aca="false">SUMPRODUCT(($B$1:$B$107=H10)*1,($C$1:$C$107=1)*1)+SUMPRODUCT(($F$1:$F$107=1)*1,($G$1:$G$107=H10)*1)</f>
        <v>6</v>
      </c>
      <c r="N10" s="23" t="n">
        <f aca="false">SUMPRODUCT(($B$1:$B$107=H10)*1,$D$1:$D$107)+SUMPRODUCT($E$1:$E$107,($G$1:$G$107=H10)*1)</f>
        <v>117</v>
      </c>
      <c r="O10" s="23" t="n">
        <f aca="false">SUMPRODUCT(($B$1:$B$107=H10)*1,$E$1:$E$107)+SUMPRODUCT($D$1:$D$107,($G$1:$G$107=H10)*1)</f>
        <v>198</v>
      </c>
      <c r="P10" s="23" t="n">
        <f aca="false">N10-O10</f>
        <v>-81</v>
      </c>
      <c r="Q10" s="24" t="n">
        <f aca="false">MAX(S10:AJ10)</f>
        <v>9</v>
      </c>
      <c r="R10" s="8" t="str">
        <f aca="false">H10</f>
        <v>Pana Loisirs</v>
      </c>
      <c r="S10" s="9" t="str">
        <f aca="false">IF(RANK($I10,$I$3:$I$11)=S$2,S$2,"")</f>
        <v/>
      </c>
      <c r="T10" s="9" t="str">
        <f aca="false">IF(RANK($I10,$I$3:$I$11)=T$2,T$2,"")</f>
        <v/>
      </c>
      <c r="U10" s="9" t="str">
        <f aca="false">IF(RANK($I10,$I$3:$I$11)=U$2,U$2,"")</f>
        <v/>
      </c>
      <c r="V10" s="9" t="str">
        <f aca="false">IF(RANK($I10,$I$3:$I$11)=V$2,V$2,"")</f>
        <v/>
      </c>
      <c r="W10" s="9" t="str">
        <f aca="false">IF(RANK($I10,$I$3:$I$11)=W$2,W$2,"")</f>
        <v/>
      </c>
      <c r="X10" s="9" t="str">
        <f aca="false">IF(RANK($I10,$I$3:$I$11)=X$2,X$2,"")</f>
        <v/>
      </c>
      <c r="Y10" s="9" t="str">
        <f aca="false">IF(RANK($I10,$I$3:$I$11)=Y$2,Y$2,"")</f>
        <v/>
      </c>
      <c r="Z10" s="9" t="str">
        <f aca="false">IF(RANK($I10,$I$3:$I$11)=Z$2,Z$2,"")</f>
        <v/>
      </c>
      <c r="AA10" s="9" t="n">
        <f aca="false">IF(RANK($I10,$I$3:$I$11)=AA$2,AA$2,"")</f>
        <v>9</v>
      </c>
      <c r="AB10" s="9" t="str">
        <f aca="false">IF(S10="","",IF(COUNTIF($S$3:$AA$11,AB$2)=1,S10,RANK($P10,$P$3:$P$11)))</f>
        <v/>
      </c>
      <c r="AC10" s="9" t="str">
        <f aca="false">IF(T10="","",IF(COUNTIF($S$3:$AA$11,AC$2)=1,T10,RANK($P10,$P$3:$P$11)))</f>
        <v/>
      </c>
      <c r="AD10" s="9" t="str">
        <f aca="false">IF(U10="","",IF(COUNTIF($S$3:$AA$11,AD$2)=1,U10,RANK($P10,$P$3:$P$11)))</f>
        <v/>
      </c>
      <c r="AE10" s="9" t="str">
        <f aca="false">IF(V10="","",IF(COUNTIF($S$3:$AA$11,AE$2)=1,V10,RANK($P10,$P$3:$P$11)))</f>
        <v/>
      </c>
      <c r="AF10" s="9" t="str">
        <f aca="false">IF(W10="","",IF(COUNTIF($S$3:$AA$11,AF$2)=1,W10,RANK($P10,$P$3:$P$11)))</f>
        <v/>
      </c>
      <c r="AG10" s="9" t="str">
        <f aca="false">IF(X10="","",IF(COUNTIF($S$3:$AA$11,AG$2)=1,X10,RANK($P10,$P$3:$P$11)))</f>
        <v/>
      </c>
      <c r="AH10" s="9" t="str">
        <f aca="false">IF(Y10="","",IF(COUNTIF($S$3:$AA$11,AH$2)=1,Y10,RANK($P10,$P$3:$P$11)))</f>
        <v/>
      </c>
      <c r="AI10" s="9" t="str">
        <f aca="false">IF(Z10="","",IF(COUNTIF($S$3:$AA$11,AI$2)=1,Z10,RANK($P10,$P$3:$P$11)))</f>
        <v/>
      </c>
      <c r="AJ10" s="9" t="n">
        <f aca="false">IF(AA10="","",IF(COUNTIF($S$3:$AA$11,AJ$2)=1,AA10,RANK($P10,$P$3:$P$11)))</f>
        <v>9</v>
      </c>
    </row>
    <row collapsed="false" customFormat="false" customHeight="true" hidden="false" ht="15" outlineLevel="0" r="11">
      <c r="A11" s="16"/>
      <c r="B11" s="25" t="str">
        <f aca="false">H5</f>
        <v>Capo Limoges HB</v>
      </c>
      <c r="C11" s="26" t="n">
        <f aca="false">IF(OR(D11="",E11=""),"",IF(D11&lt;E11,1,IF(D11=E11,2,IF(D11&gt;E11,3))))</f>
        <v>3</v>
      </c>
      <c r="D11" s="27" t="n">
        <v>24</v>
      </c>
      <c r="E11" s="27" t="n">
        <v>19</v>
      </c>
      <c r="F11" s="4" t="n">
        <f aca="false">IF(C11=1,3,IF(C11=2,2,IF(C11=3,1,"")))</f>
        <v>1</v>
      </c>
      <c r="G11" s="28" t="str">
        <f aca="false">H10</f>
        <v>Pana Loisirs</v>
      </c>
      <c r="H11" s="22" t="s">
        <v>29</v>
      </c>
      <c r="I11" s="23" t="n">
        <f aca="false">SUMPRODUCT(($B$1:$B$107=H11)*1,$C$1:$C$107)+SUMPRODUCT($F$1:$F$107,($G$1:$G$107=H11)*1)</f>
        <v>14</v>
      </c>
      <c r="J11" s="23" t="n">
        <f aca="false">SUMPRODUCT(($B$1:$B$107=H11)*1,($C$1:$C$107&lt;&gt;"")*1)+SUMPRODUCT(($F$1:$F$107&lt;&gt;"")*1,($G$1:$G$107=H11)*1)</f>
        <v>6</v>
      </c>
      <c r="K11" s="23" t="n">
        <f aca="false">SUMPRODUCT(($B$1:$B$107=H11)*1,($C$1:$C$107=3)*1)+SUMPRODUCT(($F$1:$F$107=3)*1,($G$1:$G$107=H11)*1)</f>
        <v>4</v>
      </c>
      <c r="L11" s="23" t="n">
        <f aca="false">SUMPRODUCT(($B$1:$B$107=H11)*1,($C$1:$C$107=2)*1)+SUMPRODUCT(($F$1:$F$107=2)*1,($G$1:$G$107=H11)*1)</f>
        <v>0</v>
      </c>
      <c r="M11" s="23" t="n">
        <f aca="false">SUMPRODUCT(($B$1:$B$107=H11)*1,($C$1:$C$107=1)*1)+SUMPRODUCT(($F$1:$F$107=1)*1,($G$1:$G$107=H11)*1)</f>
        <v>2</v>
      </c>
      <c r="N11" s="23" t="n">
        <f aca="false">SUMPRODUCT(($B$1:$B$107=H11)*1,$D$1:$D$107)+SUMPRODUCT($E$1:$E$107,($G$1:$G$107=H11)*1)</f>
        <v>192</v>
      </c>
      <c r="O11" s="23" t="n">
        <f aca="false">SUMPRODUCT(($B$1:$B$107=H11)*1,$E$1:$E$107)+SUMPRODUCT($D$1:$D$107,($G$1:$G$107=H11)*1)</f>
        <v>163</v>
      </c>
      <c r="P11" s="23" t="n">
        <f aca="false">N11-O11</f>
        <v>29</v>
      </c>
      <c r="Q11" s="24" t="n">
        <f aca="false">MAX(S11:AJ11)</f>
        <v>4</v>
      </c>
      <c r="R11" s="8" t="str">
        <f aca="false">H11</f>
        <v>Rochechouart / Saint-Junien HB 87</v>
      </c>
      <c r="S11" s="9" t="str">
        <f aca="false">IF(RANK($I11,$I$3:$I$11)=S$2,S$2,"")</f>
        <v/>
      </c>
      <c r="T11" s="9" t="str">
        <f aca="false">IF(RANK($I11,$I$3:$I$11)=T$2,T$2,"")</f>
        <v/>
      </c>
      <c r="U11" s="9" t="str">
        <f aca="false">IF(RANK($I11,$I$3:$I$11)=U$2,U$2,"")</f>
        <v/>
      </c>
      <c r="V11" s="9" t="n">
        <f aca="false">IF(RANK($I11,$I$3:$I$11)=V$2,V$2,"")</f>
        <v>4</v>
      </c>
      <c r="W11" s="9" t="str">
        <f aca="false">IF(RANK($I11,$I$3:$I$11)=W$2,W$2,"")</f>
        <v/>
      </c>
      <c r="X11" s="9" t="str">
        <f aca="false">IF(RANK($I11,$I$3:$I$11)=X$2,X$2,"")</f>
        <v/>
      </c>
      <c r="Y11" s="9" t="str">
        <f aca="false">IF(RANK($I11,$I$3:$I$11)=Y$2,Y$2,"")</f>
        <v/>
      </c>
      <c r="Z11" s="9" t="str">
        <f aca="false">IF(RANK($I11,$I$3:$I$11)=Z$2,Z$2,"")</f>
        <v/>
      </c>
      <c r="AA11" s="9" t="str">
        <f aca="false">IF(RANK($I11,$I$3:$I$11)=AA$2,AA$2,"")</f>
        <v/>
      </c>
      <c r="AB11" s="9" t="str">
        <f aca="false">IF(S11="","",IF(COUNTIF($S$3:$AA$11,AB$2)=1,S11,RANK($P11,$P$3:$P$11)))</f>
        <v/>
      </c>
      <c r="AC11" s="9" t="str">
        <f aca="false">IF(T11="","",IF(COUNTIF($S$3:$AA$11,AC$2)=1,T11,RANK($P11,$P$3:$P$11)))</f>
        <v/>
      </c>
      <c r="AD11" s="9" t="str">
        <f aca="false">IF(U11="","",IF(COUNTIF($S$3:$AA$11,AD$2)=1,U11,RANK($P11,$P$3:$P$11)))</f>
        <v/>
      </c>
      <c r="AE11" s="9" t="n">
        <f aca="false">IF(V11="","",IF(COUNTIF($S$3:$AA$11,AE$2)=1,V11,RANK($P11,$P$3:$P$11)))</f>
        <v>4</v>
      </c>
      <c r="AF11" s="9" t="str">
        <f aca="false">IF(W11="","",IF(COUNTIF($S$3:$AA$11,AF$2)=1,W11,RANK($P11,$P$3:$P$11)))</f>
        <v/>
      </c>
      <c r="AG11" s="9" t="str">
        <f aca="false">IF(X11="","",IF(COUNTIF($S$3:$AA$11,AG$2)=1,X11,RANK($P11,$P$3:$P$11)))</f>
        <v/>
      </c>
      <c r="AH11" s="9" t="str">
        <f aca="false">IF(Y11="","",IF(COUNTIF($S$3:$AA$11,AH$2)=1,Y11,RANK($P11,$P$3:$P$11)))</f>
        <v/>
      </c>
      <c r="AI11" s="9" t="str">
        <f aca="false">IF(Z11="","",IF(COUNTIF($S$3:$AA$11,AI$2)=1,Z11,RANK($P11,$P$3:$P$11)))</f>
        <v/>
      </c>
      <c r="AJ11" s="9" t="str">
        <f aca="false">IF(AA11="","",IF(COUNTIF($S$3:$AA$11,AJ$2)=1,AA11,RANK($P11,$P$3:$P$11)))</f>
        <v/>
      </c>
    </row>
    <row collapsed="false" customFormat="false" customHeight="true" hidden="false" ht="15" outlineLevel="0" r="12">
      <c r="A12" s="16"/>
      <c r="B12" s="29" t="str">
        <f aca="false">H9</f>
        <v>JA Isle HB</v>
      </c>
      <c r="C12" s="30" t="n">
        <f aca="false">IF(OR(D12="",E12=""),"",IF(D12&lt;E12,1,IF(D12=E12,2,IF(D12&gt;E12,3))))</f>
        <v>3</v>
      </c>
      <c r="D12" s="31" t="n">
        <v>21</v>
      </c>
      <c r="E12" s="31" t="n">
        <v>19</v>
      </c>
      <c r="F12" s="32" t="n">
        <f aca="false">IF(C12=1,3,IF(C12=2,2,IF(C12=3,1,"")))</f>
        <v>1</v>
      </c>
      <c r="G12" s="33" t="str">
        <f aca="false">H8</f>
        <v>HBC Objat Corrèze</v>
      </c>
      <c r="H12" s="34" t="s">
        <v>30</v>
      </c>
      <c r="I12" s="34"/>
      <c r="J12" s="35" t="str">
        <f aca="false">VLOOKUP(MAX($N$3:$N$11),$N$3:$R$11,5,0)</f>
        <v>AL Palais sur Vienne</v>
      </c>
      <c r="K12" s="35"/>
      <c r="L12" s="35"/>
      <c r="M12" s="35"/>
      <c r="N12" s="35"/>
      <c r="O12" s="35"/>
      <c r="P12" s="35"/>
    </row>
    <row collapsed="false" customFormat="false" customHeight="true" hidden="false" ht="15" outlineLevel="0" r="13">
      <c r="A13" s="16" t="s">
        <v>31</v>
      </c>
      <c r="B13" s="17" t="str">
        <f aca="false">H7</f>
        <v>HB Brive Corrèze</v>
      </c>
      <c r="C13" s="18" t="n">
        <f aca="false">IF(OR(D13="",E13=""),"",IF(D13&lt;E13,1,IF(D13=E13,2,IF(D13&gt;E13,3))))</f>
        <v>3</v>
      </c>
      <c r="D13" s="19" t="n">
        <v>27</v>
      </c>
      <c r="E13" s="19" t="n">
        <v>19</v>
      </c>
      <c r="F13" s="20" t="n">
        <f aca="false">IF(C13=1,3,IF(C13=2,2,IF(C13=3,1,"")))</f>
        <v>1</v>
      </c>
      <c r="G13" s="21" t="str">
        <f aca="false">H9</f>
        <v>JA Isle HB</v>
      </c>
      <c r="H13" s="34" t="s">
        <v>32</v>
      </c>
      <c r="I13" s="34"/>
      <c r="J13" s="35" t="str">
        <f aca="false">VLOOKUP(MIN($O$3:$O$11),$O$3:$R$11,4,0)</f>
        <v>JA Isle HB</v>
      </c>
      <c r="K13" s="35"/>
      <c r="L13" s="35"/>
      <c r="M13" s="35"/>
      <c r="N13" s="35"/>
      <c r="O13" s="35"/>
      <c r="P13" s="35"/>
    </row>
    <row collapsed="false" customFormat="false" customHeight="true" hidden="false" ht="15" outlineLevel="0" r="14">
      <c r="A14" s="16"/>
      <c r="B14" s="25" t="str">
        <f aca="false">H10</f>
        <v>Pana Loisirs</v>
      </c>
      <c r="C14" s="26" t="str">
        <f aca="false">IF(OR(D14="",E14=""),"",IF(D14&lt;E14,1,IF(D14=E14,2,IF(D14&gt;E14,3))))</f>
        <v/>
      </c>
      <c r="D14" s="27"/>
      <c r="E14" s="27"/>
      <c r="F14" s="4" t="str">
        <f aca="false">IF(C14=1,3,IF(C14=2,2,IF(C14=3,1,"")))</f>
        <v/>
      </c>
      <c r="G14" s="28"/>
      <c r="H14" s="36" t="s">
        <v>33</v>
      </c>
      <c r="I14" s="37" t="n">
        <v>1</v>
      </c>
      <c r="J14" s="38" t="str">
        <f aca="false">VLOOKUP($I14,$Q$3:$R$11,2,0)</f>
        <v>AL Palais sur Vienne</v>
      </c>
      <c r="K14" s="38"/>
      <c r="L14" s="38"/>
      <c r="M14" s="38"/>
      <c r="N14" s="38"/>
      <c r="O14" s="38"/>
      <c r="P14" s="38"/>
    </row>
    <row collapsed="false" customFormat="false" customHeight="true" hidden="false" ht="15" outlineLevel="0" r="15">
      <c r="A15" s="16"/>
      <c r="B15" s="25" t="str">
        <f aca="false">H11</f>
        <v>Rochechouart / Saint-Junien HB 87</v>
      </c>
      <c r="C15" s="26" t="n">
        <f aca="false">IF(OR(D15="",E15=""),"",IF(D15&lt;E15,1,IF(D15=E15,2,IF(D15&gt;E15,3))))</f>
        <v>1</v>
      </c>
      <c r="D15" s="27" t="n">
        <v>27</v>
      </c>
      <c r="E15" s="27" t="n">
        <v>38</v>
      </c>
      <c r="F15" s="4" t="n">
        <f aca="false">IF(C15=1,3,IF(C15=2,2,IF(C15=3,1,"")))</f>
        <v>3</v>
      </c>
      <c r="G15" s="28" t="str">
        <f aca="false">H3</f>
        <v>AL Palais sur Vienne</v>
      </c>
      <c r="H15" s="36"/>
      <c r="I15" s="37" t="n">
        <v>2</v>
      </c>
      <c r="J15" s="38" t="str">
        <f aca="false">VLOOKUP($I15,$Q$3:$R$11,2,0)</f>
        <v>ASPTT Limoges HB</v>
      </c>
      <c r="K15" s="38"/>
      <c r="L15" s="38"/>
      <c r="M15" s="38"/>
      <c r="N15" s="38"/>
      <c r="O15" s="38"/>
      <c r="P15" s="38"/>
    </row>
    <row collapsed="false" customFormat="false" customHeight="true" hidden="false" ht="15" outlineLevel="0" r="16">
      <c r="A16" s="16"/>
      <c r="B16" s="25" t="str">
        <f aca="false">H6</f>
        <v>E. Châteauneuf / Boisseuil</v>
      </c>
      <c r="C16" s="26" t="n">
        <f aca="false">IF(OR(D16="",E16=""),"",IF(D16&lt;E16,1,IF(D16=E16,2,IF(D16&gt;E16,3))))</f>
        <v>1</v>
      </c>
      <c r="D16" s="27" t="n">
        <v>32</v>
      </c>
      <c r="E16" s="27" t="n">
        <v>51</v>
      </c>
      <c r="F16" s="4" t="n">
        <f aca="false">IF(C16=1,3,IF(C16=2,2,IF(C16=3,1,"")))</f>
        <v>3</v>
      </c>
      <c r="G16" s="28" t="str">
        <f aca="false">H4</f>
        <v>ASPTT Limoges HB</v>
      </c>
      <c r="H16" s="36"/>
      <c r="I16" s="39" t="n">
        <v>3</v>
      </c>
      <c r="J16" s="38" t="str">
        <f aca="false">VLOOKUP($I16,$Q$3:$R$11,2,0)</f>
        <v>HB Brive Corrèze</v>
      </c>
      <c r="K16" s="38"/>
      <c r="L16" s="38"/>
      <c r="M16" s="38"/>
      <c r="N16" s="38"/>
      <c r="O16" s="38"/>
      <c r="P16" s="38"/>
    </row>
    <row collapsed="false" customFormat="false" customHeight="true" hidden="false" ht="15" outlineLevel="0" r="17">
      <c r="A17" s="16"/>
      <c r="B17" s="29" t="str">
        <f aca="false">H8</f>
        <v>HBC Objat Corrèze</v>
      </c>
      <c r="C17" s="30" t="n">
        <f aca="false">IF(OR(D17="",E17=""),"",IF(D17&lt;E17,1,IF(D17=E17,2,IF(D17&gt;E17,3))))</f>
        <v>3</v>
      </c>
      <c r="D17" s="31" t="n">
        <v>20</v>
      </c>
      <c r="E17" s="31" t="n">
        <v>19</v>
      </c>
      <c r="F17" s="32" t="n">
        <f aca="false">IF(C17=1,3,IF(C17=2,2,IF(C17=3,1,"")))</f>
        <v>1</v>
      </c>
      <c r="G17" s="33" t="str">
        <f aca="false">H5</f>
        <v>Capo Limoges HB</v>
      </c>
      <c r="H17" s="36"/>
      <c r="I17" s="39" t="n">
        <v>4</v>
      </c>
      <c r="J17" s="38" t="str">
        <f aca="false">VLOOKUP($I17,$Q$3:$R$11,2,0)</f>
        <v>Rochechouart / Saint-Junien HB 87</v>
      </c>
      <c r="K17" s="38"/>
      <c r="L17" s="38"/>
      <c r="M17" s="38"/>
      <c r="N17" s="38"/>
      <c r="O17" s="38"/>
      <c r="P17" s="38"/>
    </row>
    <row collapsed="false" customFormat="false" customHeight="true" hidden="false" ht="15" outlineLevel="0" r="18">
      <c r="A18" s="16" t="s">
        <v>34</v>
      </c>
      <c r="B18" s="17" t="str">
        <f aca="false">H3</f>
        <v>AL Palais sur Vienne</v>
      </c>
      <c r="C18" s="18" t="n">
        <f aca="false">IF(OR(D18="",E18=""),"",IF(D18&lt;E18,1,IF(D18=E18,2,IF(D18&gt;E18,3))))</f>
        <v>3</v>
      </c>
      <c r="D18" s="19" t="n">
        <v>45</v>
      </c>
      <c r="E18" s="19" t="n">
        <v>16</v>
      </c>
      <c r="F18" s="20" t="n">
        <f aca="false">IF(C18=1,3,IF(C18=2,2,IF(C18=3,1,"")))</f>
        <v>1</v>
      </c>
      <c r="G18" s="21" t="str">
        <f aca="false">H10</f>
        <v>Pana Loisirs</v>
      </c>
      <c r="H18" s="36"/>
      <c r="I18" s="39" t="n">
        <v>5</v>
      </c>
      <c r="J18" s="38" t="str">
        <f aca="false">VLOOKUP($I18,$Q$3:$R$11,2,0)</f>
        <v>JA Isle HB</v>
      </c>
      <c r="K18" s="38"/>
      <c r="L18" s="38"/>
      <c r="M18" s="38"/>
      <c r="N18" s="38"/>
      <c r="O18" s="38"/>
      <c r="P18" s="38"/>
    </row>
    <row collapsed="false" customFormat="false" customHeight="true" hidden="false" ht="15" outlineLevel="0" r="19">
      <c r="A19" s="16"/>
      <c r="B19" s="25"/>
      <c r="C19" s="26" t="str">
        <f aca="false">IF(OR(D19="",E19=""),"",IF(D19&lt;E19,1,IF(D19=E19,2,IF(D19&gt;E19,3))))</f>
        <v/>
      </c>
      <c r="D19" s="27"/>
      <c r="E19" s="27"/>
      <c r="F19" s="4" t="str">
        <f aca="false">IF(C19=1,3,IF(C19=2,2,IF(C19=3,1,"")))</f>
        <v/>
      </c>
      <c r="G19" s="28" t="str">
        <f aca="false">H8</f>
        <v>HBC Objat Corrèze</v>
      </c>
      <c r="H19" s="36"/>
      <c r="I19" s="39" t="n">
        <v>6</v>
      </c>
      <c r="J19" s="38" t="str">
        <f aca="false">VLOOKUP($I19,$Q$3:$R$11,2,0)</f>
        <v>HBC Objat Corrèze</v>
      </c>
      <c r="K19" s="38"/>
      <c r="L19" s="38"/>
      <c r="M19" s="38"/>
      <c r="N19" s="38"/>
      <c r="O19" s="38"/>
      <c r="P19" s="38"/>
    </row>
    <row collapsed="false" customFormat="false" customHeight="true" hidden="false" ht="15" outlineLevel="0" r="20">
      <c r="A20" s="16"/>
      <c r="B20" s="25" t="str">
        <f aca="false">H5</f>
        <v>Capo Limoges HB</v>
      </c>
      <c r="C20" s="26" t="n">
        <f aca="false">IF(OR(D20="",E20=""),"",IF(D20&lt;E20,1,IF(D20=E20,2,IF(D20&gt;E20,3))))</f>
        <v>1</v>
      </c>
      <c r="D20" s="27" t="n">
        <v>15</v>
      </c>
      <c r="E20" s="27" t="n">
        <v>25</v>
      </c>
      <c r="F20" s="4" t="n">
        <f aca="false">IF(C20=1,3,IF(C20=2,2,IF(C20=3,1,"")))</f>
        <v>3</v>
      </c>
      <c r="G20" s="28" t="str">
        <f aca="false">H9</f>
        <v>JA Isle HB</v>
      </c>
      <c r="H20" s="36"/>
      <c r="I20" s="39" t="n">
        <v>7</v>
      </c>
      <c r="J20" s="38" t="str">
        <f aca="false">VLOOKUP($I20,$Q$3:$R$11,2,0)</f>
        <v>Capo Limoges HB</v>
      </c>
      <c r="K20" s="38"/>
      <c r="L20" s="38"/>
      <c r="M20" s="38"/>
      <c r="N20" s="38"/>
      <c r="O20" s="38"/>
      <c r="P20" s="38"/>
    </row>
    <row collapsed="false" customFormat="false" customHeight="true" hidden="false" ht="15" outlineLevel="0" r="21">
      <c r="A21" s="16"/>
      <c r="B21" s="25" t="str">
        <f aca="false">H6</f>
        <v>E. Châteauneuf / Boisseuil</v>
      </c>
      <c r="C21" s="26" t="n">
        <f aca="false">IF(OR(D21="",E21=""),"",IF(D21&lt;E21,1,IF(D21=E21,2,IF(D21&gt;E21,3))))</f>
        <v>1</v>
      </c>
      <c r="D21" s="27" t="n">
        <v>28</v>
      </c>
      <c r="E21" s="27" t="n">
        <v>33</v>
      </c>
      <c r="F21" s="4" t="n">
        <f aca="false">IF(C21=1,3,IF(C21=2,2,IF(C21=3,1,"")))</f>
        <v>3</v>
      </c>
      <c r="G21" s="28" t="str">
        <f aca="false">H7</f>
        <v>HB Brive Corrèze</v>
      </c>
      <c r="H21" s="36"/>
      <c r="I21" s="39" t="n">
        <v>8</v>
      </c>
      <c r="J21" s="38" t="str">
        <f aca="false">VLOOKUP($I21,$Q$3:$R$11,2,0)</f>
        <v>E. Châteauneuf / Boisseuil</v>
      </c>
      <c r="K21" s="38"/>
      <c r="L21" s="38"/>
      <c r="M21" s="38"/>
      <c r="N21" s="38"/>
      <c r="O21" s="38"/>
      <c r="P21" s="38"/>
    </row>
    <row collapsed="false" customFormat="false" customHeight="true" hidden="false" ht="15" outlineLevel="0" r="22">
      <c r="A22" s="16"/>
      <c r="B22" s="29" t="str">
        <f aca="false">H4</f>
        <v>ASPTT Limoges HB</v>
      </c>
      <c r="C22" s="30" t="n">
        <f aca="false">IF(OR(D22="",E22=""),"",IF(D22&lt;E22,1,IF(D22=E22,2,IF(D22&gt;E22,3))))</f>
        <v>3</v>
      </c>
      <c r="D22" s="31" t="n">
        <v>35</v>
      </c>
      <c r="E22" s="31" t="n">
        <v>27</v>
      </c>
      <c r="F22" s="32" t="n">
        <f aca="false">IF(C22=1,3,IF(C22=2,2,IF(C22=3,1,"")))</f>
        <v>1</v>
      </c>
      <c r="G22" s="33" t="str">
        <f aca="false">H11</f>
        <v>Rochechouart / Saint-Junien HB 87</v>
      </c>
      <c r="H22" s="36"/>
      <c r="I22" s="39" t="n">
        <v>9</v>
      </c>
      <c r="J22" s="38" t="str">
        <f aca="false">VLOOKUP($I22,$Q$3:$R$11,2,0)</f>
        <v>Pana Loisirs</v>
      </c>
      <c r="K22" s="38"/>
      <c r="L22" s="38"/>
      <c r="M22" s="38"/>
      <c r="N22" s="38"/>
      <c r="O22" s="38"/>
      <c r="P22" s="38"/>
    </row>
    <row collapsed="false" customFormat="false" customHeight="true" hidden="false" ht="15" outlineLevel="0" r="23">
      <c r="A23" s="16" t="s">
        <v>35</v>
      </c>
      <c r="B23" s="17" t="str">
        <f aca="false">H7</f>
        <v>HB Brive Corrèze</v>
      </c>
      <c r="C23" s="18" t="n">
        <f aca="false">IF(OR(D23="",E23=""),"",IF(D23&lt;E23,1,IF(D23=E23,2,IF(D23&gt;E23,3))))</f>
        <v>3</v>
      </c>
      <c r="D23" s="19" t="n">
        <v>28</v>
      </c>
      <c r="E23" s="19" t="n">
        <v>10</v>
      </c>
      <c r="F23" s="20" t="n">
        <f aca="false">IF(C23=1,3,IF(C23=2,2,IF(C23=3,1,"")))</f>
        <v>1</v>
      </c>
      <c r="G23" s="21" t="str">
        <f aca="false">H5</f>
        <v>Capo Limoges HB</v>
      </c>
      <c r="Q23" s="35"/>
    </row>
    <row collapsed="false" customFormat="false" customHeight="true" hidden="false" ht="15" outlineLevel="0" r="24">
      <c r="A24" s="16"/>
      <c r="B24" s="25" t="str">
        <f aca="false">H10</f>
        <v>Pana Loisirs</v>
      </c>
      <c r="C24" s="26" t="n">
        <f aca="false">IF(OR(D24="",E24=""),"",IF(D24&lt;E24,1,IF(D24=E24,2,IF(D24&gt;E24,3))))</f>
        <v>1</v>
      </c>
      <c r="D24" s="27" t="n">
        <v>22</v>
      </c>
      <c r="E24" s="27" t="n">
        <v>39</v>
      </c>
      <c r="F24" s="4" t="n">
        <f aca="false">IF(C24=1,3,IF(C24=2,2,IF(C24=3,1,"")))</f>
        <v>3</v>
      </c>
      <c r="G24" s="28" t="str">
        <f aca="false">H4</f>
        <v>ASPTT Limoges HB</v>
      </c>
      <c r="Q24" s="35"/>
    </row>
    <row collapsed="false" customFormat="false" customHeight="true" hidden="false" ht="15" outlineLevel="0" r="25">
      <c r="A25" s="16"/>
      <c r="B25" s="25" t="str">
        <f aca="false">H11</f>
        <v>Rochechouart / Saint-Junien HB 87</v>
      </c>
      <c r="C25" s="26" t="n">
        <f aca="false">IF(OR(D25="",E25=""),"",IF(D25&lt;E25,1,IF(D25=E25,2,IF(D25&gt;E25,3))))</f>
        <v>3</v>
      </c>
      <c r="D25" s="27" t="n">
        <v>46</v>
      </c>
      <c r="E25" s="27" t="n">
        <v>22</v>
      </c>
      <c r="F25" s="4" t="n">
        <f aca="false">IF(C25=1,3,IF(C25=2,2,IF(C25=3,1,"")))</f>
        <v>1</v>
      </c>
      <c r="G25" s="28" t="str">
        <f aca="false">H6</f>
        <v>E. Châteauneuf / Boisseuil</v>
      </c>
      <c r="Q25" s="40"/>
    </row>
    <row collapsed="false" customFormat="false" customHeight="true" hidden="false" ht="15" outlineLevel="0" r="26">
      <c r="A26" s="16"/>
      <c r="B26" s="25" t="str">
        <f aca="false">H9</f>
        <v>JA Isle HB</v>
      </c>
      <c r="C26" s="26" t="str">
        <f aca="false">IF(OR(D26="",E26=""),"",IF(D26&lt;E26,1,IF(D26=E26,2,IF(D26&gt;E26,3))))</f>
        <v/>
      </c>
      <c r="D26" s="27"/>
      <c r="E26" s="27"/>
      <c r="F26" s="4" t="str">
        <f aca="false">IF(C26=1,3,IF(C26=2,2,IF(C26=3,1,"")))</f>
        <v/>
      </c>
      <c r="G26" s="28"/>
      <c r="Q26" s="41"/>
    </row>
    <row collapsed="false" customFormat="false" customHeight="true" hidden="false" ht="15" outlineLevel="0" r="27">
      <c r="A27" s="16"/>
      <c r="B27" s="29" t="str">
        <f aca="false">H8</f>
        <v>HBC Objat Corrèze</v>
      </c>
      <c r="C27" s="30" t="n">
        <f aca="false">IF(OR(D27="",E27=""),"",IF(D27&lt;E27,1,IF(D27=E27,2,IF(D27&gt;E27,3))))</f>
        <v>1</v>
      </c>
      <c r="D27" s="31" t="n">
        <v>18</v>
      </c>
      <c r="E27" s="31" t="n">
        <v>38</v>
      </c>
      <c r="F27" s="32" t="n">
        <f aca="false">IF(C27=1,3,IF(C27=2,2,IF(C27=3,1,"")))</f>
        <v>3</v>
      </c>
      <c r="G27" s="33" t="str">
        <f aca="false">H3</f>
        <v>AL Palais sur Vienne</v>
      </c>
      <c r="Q27" s="41"/>
    </row>
    <row collapsed="false" customFormat="false" customHeight="true" hidden="false" ht="15" outlineLevel="0" r="28">
      <c r="A28" s="16" t="s">
        <v>36</v>
      </c>
      <c r="B28" s="17" t="str">
        <f aca="false">H3</f>
        <v>AL Palais sur Vienne</v>
      </c>
      <c r="C28" s="18" t="n">
        <f aca="false">IF(OR(D28="",E28=""),"",IF(D28&lt;E28,1,IF(D28=E28,2,IF(D28&gt;E28,3))))</f>
        <v>3</v>
      </c>
      <c r="D28" s="19" t="n">
        <v>27</v>
      </c>
      <c r="E28" s="19" t="n">
        <v>22</v>
      </c>
      <c r="F28" s="20" t="n">
        <f aca="false">IF(C28=1,3,IF(C28=2,2,IF(C28=3,1,"")))</f>
        <v>1</v>
      </c>
      <c r="G28" s="21" t="str">
        <f aca="false">H9</f>
        <v>JA Isle HB</v>
      </c>
      <c r="Q28" s="41"/>
    </row>
    <row collapsed="false" customFormat="false" customHeight="true" hidden="false" ht="15" outlineLevel="0" r="29">
      <c r="A29" s="16"/>
      <c r="B29" s="25"/>
      <c r="C29" s="26" t="str">
        <f aca="false">IF(OR(D29="",E29=""),"",IF(D29&lt;E29,1,IF(D29=E29,2,IF(D29&gt;E29,3))))</f>
        <v/>
      </c>
      <c r="D29" s="27"/>
      <c r="E29" s="27"/>
      <c r="F29" s="4" t="str">
        <f aca="false">IF(C29=1,3,IF(C29=2,2,IF(C29=3,1,"")))</f>
        <v/>
      </c>
      <c r="G29" s="28" t="str">
        <f aca="false">H5</f>
        <v>Capo Limoges HB</v>
      </c>
      <c r="Q29" s="41"/>
    </row>
    <row collapsed="false" customFormat="false" customHeight="true" hidden="false" ht="15" outlineLevel="0" r="30">
      <c r="A30" s="16"/>
      <c r="B30" s="25" t="str">
        <f aca="false">H11</f>
        <v>Rochechouart / Saint-Junien HB 87</v>
      </c>
      <c r="C30" s="26" t="n">
        <f aca="false">IF(OR(D30="",E30=""),"",IF(D30&lt;E30,1,IF(D30=E30,2,IF(D30&gt;E30,3))))</f>
        <v>3</v>
      </c>
      <c r="D30" s="27" t="n">
        <v>34</v>
      </c>
      <c r="E30" s="27" t="n">
        <v>24</v>
      </c>
      <c r="F30" s="4" t="n">
        <f aca="false">IF(C30=1,3,IF(C30=2,2,IF(C30=3,1,"")))</f>
        <v>1</v>
      </c>
      <c r="G30" s="28" t="str">
        <f aca="false">H7</f>
        <v>HB Brive Corrèze</v>
      </c>
      <c r="Q30" s="41"/>
    </row>
    <row collapsed="false" customFormat="false" customHeight="true" hidden="false" ht="15" outlineLevel="0" r="31">
      <c r="A31" s="16"/>
      <c r="B31" s="25" t="str">
        <f aca="false">H6</f>
        <v>E. Châteauneuf / Boisseuil</v>
      </c>
      <c r="C31" s="26" t="n">
        <f aca="false">IF(OR(D31="",E31=""),"",IF(D31&lt;E31,1,IF(D31=E31,2,IF(D31&gt;E31,3))))</f>
        <v>3</v>
      </c>
      <c r="D31" s="27" t="n">
        <v>35</v>
      </c>
      <c r="E31" s="27" t="n">
        <v>21</v>
      </c>
      <c r="F31" s="4" t="n">
        <f aca="false">IF(C31=1,3,IF(C31=2,2,IF(C31=3,1,"")))</f>
        <v>1</v>
      </c>
      <c r="G31" s="28" t="str">
        <f aca="false">H10</f>
        <v>Pana Loisirs</v>
      </c>
      <c r="Q31" s="41"/>
    </row>
    <row collapsed="false" customFormat="false" customHeight="true" hidden="false" ht="15" outlineLevel="0" r="32">
      <c r="A32" s="16"/>
      <c r="B32" s="29" t="str">
        <f aca="false">H4</f>
        <v>ASPTT Limoges HB</v>
      </c>
      <c r="C32" s="30" t="n">
        <f aca="false">IF(OR(D32="",E32=""),"",IF(D32&lt;E32,1,IF(D32=E32,2,IF(D32&gt;E32,3))))</f>
        <v>3</v>
      </c>
      <c r="D32" s="31" t="n">
        <v>30</v>
      </c>
      <c r="E32" s="31" t="n">
        <v>25</v>
      </c>
      <c r="F32" s="32" t="n">
        <f aca="false">IF(C32=1,3,IF(C32=2,2,IF(C32=3,1,"")))</f>
        <v>1</v>
      </c>
      <c r="G32" s="33" t="str">
        <f aca="false">H8</f>
        <v>HBC Objat Corrèze</v>
      </c>
      <c r="Q32" s="41"/>
    </row>
    <row collapsed="false" customFormat="false" customHeight="true" hidden="false" ht="15" outlineLevel="0" r="33">
      <c r="A33" s="16" t="s">
        <v>37</v>
      </c>
      <c r="B33" s="17" t="str">
        <f aca="false">H7</f>
        <v>HB Brive Corrèze</v>
      </c>
      <c r="C33" s="18" t="str">
        <f aca="false">IF(OR(D33="",E33=""),"",IF(D33&lt;E33,1,IF(D33=E33,2,IF(D33&gt;E33,3))))</f>
        <v/>
      </c>
      <c r="D33" s="19"/>
      <c r="E33" s="19"/>
      <c r="F33" s="20" t="str">
        <f aca="false">IF(C33=1,3,IF(C33=2,2,IF(C33=3,1,"")))</f>
        <v/>
      </c>
      <c r="G33" s="21"/>
      <c r="Q33" s="41"/>
    </row>
    <row collapsed="false" customFormat="false" customHeight="true" hidden="false" ht="15" outlineLevel="0" r="34">
      <c r="A34" s="16"/>
      <c r="B34" s="25" t="str">
        <f aca="false">H10</f>
        <v>Pana Loisirs</v>
      </c>
      <c r="C34" s="26" t="n">
        <f aca="false">IF(OR(D34="",E34=""),"",IF(D34&lt;E34,1,IF(D34=E34,2,IF(D34&gt;E34,3))))</f>
        <v>1</v>
      </c>
      <c r="D34" s="27" t="n">
        <v>26</v>
      </c>
      <c r="E34" s="27" t="n">
        <v>29</v>
      </c>
      <c r="F34" s="4" t="n">
        <f aca="false">IF(C34=1,3,IF(C34=2,2,IF(C34=3,1,"")))</f>
        <v>3</v>
      </c>
      <c r="G34" s="28" t="str">
        <f aca="false">H11</f>
        <v>Rochechouart / Saint-Junien HB 87</v>
      </c>
    </row>
    <row collapsed="false" customFormat="false" customHeight="true" hidden="false" ht="15" outlineLevel="0" r="35">
      <c r="A35" s="16"/>
      <c r="B35" s="25" t="str">
        <f aca="false">H5</f>
        <v>Capo Limoges HB</v>
      </c>
      <c r="C35" s="26" t="n">
        <f aca="false">IF(OR(D35="",E35=""),"",IF(D35&lt;E35,1,IF(D35=E35,2,IF(D35&gt;E35,3))))</f>
        <v>1</v>
      </c>
      <c r="D35" s="27" t="n">
        <v>14</v>
      </c>
      <c r="E35" s="27" t="n">
        <v>38</v>
      </c>
      <c r="F35" s="4" t="n">
        <f aca="false">IF(C35=1,3,IF(C35=2,2,IF(C35=3,1,"")))</f>
        <v>3</v>
      </c>
      <c r="G35" s="28" t="str">
        <f aca="false">H3</f>
        <v>AL Palais sur Vienne</v>
      </c>
    </row>
    <row collapsed="false" customFormat="false" customHeight="true" hidden="false" ht="15" outlineLevel="0" r="36">
      <c r="A36" s="16"/>
      <c r="B36" s="25" t="str">
        <f aca="false">H9</f>
        <v>JA Isle HB</v>
      </c>
      <c r="C36" s="26" t="n">
        <f aca="false">IF(OR(D36="",E36=""),"",IF(D36&lt;E36,1,IF(D36=E36,2,IF(D36&gt;E36,3))))</f>
        <v>3</v>
      </c>
      <c r="D36" s="27" t="n">
        <v>30</v>
      </c>
      <c r="E36" s="27" t="n">
        <v>29</v>
      </c>
      <c r="F36" s="4" t="n">
        <f aca="false">IF(C36=1,3,IF(C36=2,2,IF(C36=3,1,"")))</f>
        <v>1</v>
      </c>
      <c r="G36" s="28" t="str">
        <f aca="false">H4</f>
        <v>ASPTT Limoges HB</v>
      </c>
    </row>
    <row collapsed="false" customFormat="false" customHeight="true" hidden="false" ht="15" outlineLevel="0" r="37">
      <c r="A37" s="16"/>
      <c r="B37" s="29" t="str">
        <f aca="false">H8</f>
        <v>HBC Objat Corrèze</v>
      </c>
      <c r="C37" s="30" t="n">
        <f aca="false">IF(OR(D37="",E37=""),"",IF(D37&lt;E37,1,IF(D37=E37,2,IF(D37&gt;E37,3))))</f>
        <v>3</v>
      </c>
      <c r="D37" s="31" t="n">
        <v>38</v>
      </c>
      <c r="E37" s="31" t="n">
        <v>17</v>
      </c>
      <c r="F37" s="32" t="n">
        <f aca="false">IF(C37=1,3,IF(C37=2,2,IF(C37=3,1,"")))</f>
        <v>1</v>
      </c>
      <c r="G37" s="33" t="str">
        <f aca="false">H6</f>
        <v>E. Châteauneuf / Boisseuil</v>
      </c>
    </row>
    <row collapsed="false" customFormat="false" customHeight="true" hidden="false" ht="15" outlineLevel="0" r="38">
      <c r="A38" s="16" t="s">
        <v>38</v>
      </c>
      <c r="B38" s="17" t="str">
        <f aca="false">H3</f>
        <v>AL Palais sur Vienne</v>
      </c>
      <c r="C38" s="18" t="str">
        <f aca="false">IF(OR(D38="",E38=""),"",IF(D38&lt;E38,1,IF(D38=E38,2,IF(D38&gt;E38,3))))</f>
        <v/>
      </c>
      <c r="D38" s="19"/>
      <c r="E38" s="19"/>
      <c r="F38" s="20" t="str">
        <f aca="false">IF(C38=1,3,IF(C38=2,2,IF(C38=3,1,"")))</f>
        <v/>
      </c>
      <c r="G38" s="21"/>
    </row>
    <row collapsed="false" customFormat="false" customHeight="true" hidden="false" ht="15" outlineLevel="0" r="39">
      <c r="A39" s="16"/>
      <c r="B39" s="25" t="str">
        <f aca="false">H10</f>
        <v>Pana Loisirs</v>
      </c>
      <c r="C39" s="26" t="str">
        <f aca="false">IF(OR(D39="",E39=""),"",IF(D39&lt;E39,1,IF(D39=E39,2,IF(D39&gt;E39,3))))</f>
        <v/>
      </c>
      <c r="D39" s="27"/>
      <c r="E39" s="27"/>
      <c r="F39" s="4" t="str">
        <f aca="false">IF(C39=1,3,IF(C39=2,2,IF(C39=3,1,"")))</f>
        <v/>
      </c>
      <c r="G39" s="28" t="str">
        <f aca="false">H7</f>
        <v>HB Brive Corrèze</v>
      </c>
    </row>
    <row collapsed="false" customFormat="false" customHeight="true" hidden="false" ht="15" outlineLevel="0" r="40">
      <c r="A40" s="16"/>
      <c r="B40" s="25" t="str">
        <f aca="false">H11</f>
        <v>Rochechouart / Saint-Junien HB 87</v>
      </c>
      <c r="C40" s="26" t="str">
        <f aca="false">IF(OR(D40="",E40=""),"",IF(D40&lt;E40,1,IF(D40=E40,2,IF(D40&gt;E40,3))))</f>
        <v/>
      </c>
      <c r="D40" s="27"/>
      <c r="E40" s="27"/>
      <c r="F40" s="4" t="str">
        <f aca="false">IF(C40=1,3,IF(C40=2,2,IF(C40=3,1,"")))</f>
        <v/>
      </c>
      <c r="G40" s="28" t="str">
        <f aca="false">H8</f>
        <v>HBC Objat Corrèze</v>
      </c>
    </row>
    <row collapsed="false" customFormat="false" customHeight="true" hidden="false" ht="15" outlineLevel="0" r="41">
      <c r="A41" s="16"/>
      <c r="B41" s="25" t="str">
        <f aca="false">H6</f>
        <v>E. Châteauneuf / Boisseuil</v>
      </c>
      <c r="C41" s="26" t="str">
        <f aca="false">IF(OR(D41="",E41=""),"",IF(D41&lt;E41,1,IF(D41=E41,2,IF(D41&gt;E41,3))))</f>
        <v/>
      </c>
      <c r="D41" s="27"/>
      <c r="E41" s="27"/>
      <c r="F41" s="4" t="str">
        <f aca="false">IF(C41=1,3,IF(C41=2,2,IF(C41=3,1,"")))</f>
        <v/>
      </c>
      <c r="G41" s="28" t="str">
        <f aca="false">H9</f>
        <v>JA Isle HB</v>
      </c>
    </row>
    <row collapsed="false" customFormat="false" customHeight="true" hidden="false" ht="15" outlineLevel="0" r="42">
      <c r="A42" s="16"/>
      <c r="B42" s="29" t="str">
        <f aca="false">H4</f>
        <v>ASPTT Limoges HB</v>
      </c>
      <c r="C42" s="30" t="str">
        <f aca="false">IF(OR(D42="",E42=""),"",IF(D42&lt;E42,1,IF(D42=E42,2,IF(D42&gt;E42,3))))</f>
        <v/>
      </c>
      <c r="D42" s="31"/>
      <c r="E42" s="31"/>
      <c r="F42" s="32" t="str">
        <f aca="false">IF(C42=1,3,IF(C42=2,2,IF(C42=3,1,"")))</f>
        <v/>
      </c>
      <c r="G42" s="33" t="str">
        <f aca="false">H5</f>
        <v>Capo Limoges HB</v>
      </c>
    </row>
    <row collapsed="false" customFormat="false" customHeight="true" hidden="false" ht="15" outlineLevel="0" r="43">
      <c r="A43" s="16" t="s">
        <v>39</v>
      </c>
      <c r="B43" s="17"/>
      <c r="C43" s="18" t="str">
        <f aca="false">IF(OR(D43="",E43=""),"",IF(D43&lt;E43,1,IF(D43=E43,2,IF(D43&gt;E43,3))))</f>
        <v/>
      </c>
      <c r="D43" s="19"/>
      <c r="E43" s="19"/>
      <c r="F43" s="20" t="str">
        <f aca="false">IF(C43=1,3,IF(C43=2,2,IF(C43=3,1,"")))</f>
        <v/>
      </c>
      <c r="G43" s="21"/>
    </row>
    <row collapsed="false" customFormat="false" customHeight="true" hidden="false" ht="15" outlineLevel="0" r="44">
      <c r="A44" s="16"/>
      <c r="B44" s="25"/>
      <c r="C44" s="26" t="str">
        <f aca="false">IF(OR(D44="",E44=""),"",IF(D44&lt;E44,1,IF(D44=E44,2,IF(D44&gt;E44,3))))</f>
        <v/>
      </c>
      <c r="D44" s="27"/>
      <c r="E44" s="27"/>
      <c r="F44" s="4" t="str">
        <f aca="false">IF(C44=1,3,IF(C44=2,2,IF(C44=3,1,"")))</f>
        <v/>
      </c>
      <c r="G44" s="28"/>
    </row>
    <row collapsed="false" customFormat="false" customHeight="true" hidden="false" ht="15" outlineLevel="0" r="45">
      <c r="A45" s="16"/>
      <c r="B45" s="25"/>
      <c r="C45" s="26" t="str">
        <f aca="false">IF(OR(D45="",E45=""),"",IF(D45&lt;E45,1,IF(D45=E45,2,IF(D45&gt;E45,3))))</f>
        <v/>
      </c>
      <c r="D45" s="27"/>
      <c r="E45" s="27"/>
      <c r="F45" s="4" t="str">
        <f aca="false">IF(C45=1,3,IF(C45=2,2,IF(C45=3,1,"")))</f>
        <v/>
      </c>
      <c r="G45" s="28"/>
    </row>
    <row collapsed="false" customFormat="false" customHeight="true" hidden="false" ht="15" outlineLevel="0" r="46">
      <c r="A46" s="16"/>
      <c r="B46" s="25"/>
      <c r="C46" s="26" t="str">
        <f aca="false">IF(OR(D46="",E46=""),"",IF(D46&lt;E46,1,IF(D46=E46,2,IF(D46&gt;E46,3))))</f>
        <v/>
      </c>
      <c r="D46" s="27"/>
      <c r="E46" s="27"/>
      <c r="F46" s="4" t="str">
        <f aca="false">IF(C46=1,3,IF(C46=2,2,IF(C46=3,1,"")))</f>
        <v/>
      </c>
      <c r="G46" s="28"/>
    </row>
    <row collapsed="false" customFormat="false" customHeight="true" hidden="false" ht="15" outlineLevel="0" r="47">
      <c r="A47" s="16"/>
      <c r="B47" s="29"/>
      <c r="C47" s="30" t="str">
        <f aca="false">IF(OR(D47="",E47=""),"",IF(D47&lt;E47,1,IF(D47=E47,2,IF(D47&gt;E47,3))))</f>
        <v/>
      </c>
      <c r="D47" s="31"/>
      <c r="E47" s="31"/>
      <c r="F47" s="32" t="str">
        <f aca="false">IF(C47=1,3,IF(C47=2,2,IF(C47=3,1,"")))</f>
        <v/>
      </c>
      <c r="G47" s="33"/>
    </row>
    <row collapsed="false" customFormat="false" customHeight="true" hidden="false" ht="15" outlineLevel="0" r="48">
      <c r="A48" s="16" t="s">
        <v>40</v>
      </c>
      <c r="B48" s="17"/>
      <c r="C48" s="18" t="str">
        <f aca="false">IF(OR(D48="",E48=""),"",IF(D48&lt;E48,1,IF(D48=E48,2,IF(D48&gt;E48,3))))</f>
        <v/>
      </c>
      <c r="D48" s="19"/>
      <c r="E48" s="19"/>
      <c r="F48" s="20" t="str">
        <f aca="false">IF(C48=1,3,IF(C48=2,2,IF(C48=3,1,"")))</f>
        <v/>
      </c>
      <c r="G48" s="21"/>
    </row>
    <row collapsed="false" customFormat="false" customHeight="true" hidden="false" ht="15" outlineLevel="0" r="49">
      <c r="A49" s="16"/>
      <c r="B49" s="25"/>
      <c r="C49" s="26" t="str">
        <f aca="false">IF(OR(D49="",E49=""),"",IF(D49&lt;E49,1,IF(D49=E49,2,IF(D49&gt;E49,3))))</f>
        <v/>
      </c>
      <c r="D49" s="27"/>
      <c r="E49" s="27"/>
      <c r="F49" s="4" t="str">
        <f aca="false">IF(C49=1,3,IF(C49=2,2,IF(C49=3,1,"")))</f>
        <v/>
      </c>
      <c r="G49" s="28"/>
    </row>
    <row collapsed="false" customFormat="false" customHeight="true" hidden="false" ht="15" outlineLevel="0" r="50">
      <c r="A50" s="16"/>
      <c r="B50" s="25"/>
      <c r="C50" s="26" t="str">
        <f aca="false">IF(OR(D50="",E50=""),"",IF(D50&lt;E50,1,IF(D50=E50,2,IF(D50&gt;E50,3))))</f>
        <v/>
      </c>
      <c r="D50" s="27"/>
      <c r="E50" s="27"/>
      <c r="F50" s="4" t="str">
        <f aca="false">IF(C50=1,3,IF(C50=2,2,IF(C50=3,1,"")))</f>
        <v/>
      </c>
      <c r="G50" s="28"/>
    </row>
    <row collapsed="false" customFormat="false" customHeight="true" hidden="false" ht="15" outlineLevel="0" r="51">
      <c r="A51" s="16"/>
      <c r="B51" s="25"/>
      <c r="C51" s="26" t="str">
        <f aca="false">IF(OR(D51="",E51=""),"",IF(D51&lt;E51,1,IF(D51=E51,2,IF(D51&gt;E51,3))))</f>
        <v/>
      </c>
      <c r="D51" s="27"/>
      <c r="E51" s="27"/>
      <c r="F51" s="4" t="str">
        <f aca="false">IF(C51=1,3,IF(C51=2,2,IF(C51=3,1,"")))</f>
        <v/>
      </c>
      <c r="G51" s="28"/>
    </row>
    <row collapsed="false" customFormat="false" customHeight="true" hidden="false" ht="15" outlineLevel="0" r="52">
      <c r="A52" s="16"/>
      <c r="B52" s="29"/>
      <c r="C52" s="30" t="str">
        <f aca="false">IF(OR(D52="",E52=""),"",IF(D52&lt;E52,1,IF(D52=E52,2,IF(D52&gt;E52,3))))</f>
        <v/>
      </c>
      <c r="D52" s="31"/>
      <c r="E52" s="31"/>
      <c r="F52" s="32" t="str">
        <f aca="false">IF(C52=1,3,IF(C52=2,2,IF(C52=3,1,"")))</f>
        <v/>
      </c>
      <c r="G52" s="33"/>
    </row>
    <row collapsed="false" customFormat="false" customHeight="true" hidden="false" ht="15" outlineLevel="0" r="53">
      <c r="A53" s="16" t="s">
        <v>41</v>
      </c>
      <c r="B53" s="17"/>
      <c r="C53" s="18" t="str">
        <f aca="false">IF(OR(D53="",E53=""),"",IF(D53&lt;E53,1,IF(D53=E53,2,IF(D53&gt;E53,3))))</f>
        <v/>
      </c>
      <c r="D53" s="19"/>
      <c r="E53" s="19"/>
      <c r="F53" s="20" t="str">
        <f aca="false">IF(C53=1,3,IF(C53=2,2,IF(C53=3,1,"")))</f>
        <v/>
      </c>
      <c r="G53" s="21"/>
    </row>
    <row collapsed="false" customFormat="false" customHeight="true" hidden="false" ht="15" outlineLevel="0" r="54">
      <c r="A54" s="16"/>
      <c r="B54" s="25"/>
      <c r="C54" s="26" t="str">
        <f aca="false">IF(OR(D54="",E54=""),"",IF(D54&lt;E54,1,IF(D54=E54,2,IF(D54&gt;E54,3))))</f>
        <v/>
      </c>
      <c r="D54" s="27"/>
      <c r="E54" s="27"/>
      <c r="F54" s="4" t="str">
        <f aca="false">IF(C54=1,3,IF(C54=2,2,IF(C54=3,1,"")))</f>
        <v/>
      </c>
      <c r="G54" s="28"/>
    </row>
    <row collapsed="false" customFormat="false" customHeight="true" hidden="false" ht="15" outlineLevel="0" r="55">
      <c r="A55" s="16"/>
      <c r="B55" s="25"/>
      <c r="C55" s="26" t="str">
        <f aca="false">IF(OR(D55="",E55=""),"",IF(D55&lt;E55,1,IF(D55=E55,2,IF(D55&gt;E55,3))))</f>
        <v/>
      </c>
      <c r="D55" s="27"/>
      <c r="E55" s="27"/>
      <c r="F55" s="4" t="str">
        <f aca="false">IF(C55=1,3,IF(C55=2,2,IF(C55=3,1,"")))</f>
        <v/>
      </c>
      <c r="G55" s="28"/>
    </row>
    <row collapsed="false" customFormat="false" customHeight="true" hidden="false" ht="15" outlineLevel="0" r="56">
      <c r="A56" s="16"/>
      <c r="B56" s="25"/>
      <c r="C56" s="26" t="str">
        <f aca="false">IF(OR(D56="",E56=""),"",IF(D56&lt;E56,1,IF(D56=E56,2,IF(D56&gt;E56,3))))</f>
        <v/>
      </c>
      <c r="D56" s="27"/>
      <c r="E56" s="27"/>
      <c r="F56" s="4" t="str">
        <f aca="false">IF(C56=1,3,IF(C56=2,2,IF(C56=3,1,"")))</f>
        <v/>
      </c>
      <c r="G56" s="28"/>
    </row>
    <row collapsed="false" customFormat="false" customHeight="true" hidden="false" ht="15" outlineLevel="0" r="57">
      <c r="A57" s="16"/>
      <c r="B57" s="29"/>
      <c r="C57" s="30" t="str">
        <f aca="false">IF(OR(D57="",E57=""),"",IF(D57&lt;E57,1,IF(D57=E57,2,IF(D57&gt;E57,3))))</f>
        <v/>
      </c>
      <c r="D57" s="31"/>
      <c r="E57" s="31"/>
      <c r="F57" s="32" t="str">
        <f aca="false">IF(C57=1,3,IF(C57=2,2,IF(C57=3,1,"")))</f>
        <v/>
      </c>
      <c r="G57" s="33"/>
    </row>
    <row collapsed="false" customFormat="false" customHeight="true" hidden="false" ht="15" outlineLevel="0" r="58">
      <c r="A58" s="16" t="s">
        <v>42</v>
      </c>
      <c r="B58" s="17"/>
      <c r="C58" s="18" t="str">
        <f aca="false">IF(OR(D58="",E58=""),"",IF(D58&lt;E58,1,IF(D58=E58,2,IF(D58&gt;E58,3))))</f>
        <v/>
      </c>
      <c r="D58" s="19"/>
      <c r="E58" s="19"/>
      <c r="F58" s="20" t="str">
        <f aca="false">IF(C58=1,3,IF(C58=2,2,IF(C58=3,1,"")))</f>
        <v/>
      </c>
      <c r="G58" s="21"/>
    </row>
    <row collapsed="false" customFormat="false" customHeight="true" hidden="false" ht="15" outlineLevel="0" r="59">
      <c r="A59" s="16"/>
      <c r="B59" s="25"/>
      <c r="C59" s="26" t="str">
        <f aca="false">IF(OR(D59="",E59=""),"",IF(D59&lt;E59,1,IF(D59=E59,2,IF(D59&gt;E59,3))))</f>
        <v/>
      </c>
      <c r="D59" s="27"/>
      <c r="E59" s="27"/>
      <c r="F59" s="4" t="str">
        <f aca="false">IF(C59=1,3,IF(C59=2,2,IF(C59=3,1,"")))</f>
        <v/>
      </c>
      <c r="G59" s="28"/>
    </row>
    <row collapsed="false" customFormat="false" customHeight="true" hidden="false" ht="15" outlineLevel="0" r="60">
      <c r="A60" s="16"/>
      <c r="B60" s="25"/>
      <c r="C60" s="26" t="str">
        <f aca="false">IF(OR(D60="",E60=""),"",IF(D60&lt;E60,1,IF(D60=E60,2,IF(D60&gt;E60,3))))</f>
        <v/>
      </c>
      <c r="D60" s="27"/>
      <c r="E60" s="27"/>
      <c r="F60" s="4" t="str">
        <f aca="false">IF(C60=1,3,IF(C60=2,2,IF(C60=3,1,"")))</f>
        <v/>
      </c>
      <c r="G60" s="28"/>
    </row>
    <row collapsed="false" customFormat="false" customHeight="true" hidden="false" ht="15" outlineLevel="0" r="61">
      <c r="A61" s="16"/>
      <c r="B61" s="25"/>
      <c r="C61" s="26" t="str">
        <f aca="false">IF(OR(D61="",E61=""),"",IF(D61&lt;E61,1,IF(D61=E61,2,IF(D61&gt;E61,3))))</f>
        <v/>
      </c>
      <c r="D61" s="27"/>
      <c r="E61" s="27"/>
      <c r="F61" s="4" t="str">
        <f aca="false">IF(C61=1,3,IF(C61=2,2,IF(C61=3,1,"")))</f>
        <v/>
      </c>
      <c r="G61" s="28"/>
    </row>
    <row collapsed="false" customFormat="false" customHeight="true" hidden="false" ht="15" outlineLevel="0" r="62">
      <c r="A62" s="16"/>
      <c r="B62" s="29"/>
      <c r="C62" s="30" t="str">
        <f aca="false">IF(OR(D62="",E62=""),"",IF(D62&lt;E62,1,IF(D62=E62,2,IF(D62&gt;E62,3))))</f>
        <v/>
      </c>
      <c r="D62" s="31"/>
      <c r="E62" s="31"/>
      <c r="F62" s="32" t="str">
        <f aca="false">IF(C62=1,3,IF(C62=2,2,IF(C62=3,1,"")))</f>
        <v/>
      </c>
      <c r="G62" s="33"/>
    </row>
    <row collapsed="false" customFormat="false" customHeight="true" hidden="false" ht="15" outlineLevel="0" r="63">
      <c r="A63" s="16" t="s">
        <v>43</v>
      </c>
      <c r="B63" s="17"/>
      <c r="C63" s="18" t="str">
        <f aca="false">IF(OR(D63="",E63=""),"",IF(D63&lt;E63,1,IF(D63=E63,2,IF(D63&gt;E63,3))))</f>
        <v/>
      </c>
      <c r="D63" s="19"/>
      <c r="E63" s="19"/>
      <c r="F63" s="20" t="str">
        <f aca="false">IF(C63=1,3,IF(C63=2,2,IF(C63=3,1,"")))</f>
        <v/>
      </c>
      <c r="G63" s="21"/>
    </row>
    <row collapsed="false" customFormat="false" customHeight="true" hidden="false" ht="15" outlineLevel="0" r="64">
      <c r="A64" s="16"/>
      <c r="B64" s="25"/>
      <c r="C64" s="26" t="str">
        <f aca="false">IF(OR(D64="",E64=""),"",IF(D64&lt;E64,1,IF(D64=E64,2,IF(D64&gt;E64,3))))</f>
        <v/>
      </c>
      <c r="D64" s="27"/>
      <c r="E64" s="27"/>
      <c r="F64" s="4" t="str">
        <f aca="false">IF(C64=1,3,IF(C64=2,2,IF(C64=3,1,"")))</f>
        <v/>
      </c>
      <c r="G64" s="28"/>
    </row>
    <row collapsed="false" customFormat="false" customHeight="true" hidden="false" ht="15" outlineLevel="0" r="65">
      <c r="A65" s="16"/>
      <c r="B65" s="25"/>
      <c r="C65" s="26" t="str">
        <f aca="false">IF(OR(D65="",E65=""),"",IF(D65&lt;E65,1,IF(D65=E65,2,IF(D65&gt;E65,3))))</f>
        <v/>
      </c>
      <c r="D65" s="27"/>
      <c r="E65" s="27"/>
      <c r="F65" s="4" t="str">
        <f aca="false">IF(C65=1,3,IF(C65=2,2,IF(C65=3,1,"")))</f>
        <v/>
      </c>
      <c r="G65" s="28"/>
    </row>
    <row collapsed="false" customFormat="false" customHeight="true" hidden="false" ht="15" outlineLevel="0" r="66">
      <c r="A66" s="16"/>
      <c r="B66" s="25"/>
      <c r="C66" s="26" t="str">
        <f aca="false">IF(OR(D66="",E66=""),"",IF(D66&lt;E66,1,IF(D66=E66,2,IF(D66&gt;E66,3))))</f>
        <v/>
      </c>
      <c r="D66" s="27"/>
      <c r="E66" s="27"/>
      <c r="F66" s="4" t="str">
        <f aca="false">IF(C66=1,3,IF(C66=2,2,IF(C66=3,1,"")))</f>
        <v/>
      </c>
      <c r="G66" s="28"/>
    </row>
    <row collapsed="false" customFormat="false" customHeight="true" hidden="false" ht="15" outlineLevel="0" r="67">
      <c r="A67" s="16"/>
      <c r="B67" s="29"/>
      <c r="C67" s="30" t="str">
        <f aca="false">IF(OR(D67="",E67=""),"",IF(D67&lt;E67,1,IF(D67=E67,2,IF(D67&gt;E67,3))))</f>
        <v/>
      </c>
      <c r="D67" s="31"/>
      <c r="E67" s="31"/>
      <c r="F67" s="32" t="str">
        <f aca="false">IF(C67=1,3,IF(C67=2,2,IF(C67=3,1,"")))</f>
        <v/>
      </c>
      <c r="G67" s="33"/>
    </row>
    <row collapsed="false" customFormat="false" customHeight="true" hidden="false" ht="15" outlineLevel="0" r="68">
      <c r="A68" s="16" t="s">
        <v>44</v>
      </c>
      <c r="B68" s="17"/>
      <c r="C68" s="18" t="str">
        <f aca="false">IF(OR(D68="",E68=""),"",IF(D68&lt;E68,1,IF(D68=E68,2,IF(D68&gt;E68,3))))</f>
        <v/>
      </c>
      <c r="D68" s="19"/>
      <c r="E68" s="19"/>
      <c r="F68" s="20" t="str">
        <f aca="false">IF(C68=1,3,IF(C68=2,2,IF(C68=3,1,"")))</f>
        <v/>
      </c>
      <c r="G68" s="21"/>
    </row>
    <row collapsed="false" customFormat="false" customHeight="true" hidden="false" ht="15" outlineLevel="0" r="69">
      <c r="A69" s="16"/>
      <c r="B69" s="25"/>
      <c r="C69" s="26" t="str">
        <f aca="false">IF(OR(D69="",E69=""),"",IF(D69&lt;E69,1,IF(D69=E69,2,IF(D69&gt;E69,3))))</f>
        <v/>
      </c>
      <c r="D69" s="27"/>
      <c r="E69" s="27"/>
      <c r="F69" s="4" t="str">
        <f aca="false">IF(C69=1,3,IF(C69=2,2,IF(C69=3,1,"")))</f>
        <v/>
      </c>
      <c r="G69" s="28"/>
    </row>
    <row collapsed="false" customFormat="false" customHeight="true" hidden="false" ht="15" outlineLevel="0" r="70">
      <c r="A70" s="16"/>
      <c r="B70" s="25"/>
      <c r="C70" s="26" t="str">
        <f aca="false">IF(OR(D70="",E70=""),"",IF(D70&lt;E70,1,IF(D70=E70,2,IF(D70&gt;E70,3))))</f>
        <v/>
      </c>
      <c r="D70" s="27"/>
      <c r="E70" s="27"/>
      <c r="F70" s="4" t="str">
        <f aca="false">IF(C70=1,3,IF(C70=2,2,IF(C70=3,1,"")))</f>
        <v/>
      </c>
      <c r="G70" s="28"/>
    </row>
    <row collapsed="false" customFormat="false" customHeight="true" hidden="false" ht="15" outlineLevel="0" r="71">
      <c r="A71" s="16"/>
      <c r="B71" s="25"/>
      <c r="C71" s="26" t="str">
        <f aca="false">IF(OR(D71="",E71=""),"",IF(D71&lt;E71,1,IF(D71=E71,2,IF(D71&gt;E71,3))))</f>
        <v/>
      </c>
      <c r="D71" s="27"/>
      <c r="E71" s="27"/>
      <c r="F71" s="4" t="str">
        <f aca="false">IF(C71=1,3,IF(C71=2,2,IF(C71=3,1,"")))</f>
        <v/>
      </c>
      <c r="G71" s="28"/>
    </row>
    <row collapsed="false" customFormat="false" customHeight="true" hidden="false" ht="15" outlineLevel="0" r="72">
      <c r="A72" s="16"/>
      <c r="B72" s="29"/>
      <c r="C72" s="30" t="str">
        <f aca="false">IF(OR(D72="",E72=""),"",IF(D72&lt;E72,1,IF(D72=E72,2,IF(D72&gt;E72,3))))</f>
        <v/>
      </c>
      <c r="D72" s="31"/>
      <c r="E72" s="31"/>
      <c r="F72" s="32" t="str">
        <f aca="false">IF(C72=1,3,IF(C72=2,2,IF(C72=3,1,"")))</f>
        <v/>
      </c>
      <c r="G72" s="33"/>
    </row>
    <row collapsed="false" customFormat="false" customHeight="true" hidden="false" ht="15" outlineLevel="0" r="73">
      <c r="A73" s="16" t="s">
        <v>45</v>
      </c>
      <c r="B73" s="17"/>
      <c r="C73" s="18" t="str">
        <f aca="false">IF(OR(D73="",E73=""),"",IF(D73&lt;E73,1,IF(D73=E73,2,IF(D73&gt;E73,3))))</f>
        <v/>
      </c>
      <c r="D73" s="19"/>
      <c r="E73" s="19"/>
      <c r="F73" s="20" t="str">
        <f aca="false">IF(C73=1,3,IF(C73=2,2,IF(C73=3,1,"")))</f>
        <v/>
      </c>
      <c r="G73" s="21"/>
    </row>
    <row collapsed="false" customFormat="false" customHeight="true" hidden="false" ht="15" outlineLevel="0" r="74">
      <c r="A74" s="16"/>
      <c r="B74" s="25"/>
      <c r="C74" s="26" t="str">
        <f aca="false">IF(OR(D74="",E74=""),"",IF(D74&lt;E74,1,IF(D74=E74,2,IF(D74&gt;E74,3))))</f>
        <v/>
      </c>
      <c r="D74" s="27"/>
      <c r="E74" s="27"/>
      <c r="F74" s="4" t="str">
        <f aca="false">IF(C74=1,3,IF(C74=2,2,IF(C74=3,1,"")))</f>
        <v/>
      </c>
      <c r="G74" s="28"/>
    </row>
    <row collapsed="false" customFormat="false" customHeight="true" hidden="false" ht="15" outlineLevel="0" r="75">
      <c r="A75" s="16"/>
      <c r="B75" s="25"/>
      <c r="C75" s="26" t="str">
        <f aca="false">IF(OR(D75="",E75=""),"",IF(D75&lt;E75,1,IF(D75=E75,2,IF(D75&gt;E75,3))))</f>
        <v/>
      </c>
      <c r="D75" s="27"/>
      <c r="E75" s="27"/>
      <c r="F75" s="4" t="str">
        <f aca="false">IF(C75=1,3,IF(C75=2,2,IF(C75=3,1,"")))</f>
        <v/>
      </c>
      <c r="G75" s="28"/>
    </row>
    <row collapsed="false" customFormat="false" customHeight="true" hidden="false" ht="15" outlineLevel="0" r="76">
      <c r="A76" s="16"/>
      <c r="B76" s="25"/>
      <c r="C76" s="26" t="str">
        <f aca="false">IF(OR(D76="",E76=""),"",IF(D76&lt;E76,1,IF(D76=E76,2,IF(D76&gt;E76,3))))</f>
        <v/>
      </c>
      <c r="D76" s="27"/>
      <c r="E76" s="27"/>
      <c r="F76" s="4" t="str">
        <f aca="false">IF(C76=1,3,IF(C76=2,2,IF(C76=3,1,"")))</f>
        <v/>
      </c>
      <c r="G76" s="28"/>
    </row>
    <row collapsed="false" customFormat="false" customHeight="true" hidden="false" ht="15" outlineLevel="0" r="77">
      <c r="A77" s="16"/>
      <c r="B77" s="29"/>
      <c r="C77" s="30" t="str">
        <f aca="false">IF(OR(D77="",E77=""),"",IF(D77&lt;E77,1,IF(D77=E77,2,IF(D77&gt;E77,3))))</f>
        <v/>
      </c>
      <c r="D77" s="31"/>
      <c r="E77" s="31"/>
      <c r="F77" s="32" t="str">
        <f aca="false">IF(C77=1,3,IF(C77=2,2,IF(C77=3,1,"")))</f>
        <v/>
      </c>
      <c r="G77" s="33"/>
    </row>
    <row collapsed="false" customFormat="false" customHeight="true" hidden="false" ht="15" outlineLevel="0" r="78">
      <c r="A78" s="16" t="s">
        <v>45</v>
      </c>
      <c r="B78" s="17"/>
      <c r="C78" s="18" t="str">
        <f aca="false">IF(OR(D78="",E78=""),"",IF(D78&lt;E78,1,IF(D78=E78,2,IF(D78&gt;E78,3))))</f>
        <v/>
      </c>
      <c r="D78" s="19"/>
      <c r="E78" s="19"/>
      <c r="F78" s="20" t="str">
        <f aca="false">IF(C78=1,3,IF(C78=2,2,IF(C78=3,1,"")))</f>
        <v/>
      </c>
      <c r="G78" s="21"/>
    </row>
    <row collapsed="false" customFormat="false" customHeight="true" hidden="false" ht="15" outlineLevel="0" r="79">
      <c r="A79" s="16"/>
      <c r="B79" s="25"/>
      <c r="C79" s="26" t="str">
        <f aca="false">IF(OR(D79="",E79=""),"",IF(D79&lt;E79,1,IF(D79=E79,2,IF(D79&gt;E79,3))))</f>
        <v/>
      </c>
      <c r="D79" s="27"/>
      <c r="E79" s="27"/>
      <c r="F79" s="4" t="str">
        <f aca="false">IF(C79=1,3,IF(C79=2,2,IF(C79=3,1,"")))</f>
        <v/>
      </c>
      <c r="G79" s="28"/>
    </row>
    <row collapsed="false" customFormat="false" customHeight="true" hidden="false" ht="15" outlineLevel="0" r="80">
      <c r="A80" s="16"/>
      <c r="B80" s="25"/>
      <c r="C80" s="26" t="str">
        <f aca="false">IF(OR(D80="",E80=""),"",IF(D80&lt;E80,1,IF(D80=E80,2,IF(D80&gt;E80,3))))</f>
        <v/>
      </c>
      <c r="D80" s="27"/>
      <c r="E80" s="27"/>
      <c r="F80" s="4" t="str">
        <f aca="false">IF(C80=1,3,IF(C80=2,2,IF(C80=3,1,"")))</f>
        <v/>
      </c>
      <c r="G80" s="28"/>
    </row>
    <row collapsed="false" customFormat="false" customHeight="true" hidden="false" ht="15" outlineLevel="0" r="81">
      <c r="A81" s="16"/>
      <c r="B81" s="25"/>
      <c r="C81" s="26" t="str">
        <f aca="false">IF(OR(D81="",E81=""),"",IF(D81&lt;E81,1,IF(D81=E81,2,IF(D81&gt;E81,3))))</f>
        <v/>
      </c>
      <c r="D81" s="27"/>
      <c r="E81" s="27"/>
      <c r="F81" s="4" t="str">
        <f aca="false">IF(C81=1,3,IF(C81=2,2,IF(C81=3,1,"")))</f>
        <v/>
      </c>
      <c r="G81" s="28"/>
    </row>
    <row collapsed="false" customFormat="false" customHeight="true" hidden="false" ht="15" outlineLevel="0" r="82">
      <c r="A82" s="16"/>
      <c r="B82" s="29"/>
      <c r="C82" s="30" t="str">
        <f aca="false">IF(OR(D82="",E82=""),"",IF(D82&lt;E82,1,IF(D82=E82,2,IF(D82&gt;E82,3))))</f>
        <v/>
      </c>
      <c r="D82" s="31"/>
      <c r="E82" s="31"/>
      <c r="F82" s="32" t="str">
        <f aca="false">IF(C82=1,3,IF(C82=2,2,IF(C82=3,1,"")))</f>
        <v/>
      </c>
      <c r="G82" s="33"/>
    </row>
    <row collapsed="false" customFormat="false" customHeight="true" hidden="false" ht="15" outlineLevel="0" r="83">
      <c r="A83" s="16" t="s">
        <v>46</v>
      </c>
      <c r="B83" s="17"/>
      <c r="C83" s="18" t="str">
        <f aca="false">IF(OR(D83="",E83=""),"",IF(D83&lt;E83,1,IF(D83=E83,2,IF(D83&gt;E83,3))))</f>
        <v/>
      </c>
      <c r="D83" s="19"/>
      <c r="E83" s="19"/>
      <c r="F83" s="20" t="str">
        <f aca="false">IF(C83=1,3,IF(C83=2,2,IF(C83=3,1,"")))</f>
        <v/>
      </c>
      <c r="G83" s="21"/>
    </row>
    <row collapsed="false" customFormat="false" customHeight="true" hidden="false" ht="15" outlineLevel="0" r="84">
      <c r="A84" s="16"/>
      <c r="B84" s="25"/>
      <c r="C84" s="26" t="str">
        <f aca="false">IF(OR(D84="",E84=""),"",IF(D84&lt;E84,1,IF(D84=E84,2,IF(D84&gt;E84,3))))</f>
        <v/>
      </c>
      <c r="D84" s="27"/>
      <c r="E84" s="27"/>
      <c r="F84" s="4" t="str">
        <f aca="false">IF(C84=1,3,IF(C84=2,2,IF(C84=3,1,"")))</f>
        <v/>
      </c>
      <c r="G84" s="28"/>
    </row>
    <row collapsed="false" customFormat="false" customHeight="true" hidden="false" ht="15" outlineLevel="0" r="85">
      <c r="A85" s="16"/>
      <c r="B85" s="25"/>
      <c r="C85" s="26" t="str">
        <f aca="false">IF(OR(D85="",E85=""),"",IF(D85&lt;E85,1,IF(D85=E85,2,IF(D85&gt;E85,3))))</f>
        <v/>
      </c>
      <c r="D85" s="27"/>
      <c r="E85" s="27"/>
      <c r="F85" s="4" t="str">
        <f aca="false">IF(C85=1,3,IF(C85=2,2,IF(C85=3,1,"")))</f>
        <v/>
      </c>
      <c r="G85" s="28"/>
    </row>
    <row collapsed="false" customFormat="false" customHeight="true" hidden="false" ht="15" outlineLevel="0" r="86">
      <c r="A86" s="16"/>
      <c r="B86" s="25"/>
      <c r="C86" s="26" t="str">
        <f aca="false">IF(OR(D86="",E86=""),"",IF(D86&lt;E86,1,IF(D86=E86,2,IF(D86&gt;E86,3))))</f>
        <v/>
      </c>
      <c r="D86" s="27"/>
      <c r="E86" s="27"/>
      <c r="F86" s="4" t="str">
        <f aca="false">IF(C86=1,3,IF(C86=2,2,IF(C86=3,1,"")))</f>
        <v/>
      </c>
      <c r="G86" s="28"/>
    </row>
    <row collapsed="false" customFormat="false" customHeight="true" hidden="false" ht="15" outlineLevel="0" r="87">
      <c r="A87" s="16"/>
      <c r="B87" s="29"/>
      <c r="C87" s="30" t="str">
        <f aca="false">IF(OR(D87="",E87=""),"",IF(D87&lt;E87,1,IF(D87=E87,2,IF(D87&gt;E87,3))))</f>
        <v/>
      </c>
      <c r="D87" s="31"/>
      <c r="E87" s="31"/>
      <c r="F87" s="32" t="str">
        <f aca="false">IF(C87=1,3,IF(C87=2,2,IF(C87=3,1,"")))</f>
        <v/>
      </c>
      <c r="G87" s="33"/>
    </row>
    <row collapsed="false" customFormat="false" customHeight="true" hidden="false" ht="15" outlineLevel="0" r="88">
      <c r="A88" s="16" t="s">
        <v>47</v>
      </c>
      <c r="B88" s="17"/>
      <c r="C88" s="18" t="str">
        <f aca="false">IF(OR(D88="",E88=""),"",IF(D88&lt;E88,1,IF(D88=E88,2,IF(D88&gt;E88,3))))</f>
        <v/>
      </c>
      <c r="D88" s="19"/>
      <c r="E88" s="19"/>
      <c r="F88" s="20" t="str">
        <f aca="false">IF(C88=1,3,IF(C88=2,2,IF(C88=3,1,"")))</f>
        <v/>
      </c>
      <c r="G88" s="21"/>
    </row>
    <row collapsed="false" customFormat="false" customHeight="true" hidden="false" ht="15" outlineLevel="0" r="89">
      <c r="A89" s="16"/>
      <c r="B89" s="25"/>
      <c r="C89" s="26" t="str">
        <f aca="false">IF(OR(D89="",E89=""),"",IF(D89&lt;E89,1,IF(D89=E89,2,IF(D89&gt;E89,3))))</f>
        <v/>
      </c>
      <c r="D89" s="27"/>
      <c r="E89" s="27"/>
      <c r="F89" s="4" t="str">
        <f aca="false">IF(C89=1,3,IF(C89=2,2,IF(C89=3,1,"")))</f>
        <v/>
      </c>
      <c r="G89" s="28"/>
    </row>
    <row collapsed="false" customFormat="false" customHeight="true" hidden="false" ht="15" outlineLevel="0" r="90">
      <c r="A90" s="16"/>
      <c r="B90" s="25"/>
      <c r="C90" s="26" t="str">
        <f aca="false">IF(OR(D90="",E90=""),"",IF(D90&lt;E90,1,IF(D90=E90,2,IF(D90&gt;E90,3))))</f>
        <v/>
      </c>
      <c r="D90" s="27"/>
      <c r="E90" s="27"/>
      <c r="F90" s="4" t="str">
        <f aca="false">IF(C90=1,3,IF(C90=2,2,IF(C90=3,1,"")))</f>
        <v/>
      </c>
      <c r="G90" s="28"/>
    </row>
    <row collapsed="false" customFormat="false" customHeight="true" hidden="false" ht="15" outlineLevel="0" r="91">
      <c r="A91" s="16"/>
      <c r="B91" s="25"/>
      <c r="C91" s="26" t="str">
        <f aca="false">IF(OR(D91="",E91=""),"",IF(D91&lt;E91,1,IF(D91=E91,2,IF(D91&gt;E91,3))))</f>
        <v/>
      </c>
      <c r="D91" s="27"/>
      <c r="E91" s="27"/>
      <c r="F91" s="4" t="str">
        <f aca="false">IF(C91=1,3,IF(C91=2,2,IF(C91=3,1,"")))</f>
        <v/>
      </c>
      <c r="G91" s="28"/>
    </row>
    <row collapsed="false" customFormat="false" customHeight="true" hidden="false" ht="15" outlineLevel="0" r="92">
      <c r="A92" s="16"/>
      <c r="B92" s="29"/>
      <c r="C92" s="30" t="str">
        <f aca="false">IF(OR(D92="",E92=""),"",IF(D92&lt;E92,1,IF(D92=E92,2,IF(D92&gt;E92,3))))</f>
        <v/>
      </c>
      <c r="D92" s="31"/>
      <c r="E92" s="31"/>
      <c r="F92" s="32" t="str">
        <f aca="false">IF(C92=1,3,IF(C92=2,2,IF(C92=3,1,"")))</f>
        <v/>
      </c>
      <c r="G92" s="33"/>
    </row>
    <row collapsed="false" customFormat="false" customHeight="true" hidden="false" ht="15" outlineLevel="0" r="93">
      <c r="A93" s="16" t="s">
        <v>48</v>
      </c>
      <c r="B93" s="17"/>
      <c r="C93" s="18" t="str">
        <f aca="false">IF(OR(D93="",E93=""),"",IF(D93&lt;E93,1,IF(D93=E93,2,IF(D93&gt;E93,3))))</f>
        <v/>
      </c>
      <c r="D93" s="19"/>
      <c r="E93" s="19"/>
      <c r="F93" s="20" t="str">
        <f aca="false">IF(C93=1,3,IF(C93=2,2,IF(C93=3,1,"")))</f>
        <v/>
      </c>
      <c r="G93" s="21"/>
    </row>
    <row collapsed="false" customFormat="false" customHeight="true" hidden="false" ht="15" outlineLevel="0" r="94">
      <c r="A94" s="16"/>
      <c r="B94" s="25"/>
      <c r="C94" s="26" t="str">
        <f aca="false">IF(OR(D94="",E94=""),"",IF(D94&lt;E94,1,IF(D94=E94,2,IF(D94&gt;E94,3))))</f>
        <v/>
      </c>
      <c r="D94" s="27"/>
      <c r="E94" s="27"/>
      <c r="F94" s="4" t="str">
        <f aca="false">IF(C94=1,3,IF(C94=2,2,IF(C94=3,1,"")))</f>
        <v/>
      </c>
      <c r="G94" s="28"/>
    </row>
    <row collapsed="false" customFormat="false" customHeight="true" hidden="false" ht="15" outlineLevel="0" r="95">
      <c r="A95" s="16"/>
      <c r="B95" s="25"/>
      <c r="C95" s="26" t="str">
        <f aca="false">IF(OR(D95="",E95=""),"",IF(D95&lt;E95,1,IF(D95=E95,2,IF(D95&gt;E95,3))))</f>
        <v/>
      </c>
      <c r="D95" s="27"/>
      <c r="E95" s="27"/>
      <c r="F95" s="4" t="str">
        <f aca="false">IF(C95=1,3,IF(C95=2,2,IF(C95=3,1,"")))</f>
        <v/>
      </c>
      <c r="G95" s="28"/>
    </row>
    <row collapsed="false" customFormat="false" customHeight="true" hidden="false" ht="15" outlineLevel="0" r="96">
      <c r="A96" s="16"/>
      <c r="B96" s="25"/>
      <c r="C96" s="26" t="str">
        <f aca="false">IF(OR(D96="",E96=""),"",IF(D96&lt;E96,1,IF(D96=E96,2,IF(D96&gt;E96,3))))</f>
        <v/>
      </c>
      <c r="D96" s="27"/>
      <c r="E96" s="27"/>
      <c r="F96" s="4" t="str">
        <f aca="false">IF(C96=1,3,IF(C96=2,2,IF(C96=3,1,"")))</f>
        <v/>
      </c>
      <c r="G96" s="28"/>
    </row>
    <row collapsed="false" customFormat="false" customHeight="true" hidden="false" ht="15" outlineLevel="0" r="97">
      <c r="A97" s="16"/>
      <c r="B97" s="29"/>
      <c r="C97" s="30" t="str">
        <f aca="false">IF(OR(D97="",E97=""),"",IF(D97&lt;E97,1,IF(D97=E97,2,IF(D97&gt;E97,3))))</f>
        <v/>
      </c>
      <c r="D97" s="31"/>
      <c r="E97" s="31"/>
      <c r="F97" s="32" t="str">
        <f aca="false">IF(C97=1,3,IF(C97=2,2,IF(C97=3,1,"")))</f>
        <v/>
      </c>
      <c r="G97" s="33"/>
    </row>
    <row collapsed="false" customFormat="false" customHeight="true" hidden="false" ht="15" outlineLevel="0" r="98">
      <c r="A98" s="16" t="s">
        <v>49</v>
      </c>
      <c r="B98" s="17"/>
      <c r="C98" s="18" t="str">
        <f aca="false">IF(OR(D98="",E98=""),"",IF(D98&lt;E98,1,IF(D98=E98,2,IF(D98&gt;E98,3))))</f>
        <v/>
      </c>
      <c r="D98" s="19"/>
      <c r="E98" s="19"/>
      <c r="F98" s="20" t="str">
        <f aca="false">IF(C98=1,3,IF(C98=2,2,IF(C98=3,1,"")))</f>
        <v/>
      </c>
      <c r="G98" s="21"/>
    </row>
    <row collapsed="false" customFormat="false" customHeight="true" hidden="false" ht="15" outlineLevel="0" r="99">
      <c r="A99" s="16"/>
      <c r="B99" s="25"/>
      <c r="C99" s="26" t="str">
        <f aca="false">IF(OR(D99="",E99=""),"",IF(D99&lt;E99,1,IF(D99=E99,2,IF(D99&gt;E99,3))))</f>
        <v/>
      </c>
      <c r="D99" s="27"/>
      <c r="E99" s="27"/>
      <c r="F99" s="4" t="str">
        <f aca="false">IF(C99=1,3,IF(C99=2,2,IF(C99=3,1,"")))</f>
        <v/>
      </c>
      <c r="G99" s="28"/>
    </row>
    <row collapsed="false" customFormat="false" customHeight="true" hidden="false" ht="15" outlineLevel="0" r="100">
      <c r="A100" s="16"/>
      <c r="B100" s="25"/>
      <c r="C100" s="26" t="str">
        <f aca="false">IF(OR(D100="",E100=""),"",IF(D100&lt;E100,1,IF(D100=E100,2,IF(D100&gt;E100,3))))</f>
        <v/>
      </c>
      <c r="D100" s="27"/>
      <c r="E100" s="27"/>
      <c r="F100" s="4" t="str">
        <f aca="false">IF(C100=1,3,IF(C100=2,2,IF(C100=3,1,"")))</f>
        <v/>
      </c>
      <c r="G100" s="28"/>
    </row>
    <row collapsed="false" customFormat="false" customHeight="true" hidden="false" ht="15" outlineLevel="0" r="101">
      <c r="A101" s="16"/>
      <c r="B101" s="25"/>
      <c r="C101" s="26" t="str">
        <f aca="false">IF(OR(D101="",E101=""),"",IF(D101&lt;E101,1,IF(D101=E101,2,IF(D101&gt;E101,3))))</f>
        <v/>
      </c>
      <c r="D101" s="27"/>
      <c r="E101" s="27"/>
      <c r="F101" s="4" t="str">
        <f aca="false">IF(C101=1,3,IF(C101=2,2,IF(C101=3,1,"")))</f>
        <v/>
      </c>
      <c r="G101" s="28"/>
    </row>
    <row collapsed="false" customFormat="false" customHeight="true" hidden="false" ht="15" outlineLevel="0" r="102">
      <c r="A102" s="16"/>
      <c r="B102" s="29"/>
      <c r="C102" s="30" t="str">
        <f aca="false">IF(OR(D102="",E102=""),"",IF(D102&lt;E102,1,IF(D102=E102,2,IF(D102&gt;E102,3))))</f>
        <v/>
      </c>
      <c r="D102" s="31"/>
      <c r="E102" s="31"/>
      <c r="F102" s="32" t="str">
        <f aca="false">IF(C102=1,3,IF(C102=2,2,IF(C102=3,1,"")))</f>
        <v/>
      </c>
      <c r="G102" s="33"/>
    </row>
    <row collapsed="false" customFormat="false" customHeight="true" hidden="false" ht="15" outlineLevel="0" r="103">
      <c r="A103" s="16" t="s">
        <v>50</v>
      </c>
      <c r="B103" s="17"/>
      <c r="C103" s="18" t="str">
        <f aca="false">IF(OR(D103="",E103=""),"",IF(D103&lt;E103,1,IF(D103=E103,2,IF(D103&gt;E103,3))))</f>
        <v/>
      </c>
      <c r="D103" s="19"/>
      <c r="E103" s="19"/>
      <c r="F103" s="20" t="str">
        <f aca="false">IF(C103=1,3,IF(C103=2,2,IF(C103=3,1,"")))</f>
        <v/>
      </c>
      <c r="G103" s="21"/>
    </row>
    <row collapsed="false" customFormat="false" customHeight="true" hidden="false" ht="15" outlineLevel="0" r="104">
      <c r="A104" s="16"/>
      <c r="B104" s="25"/>
      <c r="C104" s="26" t="str">
        <f aca="false">IF(OR(D104="",E104=""),"",IF(D104&lt;E104,1,IF(D104=E104,2,IF(D104&gt;E104,3))))</f>
        <v/>
      </c>
      <c r="D104" s="27"/>
      <c r="E104" s="27"/>
      <c r="F104" s="4" t="str">
        <f aca="false">IF(C104=1,3,IF(C104=2,2,IF(C104=3,1,"")))</f>
        <v/>
      </c>
      <c r="G104" s="28"/>
    </row>
    <row collapsed="false" customFormat="false" customHeight="true" hidden="false" ht="15" outlineLevel="0" r="105">
      <c r="A105" s="16"/>
      <c r="B105" s="25"/>
      <c r="C105" s="26" t="str">
        <f aca="false">IF(OR(D105="",E105=""),"",IF(D105&lt;E105,1,IF(D105=E105,2,IF(D105&gt;E105,3))))</f>
        <v/>
      </c>
      <c r="D105" s="27"/>
      <c r="E105" s="27"/>
      <c r="F105" s="4" t="str">
        <f aca="false">IF(C105=1,3,IF(C105=2,2,IF(C105=3,1,"")))</f>
        <v/>
      </c>
      <c r="G105" s="28"/>
    </row>
    <row collapsed="false" customFormat="false" customHeight="true" hidden="false" ht="15" outlineLevel="0" r="106">
      <c r="A106" s="16"/>
      <c r="B106" s="25"/>
      <c r="C106" s="26" t="str">
        <f aca="false">IF(OR(D106="",E106=""),"",IF(D106&lt;E106,1,IF(D106=E106,2,IF(D106&gt;E106,3))))</f>
        <v/>
      </c>
      <c r="D106" s="27"/>
      <c r="E106" s="27"/>
      <c r="F106" s="4" t="str">
        <f aca="false">IF(C106=1,3,IF(C106=2,2,IF(C106=3,1,"")))</f>
        <v/>
      </c>
      <c r="G106" s="28"/>
    </row>
    <row collapsed="false" customFormat="false" customHeight="true" hidden="false" ht="15" outlineLevel="0" r="107">
      <c r="A107" s="16"/>
      <c r="B107" s="29"/>
      <c r="C107" s="30" t="str">
        <f aca="false">IF(OR(D107="",E107=""),"",IF(D107&lt;E107,1,IF(D107=E107,2,IF(D107&gt;E107,3))))</f>
        <v/>
      </c>
      <c r="D107" s="31"/>
      <c r="E107" s="31"/>
      <c r="F107" s="32" t="str">
        <f aca="false">IF(C107=1,3,IF(C107=2,2,IF(C107=3,1,"")))</f>
        <v/>
      </c>
      <c r="G107" s="33"/>
    </row>
  </sheetData>
  <mergeCells count="39">
    <mergeCell ref="A1:G1"/>
    <mergeCell ref="H1:P1"/>
    <mergeCell ref="S1:AA1"/>
    <mergeCell ref="AB1:AJ1"/>
    <mergeCell ref="A3:A7"/>
    <mergeCell ref="A8:A12"/>
    <mergeCell ref="H12:I12"/>
    <mergeCell ref="J12:P12"/>
    <mergeCell ref="A13:A17"/>
    <mergeCell ref="H13:I13"/>
    <mergeCell ref="J13:P13"/>
    <mergeCell ref="H14:H22"/>
    <mergeCell ref="J14:P14"/>
    <mergeCell ref="J15:P15"/>
    <mergeCell ref="J16:P16"/>
    <mergeCell ref="J17:P17"/>
    <mergeCell ref="A18:A22"/>
    <mergeCell ref="J18:P18"/>
    <mergeCell ref="J19:P19"/>
    <mergeCell ref="J20:P20"/>
    <mergeCell ref="J21:P21"/>
    <mergeCell ref="J22:P2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78:A82"/>
    <mergeCell ref="A83:A87"/>
    <mergeCell ref="A88:A92"/>
    <mergeCell ref="A93:A97"/>
    <mergeCell ref="A98:A102"/>
    <mergeCell ref="A103:A107"/>
  </mergeCells>
  <hyperlinks>
    <hyperlink display="Handball" location="p198952" ref="A2" r:id="rId1"/>
  </hyperlink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K2:P1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J14" activeCellId="1" pane="topLeft" sqref="Q:AJ J14"/>
    </sheetView>
  </sheetViews>
  <sheetFormatPr defaultRowHeight="15"/>
  <cols>
    <col collapsed="false" hidden="false" max="1" min="1" style="0" width="15.9757085020243"/>
    <col collapsed="false" hidden="false" max="2" min="2" style="0" width="28.1497975708502"/>
    <col collapsed="false" hidden="false" max="3" min="3" style="0" width="5.96356275303644"/>
    <col collapsed="false" hidden="false" max="4" min="4" style="0" width="4.52226720647773"/>
    <col collapsed="false" hidden="false" max="5" min="5" style="0" width="6.37651821862348"/>
    <col collapsed="false" hidden="false" max="6" min="6" style="0" width="3.79757085020243"/>
    <col collapsed="false" hidden="false" max="8" min="7" style="0" width="5.75708502024292"/>
    <col collapsed="false" hidden="false" max="9" min="9" style="0" width="4.93522267206478"/>
    <col collapsed="false" hidden="false" max="10" min="10" style="0" width="9.16194331983806"/>
    <col collapsed="false" hidden="false" max="15" min="11" style="0" width="9.1417004048583"/>
    <col collapsed="false" hidden="false" max="16" min="16" style="0" width="9.88259109311741"/>
    <col collapsed="false" hidden="false" max="1025" min="17" style="0" width="9.1417004048583"/>
  </cols>
  <sheetData>
    <row collapsed="false" customFormat="false" customHeight="true" hidden="false" ht="15" outlineLevel="0" r="2">
      <c r="K2" s="42"/>
      <c r="N2" s="42"/>
      <c r="O2" s="42"/>
      <c r="P2" s="42" t="s">
        <v>51</v>
      </c>
    </row>
    <row collapsed="false" customFormat="false" customHeight="true" hidden="false" ht="15" outlineLevel="0" r="3">
      <c r="P3" s="0" t="n">
        <f aca="false">('Confrontations &amp; Résultats'!K4*3)+('Confrontations &amp; Résultats'!L4*2)+('Confrontations &amp; Résultats'!M4*1)</f>
        <v>18</v>
      </c>
    </row>
    <row collapsed="false" customFormat="false" customHeight="true" hidden="false" ht="15" outlineLevel="0" r="4">
      <c r="P4" s="0" t="n">
        <f aca="false">('Confrontations &amp; Résultats'!K7*3)+('Confrontations &amp; Résultats'!L7*2)+('Confrontations &amp; Résultats'!M7*1)</f>
        <v>15</v>
      </c>
    </row>
    <row collapsed="false" customFormat="false" customHeight="true" hidden="false" ht="15" outlineLevel="0" r="5">
      <c r="P5" s="0" t="n">
        <f aca="false">('Confrontations &amp; Résultats'!K11*3)+('Confrontations &amp; Résultats'!L11*2)+('Confrontations &amp; Résultats'!M11*1)</f>
        <v>14</v>
      </c>
    </row>
    <row collapsed="false" customFormat="false" customHeight="true" hidden="false" ht="15" outlineLevel="0" r="6">
      <c r="P6" s="0" t="n">
        <f aca="false">('Confrontations &amp; Résultats'!K9*3)+('Confrontations &amp; Résultats'!L9*2)+('Confrontations &amp; Résultats'!M9*1)</f>
        <v>14</v>
      </c>
    </row>
    <row collapsed="false" customFormat="false" customHeight="true" hidden="false" ht="15" outlineLevel="0" r="7">
      <c r="P7" s="0" t="n">
        <f aca="false">('Confrontations &amp; Résultats'!K8*3)+('Confrontations &amp; Résultats'!L8*2)+('Confrontations &amp; Résultats'!M8*1)</f>
        <v>10</v>
      </c>
    </row>
    <row collapsed="false" customFormat="false" customHeight="true" hidden="false" ht="15" outlineLevel="0" r="8">
      <c r="P8" s="0" t="n">
        <f aca="false">('Confrontations &amp; Résultats'!K5*3)+('Confrontations &amp; Résultats'!L5*2)+('Confrontations &amp; Résultats'!M5*1)</f>
        <v>8</v>
      </c>
    </row>
    <row collapsed="false" customFormat="false" customHeight="true" hidden="false" ht="15" outlineLevel="0" r="9">
      <c r="P9" s="0" t="n">
        <f aca="false">('Confrontations &amp; Résultats'!K6*3)+('Confrontations &amp; Résultats'!L6*2)+('Confrontations &amp; Résultats'!M6*1)</f>
        <v>8</v>
      </c>
    </row>
    <row collapsed="false" customFormat="false" customHeight="true" hidden="false" ht="15" outlineLevel="0" r="10">
      <c r="P10" s="0" t="n">
        <f aca="false">('Confrontations &amp; Résultats'!K10*3)+('Confrontations &amp; Résultats'!L10*2)+('Confrontations &amp; Résultats'!M10*1)</f>
        <v>6</v>
      </c>
    </row>
    <row collapsed="false" customFormat="false" customHeight="true" hidden="false" ht="15" outlineLevel="0" r="11">
      <c r="P11" s="0" t="n">
        <f aca="false">('Confrontations &amp; Résultats'!K12*3)+('Confrontations &amp; Résultats'!L12*2)+('Confrontations &amp; Résultats'!M12*1)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LibreOffice/3.6$Linux_x86 LibreOffice_project/58f22d5-270d05a-e2abed1-ea17a85-9b5702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2012-12-14T19:11:51.00Z</dcterms:created>
  <dc:creator>Médéric</dc:creator>
  <cp:lastModifiedBy>Médéric</cp:lastModifiedBy>
  <dcterms:modified xsi:type="dcterms:W3CDTF">2012-12-15T16:35:17.00Z</dcterms:modified>
  <cp:revision>0</cp:revision>
</cp:coreProperties>
</file>