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120" windowWidth="14235" windowHeight="36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Feuil1!$A$1:$G$1</definedName>
  </definedName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14"/>
  <c r="I15"/>
  <c r="I2"/>
</calcChain>
</file>

<file path=xl/sharedStrings.xml><?xml version="1.0" encoding="utf-8"?>
<sst xmlns="http://schemas.openxmlformats.org/spreadsheetml/2006/main" count="57" uniqueCount="28">
  <si>
    <t>N°compte gle</t>
  </si>
  <si>
    <t>Code JAL</t>
  </si>
  <si>
    <t>Mois</t>
  </si>
  <si>
    <t>Date</t>
  </si>
  <si>
    <t>Libellé</t>
  </si>
  <si>
    <t>Débit</t>
  </si>
  <si>
    <t>Crédit</t>
  </si>
  <si>
    <t>Intitulé</t>
  </si>
  <si>
    <t>Gestion_Créancier</t>
  </si>
  <si>
    <t>DÉC</t>
  </si>
  <si>
    <t>ACHAT M/SE</t>
  </si>
  <si>
    <t>JAL_OD</t>
  </si>
  <si>
    <t>TRVX D'IVTAIRE REGUL</t>
  </si>
  <si>
    <t>JUIL</t>
  </si>
  <si>
    <t>JAL_AN</t>
  </si>
  <si>
    <t>JANV</t>
  </si>
  <si>
    <t>CAPITAL SOCIAL</t>
  </si>
  <si>
    <t>PERTE NETTE A REPORTER</t>
  </si>
  <si>
    <t>MATERIEL INDUSTRIEL</t>
  </si>
  <si>
    <t>AMT MAT INDUS OUTIL ET CCIAL</t>
  </si>
  <si>
    <t>284100 - AMORT DU MAT ET OUT INDUST ET CIAL</t>
  </si>
  <si>
    <t>AMORT MAT TRVX INVTAIRE</t>
  </si>
  <si>
    <t>STOCK M/SES</t>
  </si>
  <si>
    <t>TRVX INVTAIRE</t>
  </si>
  <si>
    <t>Gestion_Banque</t>
  </si>
  <si>
    <t>REGLEMENT FACT N°3</t>
  </si>
  <si>
    <t>411100 - CLIENTS</t>
  </si>
  <si>
    <t>Solde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</si>
</sst>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dd\.mmm\.yy"/>
    <numFmt numFmtId="165" formatCode="_-* #,##0.00\ _C_F_A_-;\-* #,##0.00\ _C_F_A_-;_-* &quot;-&quot;??\ _C_F_A_-;_-@_-"/>
    <numFmt numFmtId="166" formatCode="[$-40C]mmmm\-yy;@"/>
  </numFmts>
  <fonts count="11">
    <font>
      <sz val="11"/>
      <color theme="1"/>
      <name val="Trebuchet MS"/>
      <family val="2"/>
    </font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sz val="10"/>
      <color rgb="FF00B050"/>
      <name val="Trebuchet MS"/>
      <family val="2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166" fontId="1" fillId="0" borderId="0"/>
    <xf numFmtId="166" fontId="3" fillId="0" borderId="0"/>
    <xf numFmtId="166" fontId="3" fillId="0" borderId="0"/>
    <xf numFmtId="166" fontId="3" fillId="0" borderId="0"/>
    <xf numFmtId="165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/>
    <xf numFmtId="0" fontId="7" fillId="0" borderId="1" applyNumberFormat="0" applyFill="0" applyAlignment="0" applyProtection="0"/>
  </cellStyleXfs>
  <cellXfs count="23">
    <xf numFmtId="0" fontId="0" fillId="0" borderId="0" xfId="0"/>
    <xf numFmtId="3" fontId="6" fillId="2" borderId="2" xfId="1" applyNumberFormat="1" applyFont="1" applyFill="1" applyBorder="1" applyAlignment="1" applyProtection="1">
      <alignment horizontal="center" shrinkToFit="1"/>
      <protection hidden="1"/>
    </xf>
    <xf numFmtId="164" fontId="2" fillId="2" borderId="2" xfId="1" applyNumberFormat="1" applyFont="1" applyFill="1" applyBorder="1" applyAlignment="1" applyProtection="1">
      <alignment horizontal="center" shrinkToFit="1"/>
      <protection hidden="1"/>
    </xf>
    <xf numFmtId="4" fontId="2" fillId="2" borderId="2" xfId="1" applyNumberFormat="1" applyFont="1" applyFill="1" applyBorder="1" applyAlignment="1" applyProtection="1">
      <alignment shrinkToFit="1"/>
      <protection hidden="1"/>
    </xf>
    <xf numFmtId="4" fontId="4" fillId="2" borderId="2" xfId="1" applyNumberFormat="1" applyFont="1" applyFill="1" applyBorder="1" applyAlignment="1" applyProtection="1">
      <alignment horizontal="center" shrinkToFit="1"/>
      <protection hidden="1"/>
    </xf>
    <xf numFmtId="3" fontId="6" fillId="2" borderId="2" xfId="1" applyNumberFormat="1" applyFont="1" applyFill="1" applyBorder="1" applyAlignment="1" applyProtection="1">
      <alignment horizontal="center" shrinkToFit="1"/>
      <protection locked="0" hidden="1"/>
    </xf>
    <xf numFmtId="4" fontId="2" fillId="2" borderId="2" xfId="1" applyNumberFormat="1" applyFont="1" applyFill="1" applyBorder="1" applyAlignment="1" applyProtection="1">
      <alignment shrinkToFit="1"/>
      <protection locked="0" hidden="1"/>
    </xf>
    <xf numFmtId="164" fontId="2" fillId="2" borderId="2" xfId="1" applyNumberFormat="1" applyFont="1" applyFill="1" applyBorder="1" applyAlignment="1" applyProtection="1">
      <alignment horizontal="center" shrinkToFit="1"/>
      <protection locked="0" hidden="1"/>
    </xf>
    <xf numFmtId="43" fontId="2" fillId="2" borderId="2" xfId="1" applyNumberFormat="1" applyFont="1" applyFill="1" applyBorder="1" applyAlignment="1" applyProtection="1">
      <alignment shrinkToFit="1"/>
      <protection hidden="1"/>
    </xf>
    <xf numFmtId="43" fontId="2" fillId="2" borderId="2" xfId="1" applyNumberFormat="1" applyFont="1" applyFill="1" applyBorder="1" applyAlignment="1" applyProtection="1">
      <alignment shrinkToFit="1"/>
      <protection locked="0" hidden="1"/>
    </xf>
    <xf numFmtId="43" fontId="2" fillId="2" borderId="2" xfId="1" applyNumberFormat="1" applyFont="1" applyFill="1" applyBorder="1" applyAlignment="1" applyProtection="1">
      <alignment horizontal="center" shrinkToFit="1"/>
      <protection locked="0" hidden="1"/>
    </xf>
    <xf numFmtId="43" fontId="0" fillId="2" borderId="0" xfId="0" applyNumberFormat="1" applyFill="1"/>
    <xf numFmtId="0" fontId="0" fillId="2" borderId="0" xfId="0" applyFill="1"/>
    <xf numFmtId="166" fontId="1" fillId="2" borderId="2" xfId="1" applyFill="1" applyBorder="1"/>
    <xf numFmtId="43" fontId="1" fillId="2" borderId="2" xfId="1" applyNumberFormat="1" applyFill="1" applyBorder="1"/>
    <xf numFmtId="166" fontId="1" fillId="2" borderId="2" xfId="7" applyFill="1" applyBorder="1"/>
    <xf numFmtId="4" fontId="5" fillId="2" borderId="2" xfId="1" applyNumberFormat="1" applyFont="1" applyFill="1" applyBorder="1" applyAlignment="1" applyProtection="1">
      <alignment horizontal="center" shrinkToFit="1"/>
      <protection hidden="1"/>
    </xf>
    <xf numFmtId="166" fontId="1" fillId="3" borderId="2" xfId="7" applyFill="1" applyBorder="1"/>
    <xf numFmtId="43" fontId="9" fillId="4" borderId="2" xfId="1" applyNumberFormat="1" applyFont="1" applyFill="1" applyBorder="1"/>
    <xf numFmtId="43" fontId="10" fillId="2" borderId="2" xfId="1" applyNumberFormat="1" applyFont="1" applyFill="1" applyBorder="1" applyAlignment="1" applyProtection="1">
      <alignment shrinkToFit="1"/>
      <protection hidden="1"/>
    </xf>
    <xf numFmtId="43" fontId="10" fillId="2" borderId="2" xfId="1" applyNumberFormat="1" applyFont="1" applyFill="1" applyBorder="1" applyAlignment="1" applyProtection="1">
      <alignment shrinkToFit="1"/>
      <protection locked="0" hidden="1"/>
    </xf>
    <xf numFmtId="43" fontId="10" fillId="2" borderId="2" xfId="1" applyNumberFormat="1" applyFont="1" applyFill="1" applyBorder="1" applyAlignment="1" applyProtection="1">
      <alignment horizontal="center" shrinkToFit="1"/>
      <protection hidden="1"/>
    </xf>
    <xf numFmtId="40" fontId="8" fillId="2" borderId="2" xfId="1" applyNumberFormat="1" applyFont="1" applyFill="1" applyBorder="1"/>
  </cellXfs>
  <cellStyles count="9">
    <cellStyle name="Milliers 2" xfId="5"/>
    <cellStyle name="Normal" xfId="0" builtinId="0"/>
    <cellStyle name="Normal 2" xfId="2"/>
    <cellStyle name="Normal 3" xfId="3"/>
    <cellStyle name="Normal 4" xfId="4"/>
    <cellStyle name="Normal 5" xfId="7"/>
    <cellStyle name="Normal 6" xfId="1"/>
    <cellStyle name="Pourcentage 2" xfId="6"/>
    <cellStyle name="Titre 1 2" xfId="8"/>
  </cellStyles>
  <dxfs count="0"/>
  <tableStyles count="0" defaultTableStyle="TableStyleMedium2" defaultPivotStyle="PivotStyleLight16"/>
  <colors>
    <mruColors>
      <color rgb="FF00763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5"/>
  <sheetViews>
    <sheetView tabSelected="1" zoomScale="106" zoomScaleNormal="106" workbookViewId="0">
      <selection activeCell="I23" sqref="I23"/>
    </sheetView>
  </sheetViews>
  <sheetFormatPr baseColWidth="10" defaultRowHeight="16.5"/>
  <cols>
    <col min="1" max="1" width="11" style="12"/>
    <col min="2" max="2" width="15.125" style="12" bestFit="1" customWidth="1"/>
    <col min="3" max="3" width="4.625" style="12" bestFit="1" customWidth="1"/>
    <col min="4" max="4" width="8.875" style="12" bestFit="1" customWidth="1"/>
    <col min="5" max="5" width="25.25" style="12" bestFit="1" customWidth="1"/>
    <col min="6" max="7" width="13.375" style="11" bestFit="1" customWidth="1"/>
    <col min="8" max="8" width="19.875" style="11" customWidth="1"/>
    <col min="9" max="9" width="17.125" style="11" bestFit="1" customWidth="1"/>
    <col min="10" max="16384" width="11" style="12"/>
  </cols>
  <sheetData>
    <row r="1" spans="1:9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I1" s="18" t="s">
        <v>27</v>
      </c>
    </row>
    <row r="2" spans="1:9">
      <c r="A2" s="1">
        <v>601</v>
      </c>
      <c r="B2" s="13" t="s">
        <v>8</v>
      </c>
      <c r="C2" s="4" t="s">
        <v>9</v>
      </c>
      <c r="D2" s="2">
        <v>41636</v>
      </c>
      <c r="E2" s="3" t="s">
        <v>10</v>
      </c>
      <c r="F2" s="19">
        <v>41288</v>
      </c>
      <c r="G2" s="14"/>
      <c r="H2" s="15" t="e">
        <v>#N/A</v>
      </c>
      <c r="I2" s="22">
        <f>SUMIF(A$2:A2,A2,G$2:G2)-SUMIF(A$2:A2,A2,F$2:F2)</f>
        <v>-41288</v>
      </c>
    </row>
    <row r="3" spans="1:9">
      <c r="A3" s="1">
        <v>601</v>
      </c>
      <c r="B3" s="13" t="s">
        <v>8</v>
      </c>
      <c r="C3" s="4" t="s">
        <v>9</v>
      </c>
      <c r="D3" s="2">
        <v>41639</v>
      </c>
      <c r="E3" s="3" t="s">
        <v>10</v>
      </c>
      <c r="F3" s="19">
        <v>118644</v>
      </c>
      <c r="G3" s="14"/>
      <c r="H3" s="15" t="e">
        <v>#N/A</v>
      </c>
      <c r="I3" s="22">
        <f>SUMIF(A$2:A3,A3,G$2:G3)-SUMIF(A$2:A3,A3,F$2:F3)</f>
        <v>-159932</v>
      </c>
    </row>
    <row r="4" spans="1:9">
      <c r="A4" s="1">
        <v>601</v>
      </c>
      <c r="B4" s="13" t="s">
        <v>11</v>
      </c>
      <c r="C4" s="4" t="s">
        <v>9</v>
      </c>
      <c r="D4" s="2">
        <v>41639</v>
      </c>
      <c r="E4" s="3" t="s">
        <v>12</v>
      </c>
      <c r="F4" s="19">
        <v>0</v>
      </c>
      <c r="G4" s="8">
        <v>200000</v>
      </c>
      <c r="H4" s="15" t="e">
        <v>#N/A</v>
      </c>
      <c r="I4" s="22">
        <f>SUMIF(A$2:A4,A4,G$2:G4)-SUMIF(A$2:A4,A4,F$2:F4)</f>
        <v>40068</v>
      </c>
    </row>
    <row r="5" spans="1:9">
      <c r="A5" s="1">
        <v>605</v>
      </c>
      <c r="B5" s="13" t="s">
        <v>8</v>
      </c>
      <c r="C5" s="4" t="s">
        <v>13</v>
      </c>
      <c r="D5" s="2">
        <v>41459</v>
      </c>
      <c r="E5" s="3" t="s">
        <v>10</v>
      </c>
      <c r="F5" s="19">
        <v>46300</v>
      </c>
      <c r="G5" s="14"/>
      <c r="H5" s="15" t="e">
        <v>#N/A</v>
      </c>
      <c r="I5" s="22">
        <f>SUMIF(A$2:A5,A5,G$2:G5)-SUMIF(A$2:A5,A5,F$2:F5)</f>
        <v>-46300</v>
      </c>
    </row>
    <row r="6" spans="1:9">
      <c r="A6" s="1">
        <v>605</v>
      </c>
      <c r="B6" s="13" t="s">
        <v>14</v>
      </c>
      <c r="C6" s="16" t="s">
        <v>15</v>
      </c>
      <c r="D6" s="2">
        <v>41275</v>
      </c>
      <c r="E6" s="3" t="s">
        <v>16</v>
      </c>
      <c r="F6" s="20"/>
      <c r="G6" s="8">
        <v>50000000</v>
      </c>
      <c r="H6" s="15" t="e">
        <v>#N/A</v>
      </c>
      <c r="I6" s="22">
        <f>SUMIF(A$2:A6,A6,G$2:G6)-SUMIF(A$2:A6,A6,F$2:F6)</f>
        <v>49953700</v>
      </c>
    </row>
    <row r="7" spans="1:9">
      <c r="A7" s="1">
        <v>605</v>
      </c>
      <c r="B7" s="13" t="s">
        <v>14</v>
      </c>
      <c r="C7" s="4" t="s">
        <v>15</v>
      </c>
      <c r="D7" s="2">
        <v>41275</v>
      </c>
      <c r="E7" s="3" t="s">
        <v>17</v>
      </c>
      <c r="F7" s="19">
        <v>135557349</v>
      </c>
      <c r="G7" s="9"/>
      <c r="H7" s="15" t="e">
        <v>#N/A</v>
      </c>
      <c r="I7" s="22">
        <f>SUMIF(A$2:A7,A7,G$2:G7)-SUMIF(A$2:A7,A7,F$2:F7)</f>
        <v>-85603649</v>
      </c>
    </row>
    <row r="8" spans="1:9">
      <c r="A8" s="1">
        <v>605</v>
      </c>
      <c r="B8" s="13" t="s">
        <v>14</v>
      </c>
      <c r="C8" s="16" t="s">
        <v>15</v>
      </c>
      <c r="D8" s="2">
        <v>41275</v>
      </c>
      <c r="E8" s="3" t="s">
        <v>18</v>
      </c>
      <c r="F8" s="19"/>
      <c r="G8" s="9">
        <v>500000000</v>
      </c>
      <c r="H8" s="15" t="e">
        <v>#N/A</v>
      </c>
      <c r="I8" s="22">
        <f>SUMIF(A$2:A8,A8,G$2:G8)-SUMIF(A$2:A8,A8,F$2:F8)</f>
        <v>414396351</v>
      </c>
    </row>
    <row r="9" spans="1:9">
      <c r="A9" s="1">
        <v>605</v>
      </c>
      <c r="B9" s="13" t="s">
        <v>14</v>
      </c>
      <c r="C9" s="16" t="s">
        <v>15</v>
      </c>
      <c r="D9" s="2">
        <v>41275</v>
      </c>
      <c r="E9" s="3" t="s">
        <v>19</v>
      </c>
      <c r="F9" s="20">
        <v>600000000</v>
      </c>
      <c r="G9" s="8"/>
      <c r="H9" s="15" t="e">
        <v>#N/A</v>
      </c>
      <c r="I9" s="22">
        <f>SUMIF(A$2:A9,A9,G$2:G9)-SUMIF(A$2:A9,A9,F$2:F9)</f>
        <v>-185603649</v>
      </c>
    </row>
    <row r="10" spans="1:9">
      <c r="A10" s="5">
        <v>284100</v>
      </c>
      <c r="B10" s="13" t="s">
        <v>11</v>
      </c>
      <c r="C10" s="4" t="s">
        <v>9</v>
      </c>
      <c r="D10" s="7">
        <v>41639</v>
      </c>
      <c r="E10" s="6" t="s">
        <v>21</v>
      </c>
      <c r="F10" s="20"/>
      <c r="G10" s="9">
        <v>100000000</v>
      </c>
      <c r="H10" s="15" t="s">
        <v>20</v>
      </c>
      <c r="I10" s="22">
        <f>SUMIF(A$2:A10,A10,G$2:G10)-SUMIF(A$2:A10,A10,F$2:F10)</f>
        <v>100000000</v>
      </c>
    </row>
    <row r="11" spans="1:9">
      <c r="A11" s="1">
        <v>284100</v>
      </c>
      <c r="B11" s="13" t="s">
        <v>14</v>
      </c>
      <c r="C11" s="4" t="s">
        <v>15</v>
      </c>
      <c r="D11" s="2">
        <v>41275</v>
      </c>
      <c r="E11" s="3" t="s">
        <v>22</v>
      </c>
      <c r="F11" s="19">
        <v>120000000</v>
      </c>
      <c r="G11" s="9"/>
      <c r="H11" s="15" t="s">
        <v>20</v>
      </c>
      <c r="I11" s="22">
        <f>SUMIF(A$2:A11,A11,G$2:G11)-SUMIF(A$2:A11,A11,F$2:F11)</f>
        <v>-20000000</v>
      </c>
    </row>
    <row r="12" spans="1:9">
      <c r="A12" s="5">
        <v>284100</v>
      </c>
      <c r="B12" s="13" t="s">
        <v>11</v>
      </c>
      <c r="C12" s="4" t="s">
        <v>9</v>
      </c>
      <c r="D12" s="7">
        <v>41639</v>
      </c>
      <c r="E12" s="6" t="s">
        <v>23</v>
      </c>
      <c r="F12" s="20"/>
      <c r="G12" s="9">
        <v>120000000</v>
      </c>
      <c r="H12" s="15" t="s">
        <v>20</v>
      </c>
      <c r="I12" s="22">
        <f>SUMIF(A$2:A12,A12,G$2:G12)-SUMIF(A$2:A12,A12,F$2:F12)</f>
        <v>100000000</v>
      </c>
    </row>
    <row r="13" spans="1:9">
      <c r="A13" s="5">
        <v>284100</v>
      </c>
      <c r="B13" s="13" t="s">
        <v>11</v>
      </c>
      <c r="C13" s="4" t="s">
        <v>9</v>
      </c>
      <c r="D13" s="7">
        <v>41639</v>
      </c>
      <c r="E13" s="6" t="s">
        <v>23</v>
      </c>
      <c r="F13" s="20">
        <v>122584245</v>
      </c>
      <c r="G13" s="9"/>
      <c r="H13" s="15" t="s">
        <v>20</v>
      </c>
      <c r="I13" s="22">
        <f>SUMIF(A$2:A13,A13,G$2:G13)-SUMIF(A$2:A13,A13,F$2:F13)</f>
        <v>-22584245</v>
      </c>
    </row>
    <row r="14" spans="1:9">
      <c r="A14" s="1">
        <v>411100</v>
      </c>
      <c r="B14" s="13" t="s">
        <v>24</v>
      </c>
      <c r="C14" s="16" t="s">
        <v>15</v>
      </c>
      <c r="D14" s="2">
        <v>41292</v>
      </c>
      <c r="E14" s="3" t="s">
        <v>25</v>
      </c>
      <c r="F14" s="21">
        <v>3000000</v>
      </c>
      <c r="G14" s="10"/>
      <c r="H14" s="15" t="s">
        <v>26</v>
      </c>
      <c r="I14" s="22">
        <f>SUMIF(A$2:A14,A14,G$2:G14)-SUMIF(A$2:A14,A14,F$2:F14)</f>
        <v>-3000000</v>
      </c>
    </row>
    <row r="15" spans="1:9">
      <c r="A15" s="1">
        <v>411100</v>
      </c>
      <c r="B15" s="13" t="s">
        <v>24</v>
      </c>
      <c r="C15" s="16" t="s">
        <v>15</v>
      </c>
      <c r="D15" s="2">
        <v>41295</v>
      </c>
      <c r="E15" s="3" t="s">
        <v>25</v>
      </c>
      <c r="F15" s="21">
        <v>3000000</v>
      </c>
      <c r="G15" s="10"/>
      <c r="H15" s="15" t="s">
        <v>26</v>
      </c>
      <c r="I15" s="22">
        <f>SUMIF(A$2:A15,A15,G$2:G15)-SUMIF(A$2:A15,A15,F$2:F15)</f>
        <v>-6000000</v>
      </c>
    </row>
  </sheetData>
  <autoFilter ref="A1:G1">
    <sortState ref="A2:G20">
      <sortCondition ref="A1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KONAN</dc:creator>
  <cp:lastModifiedBy>RenYeu</cp:lastModifiedBy>
  <dcterms:created xsi:type="dcterms:W3CDTF">2014-04-22T19:57:20Z</dcterms:created>
  <dcterms:modified xsi:type="dcterms:W3CDTF">2014-04-26T13:02:47Z</dcterms:modified>
</cp:coreProperties>
</file>