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240" windowHeight="12240"/>
  </bookViews>
  <sheets>
    <sheet name="Feuil1" sheetId="1" r:id="rId1"/>
    <sheet name="Feuil2" sheetId="2" r:id="rId2"/>
    <sheet name="Feuil3" sheetId="3" r:id="rId3"/>
  </sheets>
  <definedNames>
    <definedName name="buts">Feuil1!$AO$1:$AO$125</definedName>
    <definedName name="class">Feuil1!$AP$1:$AP$125</definedName>
    <definedName name="joueur">Feuil1!$A$1:$A$125</definedName>
    <definedName name="journée">Feuil1!A$2:A$125</definedName>
    <definedName name="ratio">Feuil1!$AQ$1:$AQ$125</definedName>
    <definedName name="tous">Feuil1!$A$1:$AQ$125</definedName>
  </definedNames>
  <calcPr calcId="125725" iterate="1" concurrentCalc="0"/>
</workbook>
</file>

<file path=xl/calcChain.xml><?xml version="1.0" encoding="utf-8"?>
<calcChain xmlns="http://schemas.openxmlformats.org/spreadsheetml/2006/main">
  <c r="C126" i="1"/>
  <c r="D126"/>
  <c r="E126"/>
  <c r="F126"/>
  <c r="G126"/>
  <c r="H126"/>
  <c r="I126"/>
  <c r="J126"/>
  <c r="K126"/>
  <c r="L126"/>
  <c r="M126"/>
  <c r="N126"/>
  <c r="O126"/>
  <c r="P126"/>
  <c r="Q126"/>
  <c r="R126"/>
  <c r="S126"/>
  <c r="T126"/>
  <c r="U126"/>
  <c r="V126"/>
  <c r="W126"/>
  <c r="X126"/>
  <c r="Y126"/>
  <c r="Z126"/>
  <c r="AA126"/>
  <c r="AB126"/>
  <c r="AC126"/>
  <c r="AD126"/>
  <c r="AE126"/>
  <c r="AF126"/>
  <c r="AG126"/>
  <c r="AH126"/>
  <c r="AI126"/>
  <c r="AJ126"/>
  <c r="AK126"/>
  <c r="AL126"/>
  <c r="AM126"/>
  <c r="AN126"/>
  <c r="F129"/>
  <c r="G128"/>
  <c r="AO123"/>
  <c r="AP2"/>
  <c r="AP3"/>
  <c r="AP4"/>
  <c r="AP5"/>
  <c r="AP6"/>
  <c r="AP7"/>
  <c r="AP8"/>
  <c r="AP9"/>
  <c r="AP10"/>
  <c r="AP11"/>
  <c r="AP12"/>
  <c r="AP13"/>
  <c r="AP14"/>
  <c r="AP15"/>
  <c r="AP16"/>
  <c r="AP17"/>
  <c r="AP18"/>
  <c r="AP19"/>
  <c r="AP20"/>
  <c r="AP21"/>
  <c r="AP22"/>
  <c r="AP23"/>
  <c r="AP24"/>
  <c r="AP25"/>
  <c r="AP26"/>
  <c r="AP27"/>
  <c r="AP28"/>
  <c r="AP29"/>
  <c r="AP30"/>
  <c r="AP31"/>
  <c r="AP32"/>
  <c r="AP33"/>
  <c r="AP34"/>
  <c r="AP35"/>
  <c r="AP36"/>
  <c r="AP37"/>
  <c r="AP38"/>
  <c r="AP39"/>
  <c r="AP40"/>
  <c r="AP41"/>
  <c r="AP42"/>
  <c r="AP43"/>
  <c r="AP44"/>
  <c r="AP45"/>
  <c r="AP46"/>
  <c r="AP47"/>
  <c r="AP48"/>
  <c r="AP49"/>
  <c r="AP50"/>
  <c r="AP51"/>
  <c r="AP52"/>
  <c r="AP53"/>
  <c r="AP54"/>
  <c r="AP55"/>
  <c r="AP56"/>
  <c r="AP57"/>
  <c r="AP58"/>
  <c r="AP59"/>
  <c r="AP60"/>
  <c r="AP61"/>
  <c r="AP62"/>
  <c r="AP63"/>
  <c r="AP64"/>
  <c r="AP65"/>
  <c r="AP66"/>
  <c r="AP67"/>
  <c r="AP68"/>
  <c r="AP69"/>
  <c r="AP70"/>
  <c r="AP71"/>
  <c r="AP72"/>
  <c r="AP73"/>
  <c r="AP74"/>
  <c r="AP75"/>
  <c r="AP76"/>
  <c r="AP77"/>
  <c r="AP78"/>
  <c r="AP79"/>
  <c r="AP80"/>
  <c r="AP81"/>
  <c r="AP82"/>
  <c r="AP83"/>
  <c r="AP84"/>
  <c r="AP85"/>
  <c r="AP86"/>
  <c r="AP87"/>
  <c r="AP88"/>
  <c r="AP89"/>
  <c r="AP90"/>
  <c r="AP91"/>
  <c r="AP92"/>
  <c r="AP93"/>
  <c r="AP94"/>
  <c r="AP95"/>
  <c r="AP96"/>
  <c r="AP97"/>
  <c r="AP98"/>
  <c r="AP99"/>
  <c r="AP100"/>
  <c r="AP101"/>
  <c r="AP102"/>
  <c r="AP103"/>
  <c r="AP104"/>
  <c r="AP105"/>
  <c r="AP106"/>
  <c r="AP107"/>
  <c r="AP108"/>
  <c r="AP109"/>
  <c r="AP110"/>
  <c r="AP111"/>
  <c r="AP112"/>
  <c r="AP113"/>
  <c r="AP114"/>
  <c r="AP115"/>
  <c r="AP116"/>
  <c r="AP117"/>
  <c r="AP118"/>
  <c r="AP119"/>
  <c r="AP120"/>
  <c r="AP121"/>
  <c r="AP122"/>
  <c r="AP123"/>
  <c r="AP124"/>
  <c r="AP125"/>
  <c r="AS2"/>
  <c r="AR3"/>
  <c r="AS3"/>
  <c r="AR4"/>
  <c r="AS4"/>
  <c r="AR5"/>
  <c r="AU5"/>
  <c r="AU127"/>
  <c r="AS5"/>
  <c r="AR6"/>
  <c r="AS6"/>
  <c r="AR7"/>
  <c r="AS7"/>
  <c r="AR8"/>
  <c r="AS8"/>
  <c r="AR9"/>
  <c r="AS9"/>
  <c r="AR10"/>
  <c r="AU10"/>
  <c r="AR11"/>
  <c r="AU11"/>
  <c r="AR12"/>
  <c r="AU12"/>
  <c r="AR13"/>
  <c r="AU13"/>
  <c r="AR14"/>
  <c r="AU14"/>
  <c r="AR15"/>
  <c r="AU15"/>
  <c r="AR16"/>
  <c r="AU16"/>
  <c r="AR17"/>
  <c r="AU17"/>
  <c r="AR18"/>
  <c r="AU18"/>
  <c r="AR19"/>
  <c r="AU19"/>
  <c r="AR20"/>
  <c r="AU20"/>
  <c r="AR21"/>
  <c r="AU21"/>
  <c r="AR22"/>
  <c r="AU22"/>
  <c r="AR23"/>
  <c r="AU23"/>
  <c r="AR24"/>
  <c r="AU24"/>
  <c r="AR25"/>
  <c r="AU25"/>
  <c r="AR26"/>
  <c r="AU26"/>
  <c r="AR27"/>
  <c r="AU27"/>
  <c r="AR28"/>
  <c r="AU28"/>
  <c r="AR29"/>
  <c r="AU29"/>
  <c r="AR30"/>
  <c r="AU30"/>
  <c r="AR31"/>
  <c r="AU31"/>
  <c r="AR32"/>
  <c r="AU32"/>
  <c r="AR33"/>
  <c r="AU33"/>
  <c r="AR34"/>
  <c r="AU34"/>
  <c r="AR35"/>
  <c r="AU35"/>
  <c r="AR36"/>
  <c r="AU36"/>
  <c r="AR37"/>
  <c r="AU37"/>
  <c r="AR38"/>
  <c r="AU38"/>
  <c r="AR39"/>
  <c r="AU39"/>
  <c r="AR40"/>
  <c r="AU40"/>
  <c r="AR41"/>
  <c r="AU41"/>
  <c r="AR42"/>
  <c r="AU42"/>
  <c r="AR43"/>
  <c r="AU43"/>
  <c r="AR44"/>
  <c r="AU44"/>
  <c r="AR45"/>
  <c r="AU45"/>
  <c r="AR46"/>
  <c r="AU46"/>
  <c r="AR47"/>
  <c r="AU47"/>
  <c r="AR48"/>
  <c r="AU48"/>
  <c r="AR49"/>
  <c r="AU49"/>
  <c r="AR50"/>
  <c r="AU50"/>
  <c r="AR51"/>
  <c r="AU51"/>
  <c r="AR52"/>
  <c r="AU52"/>
  <c r="AR53"/>
  <c r="AU53"/>
  <c r="AR54"/>
  <c r="AU54"/>
  <c r="AR55"/>
  <c r="AU55"/>
  <c r="AR56"/>
  <c r="AU56"/>
  <c r="AR57"/>
  <c r="AU57"/>
  <c r="AR58"/>
  <c r="AU58"/>
  <c r="AR59"/>
  <c r="AU59"/>
  <c r="AR60"/>
  <c r="AU60"/>
  <c r="AR61"/>
  <c r="AU61"/>
  <c r="AR62"/>
  <c r="AU62"/>
  <c r="AR63"/>
  <c r="AU63"/>
  <c r="AR64"/>
  <c r="AU64"/>
  <c r="AR65"/>
  <c r="AU65"/>
  <c r="AR66"/>
  <c r="AU66"/>
  <c r="AR67"/>
  <c r="AU67"/>
  <c r="AR68"/>
  <c r="AU68"/>
  <c r="AR69"/>
  <c r="AU69"/>
  <c r="AR70"/>
  <c r="AU70"/>
  <c r="AR71"/>
  <c r="AU71"/>
  <c r="AR72"/>
  <c r="AU72"/>
  <c r="AR73"/>
  <c r="AU73"/>
  <c r="AR74"/>
  <c r="AU74"/>
  <c r="AR75"/>
  <c r="AU75"/>
  <c r="AR76"/>
  <c r="AU76"/>
  <c r="AR77"/>
  <c r="AU77"/>
  <c r="AR78"/>
  <c r="AU78"/>
  <c r="AR79"/>
  <c r="AU79"/>
  <c r="AR80"/>
  <c r="AU80"/>
  <c r="AR81"/>
  <c r="AU81"/>
  <c r="AR82"/>
  <c r="AU82"/>
  <c r="AR83"/>
  <c r="AU83"/>
  <c r="AR84"/>
  <c r="AU84"/>
  <c r="AR85"/>
  <c r="AU85"/>
  <c r="AR86"/>
  <c r="AU86"/>
  <c r="AR87"/>
  <c r="AU87"/>
  <c r="AR88"/>
  <c r="AU88"/>
  <c r="AR89"/>
  <c r="AU89"/>
  <c r="AR90"/>
  <c r="AU90"/>
  <c r="AR91"/>
  <c r="AU91"/>
  <c r="AR92"/>
  <c r="AU92"/>
  <c r="AR93"/>
  <c r="AU93"/>
  <c r="AR94"/>
  <c r="AU94"/>
  <c r="AR95"/>
  <c r="AU95"/>
  <c r="AR96"/>
  <c r="AU96"/>
  <c r="AR97"/>
  <c r="AU97"/>
  <c r="AR98"/>
  <c r="AU98"/>
  <c r="AR99"/>
  <c r="AU99"/>
  <c r="AR100"/>
  <c r="AU100"/>
  <c r="AR101"/>
  <c r="AU101"/>
  <c r="AR102"/>
  <c r="AU102"/>
  <c r="AR103"/>
  <c r="AU103"/>
  <c r="AR104"/>
  <c r="AU104"/>
  <c r="AR105"/>
  <c r="AU105"/>
  <c r="AR106"/>
  <c r="AU106"/>
  <c r="AR107"/>
  <c r="AU107"/>
  <c r="AR108"/>
  <c r="AU108"/>
  <c r="AR109"/>
  <c r="AU109"/>
  <c r="AR110"/>
  <c r="AU110"/>
  <c r="AR111"/>
  <c r="AU111"/>
  <c r="AR112"/>
  <c r="AU112"/>
  <c r="AR113"/>
  <c r="AU113"/>
  <c r="AR114"/>
  <c r="AU114"/>
  <c r="AR115"/>
  <c r="AU115"/>
  <c r="AR116"/>
  <c r="AU116"/>
  <c r="AR117"/>
  <c r="AU117"/>
  <c r="AR118"/>
  <c r="AU118"/>
  <c r="AR119"/>
  <c r="AU119"/>
  <c r="AR120"/>
  <c r="AU120"/>
  <c r="AR121"/>
  <c r="AU121"/>
  <c r="AR122"/>
  <c r="AU122"/>
  <c r="AR123"/>
  <c r="AU123"/>
  <c r="AR124"/>
  <c r="AU124"/>
  <c r="AR125"/>
  <c r="AU125"/>
  <c r="AO126"/>
  <c r="G127"/>
  <c r="AO2"/>
  <c r="AO3"/>
  <c r="AO4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113"/>
  <c r="AO114"/>
  <c r="AO115"/>
  <c r="AO116"/>
  <c r="AO117"/>
  <c r="AO118"/>
  <c r="AO119"/>
  <c r="AO120"/>
  <c r="AO121"/>
  <c r="AO122"/>
  <c r="AO124"/>
  <c r="AO125"/>
  <c r="AT3"/>
  <c r="AT4"/>
  <c r="AT5"/>
  <c r="AT6"/>
  <c r="AT7"/>
  <c r="AT8"/>
  <c r="AT9"/>
  <c r="AS10"/>
  <c r="AT10"/>
  <c r="AS11"/>
  <c r="AT11"/>
  <c r="AS12"/>
  <c r="AT12"/>
  <c r="AS13"/>
  <c r="AT13"/>
  <c r="AS14"/>
  <c r="AT14"/>
  <c r="AS15"/>
  <c r="AT15"/>
  <c r="AS16"/>
  <c r="AT16"/>
  <c r="AS17"/>
  <c r="AT17"/>
  <c r="AS18"/>
  <c r="AT18"/>
  <c r="AS19"/>
  <c r="AT19"/>
  <c r="AS20"/>
  <c r="AT20"/>
  <c r="AS21"/>
  <c r="AT21"/>
  <c r="AS22"/>
  <c r="AT22"/>
  <c r="AS23"/>
  <c r="AT23"/>
  <c r="AS24"/>
  <c r="AT24"/>
  <c r="AS25"/>
  <c r="AT25"/>
  <c r="AS26"/>
  <c r="AT26"/>
  <c r="AS27"/>
  <c r="AT27"/>
  <c r="AS28"/>
  <c r="AT28"/>
  <c r="AS29"/>
  <c r="AT29"/>
  <c r="AS30"/>
  <c r="AT30"/>
  <c r="AS31"/>
  <c r="AT31"/>
  <c r="AS32"/>
  <c r="AT32"/>
  <c r="AS33"/>
  <c r="AT33"/>
  <c r="AS34"/>
  <c r="AT34"/>
  <c r="AS35"/>
  <c r="AT35"/>
  <c r="AS36"/>
  <c r="AT36"/>
  <c r="AS37"/>
  <c r="AT37"/>
  <c r="AS38"/>
  <c r="AT38"/>
  <c r="AS39"/>
  <c r="AT39"/>
  <c r="AS40"/>
  <c r="AT40"/>
  <c r="AS41"/>
  <c r="AT41"/>
  <c r="AS42"/>
  <c r="AT42"/>
  <c r="AS43"/>
  <c r="AT43"/>
  <c r="AS44"/>
  <c r="AT44"/>
  <c r="AS45"/>
  <c r="AT45"/>
  <c r="AS46"/>
  <c r="AT46"/>
  <c r="AS47"/>
  <c r="AT47"/>
  <c r="AS48"/>
  <c r="AT48"/>
  <c r="AS49"/>
  <c r="AT49"/>
  <c r="AS50"/>
  <c r="AT50"/>
  <c r="AS51"/>
  <c r="AT51"/>
  <c r="AS52"/>
  <c r="AT52"/>
  <c r="AS53"/>
  <c r="AT53"/>
  <c r="AS54"/>
  <c r="AT54"/>
  <c r="AS55"/>
  <c r="AT55"/>
  <c r="AS56"/>
  <c r="AT56"/>
  <c r="AS57"/>
  <c r="AT57"/>
  <c r="AS58"/>
  <c r="AT58"/>
  <c r="AS59"/>
  <c r="AT59"/>
  <c r="AS60"/>
  <c r="AT60"/>
  <c r="AS61"/>
  <c r="AT61"/>
  <c r="AS62"/>
  <c r="AT62"/>
  <c r="AS63"/>
  <c r="AT63"/>
  <c r="AS64"/>
  <c r="AT64"/>
  <c r="AS65"/>
  <c r="AT65"/>
  <c r="AS66"/>
  <c r="AT66"/>
  <c r="AS67"/>
  <c r="AT67"/>
  <c r="AS68"/>
  <c r="AT68"/>
  <c r="AS69"/>
  <c r="AT69"/>
  <c r="AS70"/>
  <c r="AT70"/>
  <c r="AS71"/>
  <c r="AT71"/>
  <c r="AS72"/>
  <c r="AT72"/>
  <c r="AS73"/>
  <c r="AT73"/>
  <c r="AS74"/>
  <c r="AT74"/>
  <c r="AS75"/>
  <c r="AT75"/>
  <c r="AS76"/>
  <c r="AT76"/>
  <c r="AS77"/>
  <c r="AT77"/>
  <c r="AS78"/>
  <c r="AT78"/>
  <c r="AS79"/>
  <c r="AT79"/>
  <c r="AS80"/>
  <c r="AT80"/>
  <c r="AS81"/>
  <c r="AT81"/>
  <c r="AS82"/>
  <c r="AT82"/>
  <c r="AS83"/>
  <c r="AT83"/>
  <c r="AS84"/>
  <c r="AT84"/>
  <c r="AS85"/>
  <c r="AT85"/>
  <c r="AS86"/>
  <c r="AT86"/>
  <c r="AS87"/>
  <c r="AT87"/>
  <c r="AS88"/>
  <c r="AT88"/>
  <c r="AS89"/>
  <c r="AT89"/>
  <c r="AS90"/>
  <c r="AT90"/>
  <c r="AS91"/>
  <c r="AT91"/>
  <c r="AS92"/>
  <c r="AT92"/>
  <c r="AS93"/>
  <c r="AT93"/>
  <c r="AS94"/>
  <c r="AT94"/>
  <c r="AS95"/>
  <c r="AT95"/>
  <c r="AS96"/>
  <c r="AT96"/>
  <c r="AS97"/>
  <c r="AT97"/>
  <c r="AS98"/>
  <c r="AT98"/>
  <c r="AS99"/>
  <c r="AT99"/>
  <c r="AS100"/>
  <c r="AT100"/>
  <c r="AS101"/>
  <c r="AT101"/>
  <c r="AS102"/>
  <c r="AT102"/>
  <c r="AS103"/>
  <c r="AT103"/>
  <c r="AS104"/>
  <c r="AT104"/>
  <c r="AS105"/>
  <c r="AT105"/>
  <c r="AS106"/>
  <c r="AT106"/>
  <c r="AS107"/>
  <c r="AT107"/>
  <c r="AS108"/>
  <c r="AT108"/>
  <c r="AS109"/>
  <c r="AT109"/>
  <c r="AS110"/>
  <c r="AT110"/>
  <c r="AS111"/>
  <c r="AT111"/>
  <c r="AS112"/>
  <c r="AT112"/>
  <c r="AS113"/>
  <c r="AT113"/>
  <c r="AS114"/>
  <c r="AT114"/>
  <c r="AS115"/>
  <c r="AT115"/>
  <c r="AS116"/>
  <c r="AT116"/>
  <c r="AS117"/>
  <c r="AT117"/>
  <c r="AS118"/>
  <c r="AT118"/>
  <c r="AS119"/>
  <c r="AT119"/>
  <c r="AS120"/>
  <c r="AT120"/>
  <c r="AS121"/>
  <c r="AT121"/>
  <c r="AS122"/>
  <c r="AT122"/>
  <c r="AS123"/>
  <c r="AT123"/>
  <c r="AS124"/>
  <c r="AT124"/>
  <c r="AS125"/>
  <c r="AT125"/>
  <c r="AV10"/>
  <c r="AV11"/>
  <c r="AV12"/>
  <c r="AV13"/>
  <c r="AV14"/>
  <c r="AV15"/>
  <c r="AV16"/>
  <c r="AV17"/>
  <c r="AV18"/>
  <c r="AV19"/>
  <c r="AV20"/>
  <c r="AV5"/>
  <c r="AU6"/>
  <c r="AV6"/>
  <c r="AU7"/>
  <c r="AV7"/>
  <c r="AU8"/>
  <c r="AV8"/>
  <c r="AU9"/>
  <c r="AV9"/>
  <c r="AU3"/>
  <c r="AV3"/>
  <c r="AW3"/>
  <c r="AX3"/>
  <c r="AY3"/>
  <c r="AZ3"/>
  <c r="BA3"/>
  <c r="BB3"/>
  <c r="BC3"/>
  <c r="BD3"/>
  <c r="BE3"/>
  <c r="AU4"/>
  <c r="AV4"/>
  <c r="AW4"/>
  <c r="AX4"/>
  <c r="AY4"/>
  <c r="AZ4"/>
  <c r="BA4"/>
  <c r="BB4"/>
  <c r="BC4"/>
  <c r="BD4"/>
  <c r="BE4"/>
  <c r="AW5"/>
  <c r="AX5"/>
  <c r="AY5"/>
  <c r="AZ5"/>
  <c r="BA5"/>
  <c r="BB5"/>
  <c r="BC5"/>
  <c r="BD5"/>
  <c r="BE5"/>
  <c r="AW6"/>
  <c r="AX6"/>
  <c r="AY6"/>
  <c r="AZ6"/>
  <c r="BA6"/>
  <c r="BB6"/>
  <c r="BC6"/>
  <c r="BD6"/>
  <c r="BE6"/>
  <c r="AW7"/>
  <c r="AX7"/>
  <c r="AY7"/>
  <c r="AZ7"/>
  <c r="BA7"/>
  <c r="BB7"/>
  <c r="BC7"/>
  <c r="BD7"/>
  <c r="BE7"/>
  <c r="AW8"/>
  <c r="AX8"/>
  <c r="AY8"/>
  <c r="AZ8"/>
  <c r="BA8"/>
  <c r="BB8"/>
  <c r="BC8"/>
  <c r="BD8"/>
  <c r="BE8"/>
  <c r="AW9"/>
  <c r="AX9"/>
  <c r="AY9"/>
  <c r="AZ9"/>
  <c r="BA9"/>
  <c r="BB9"/>
  <c r="BC9"/>
  <c r="BD9"/>
  <c r="BE9"/>
  <c r="AW10"/>
  <c r="AX10"/>
  <c r="AY10"/>
  <c r="AZ10"/>
  <c r="BA10"/>
  <c r="BB10"/>
  <c r="BC10"/>
  <c r="BD10"/>
  <c r="BE10"/>
  <c r="AW11"/>
  <c r="AX11"/>
  <c r="AY11"/>
  <c r="AZ11"/>
  <c r="BA11"/>
  <c r="BB11"/>
  <c r="BC11"/>
  <c r="BD11"/>
  <c r="BE11"/>
  <c r="AW12"/>
  <c r="AX12"/>
  <c r="AY12"/>
  <c r="AZ12"/>
  <c r="BA12"/>
  <c r="BB12"/>
  <c r="BC12"/>
  <c r="BD12"/>
  <c r="BE12"/>
  <c r="AW13"/>
  <c r="AX13"/>
  <c r="AY13"/>
  <c r="AZ13"/>
  <c r="BA13"/>
  <c r="BB13"/>
  <c r="BC13"/>
  <c r="BD13"/>
  <c r="BE13"/>
  <c r="AW14"/>
  <c r="AX14"/>
  <c r="AY14"/>
  <c r="AZ14"/>
  <c r="BA14"/>
  <c r="BB14"/>
  <c r="BC14"/>
  <c r="BD14"/>
  <c r="BE14"/>
  <c r="AW15"/>
  <c r="AX15"/>
  <c r="AY15"/>
  <c r="AZ15"/>
  <c r="BA15"/>
  <c r="BB15"/>
  <c r="BC15"/>
  <c r="BD15"/>
  <c r="BE15"/>
  <c r="AW16"/>
  <c r="AX16"/>
  <c r="AY16"/>
  <c r="AZ16"/>
  <c r="BA16"/>
  <c r="BB16"/>
  <c r="BC16"/>
  <c r="BD16"/>
  <c r="BE16"/>
  <c r="AW17"/>
  <c r="AX17"/>
  <c r="AY17"/>
  <c r="AZ17"/>
  <c r="BA17"/>
  <c r="BB17"/>
  <c r="BC17"/>
  <c r="BD17"/>
  <c r="BE17"/>
  <c r="AW18"/>
  <c r="AX18"/>
  <c r="AY18"/>
  <c r="AZ18"/>
  <c r="BA18"/>
  <c r="BB18"/>
  <c r="BC18"/>
  <c r="BD18"/>
  <c r="BE18"/>
  <c r="AW19"/>
  <c r="AX19"/>
  <c r="AY19"/>
  <c r="AZ19"/>
  <c r="BA19"/>
  <c r="BB19"/>
  <c r="BC19"/>
  <c r="BD19"/>
  <c r="BE19"/>
  <c r="AW20"/>
  <c r="AX20"/>
  <c r="AY20"/>
  <c r="AZ20"/>
  <c r="BA20"/>
  <c r="BB20"/>
  <c r="BC20"/>
  <c r="BD20"/>
  <c r="BE20"/>
  <c r="AV21"/>
  <c r="AW21"/>
  <c r="AX21"/>
  <c r="AY21"/>
  <c r="AZ21"/>
  <c r="BA21"/>
  <c r="BB21"/>
  <c r="BC21"/>
  <c r="BD21"/>
  <c r="BE21"/>
  <c r="AV22"/>
  <c r="AW22"/>
  <c r="AX22"/>
  <c r="AY22"/>
  <c r="AZ22"/>
  <c r="BA22"/>
  <c r="BB22"/>
  <c r="BC22"/>
  <c r="BD22"/>
  <c r="BE22"/>
  <c r="AV23"/>
  <c r="AW23"/>
  <c r="AX23"/>
  <c r="AY23"/>
  <c r="AZ23"/>
  <c r="BA23"/>
  <c r="BB23"/>
  <c r="BC23"/>
  <c r="BD23"/>
  <c r="BE23"/>
  <c r="AV24"/>
  <c r="AW24"/>
  <c r="AX24"/>
  <c r="AY24"/>
  <c r="AZ24"/>
  <c r="BA24"/>
  <c r="BB24"/>
  <c r="BC24"/>
  <c r="BD24"/>
  <c r="BE24"/>
  <c r="AV25"/>
  <c r="AW25"/>
  <c r="AX25"/>
  <c r="AY25"/>
  <c r="AZ25"/>
  <c r="BA25"/>
  <c r="BB25"/>
  <c r="BC25"/>
  <c r="BD25"/>
  <c r="BE25"/>
  <c r="AV26"/>
  <c r="AW26"/>
  <c r="AX26"/>
  <c r="AY26"/>
  <c r="AZ26"/>
  <c r="BA26"/>
  <c r="BB26"/>
  <c r="BC26"/>
  <c r="BD26"/>
  <c r="BE26"/>
  <c r="AV27"/>
  <c r="AW27"/>
  <c r="AX27"/>
  <c r="AY27"/>
  <c r="AZ27"/>
  <c r="BA27"/>
  <c r="BB27"/>
  <c r="BC27"/>
  <c r="BD27"/>
  <c r="BE27"/>
  <c r="AV28"/>
  <c r="AW28"/>
  <c r="AX28"/>
  <c r="AY28"/>
  <c r="AZ28"/>
  <c r="BA28"/>
  <c r="BB28"/>
  <c r="BC28"/>
  <c r="BD28"/>
  <c r="BE28"/>
  <c r="AV29"/>
  <c r="AW29"/>
  <c r="AX29"/>
  <c r="AY29"/>
  <c r="AZ29"/>
  <c r="BA29"/>
  <c r="BB29"/>
  <c r="BC29"/>
  <c r="BD29"/>
  <c r="BE29"/>
  <c r="AV30"/>
  <c r="AW30"/>
  <c r="AX30"/>
  <c r="AY30"/>
  <c r="AZ30"/>
  <c r="BA30"/>
  <c r="BB30"/>
  <c r="BC30"/>
  <c r="BD30"/>
  <c r="BE30"/>
  <c r="AV31"/>
  <c r="AW31"/>
  <c r="AX31"/>
  <c r="AY31"/>
  <c r="AZ31"/>
  <c r="BA31"/>
  <c r="BB31"/>
  <c r="BC31"/>
  <c r="BD31"/>
  <c r="BE31"/>
  <c r="AV32"/>
  <c r="AW32"/>
  <c r="AX32"/>
  <c r="AY32"/>
  <c r="AZ32"/>
  <c r="BA32"/>
  <c r="BB32"/>
  <c r="BC32"/>
  <c r="BD32"/>
  <c r="BE32"/>
  <c r="AV33"/>
  <c r="AW33"/>
  <c r="AX33"/>
  <c r="AY33"/>
  <c r="AZ33"/>
  <c r="BA33"/>
  <c r="BB33"/>
  <c r="BC33"/>
  <c r="BD33"/>
  <c r="BE33"/>
  <c r="AV34"/>
  <c r="AW34"/>
  <c r="AX34"/>
  <c r="AY34"/>
  <c r="AZ34"/>
  <c r="BA34"/>
  <c r="BB34"/>
  <c r="BC34"/>
  <c r="BD34"/>
  <c r="BE34"/>
  <c r="AV35"/>
  <c r="AW35"/>
  <c r="AX35"/>
  <c r="AY35"/>
  <c r="AZ35"/>
  <c r="BA35"/>
  <c r="BB35"/>
  <c r="BC35"/>
  <c r="BD35"/>
  <c r="BE35"/>
  <c r="AV36"/>
  <c r="AW36"/>
  <c r="AX36"/>
  <c r="AY36"/>
  <c r="AZ36"/>
  <c r="BA36"/>
  <c r="BB36"/>
  <c r="BC36"/>
  <c r="BD36"/>
  <c r="BE36"/>
  <c r="AV37"/>
  <c r="AW37"/>
  <c r="AX37"/>
  <c r="AY37"/>
  <c r="AZ37"/>
  <c r="BA37"/>
  <c r="BB37"/>
  <c r="BC37"/>
  <c r="BD37"/>
  <c r="BE37"/>
  <c r="AV38"/>
  <c r="AW38"/>
  <c r="AX38"/>
  <c r="AY38"/>
  <c r="AZ38"/>
  <c r="BA38"/>
  <c r="BB38"/>
  <c r="BC38"/>
  <c r="BD38"/>
  <c r="BE38"/>
  <c r="AV39"/>
  <c r="AW39"/>
  <c r="AX39"/>
  <c r="AY39"/>
  <c r="AZ39"/>
  <c r="BA39"/>
  <c r="BB39"/>
  <c r="BC39"/>
  <c r="BD39"/>
  <c r="BE39"/>
  <c r="AV40"/>
  <c r="AW40"/>
  <c r="AX40"/>
  <c r="AY40"/>
  <c r="AZ40"/>
  <c r="BA40"/>
  <c r="BB40"/>
  <c r="BC40"/>
  <c r="BD40"/>
  <c r="BE40"/>
  <c r="AV41"/>
  <c r="AW41"/>
  <c r="AX41"/>
  <c r="AY41"/>
  <c r="AZ41"/>
  <c r="BA41"/>
  <c r="BB41"/>
  <c r="BC41"/>
  <c r="BD41"/>
  <c r="BE41"/>
  <c r="AV42"/>
  <c r="AW42"/>
  <c r="AX42"/>
  <c r="AY42"/>
  <c r="AZ42"/>
  <c r="BA42"/>
  <c r="BB42"/>
  <c r="BC42"/>
  <c r="BD42"/>
  <c r="BE42"/>
  <c r="AV43"/>
  <c r="AW43"/>
  <c r="AX43"/>
  <c r="AY43"/>
  <c r="AZ43"/>
  <c r="BA43"/>
  <c r="BB43"/>
  <c r="BC43"/>
  <c r="BD43"/>
  <c r="BE43"/>
  <c r="AV44"/>
  <c r="AW44"/>
  <c r="AX44"/>
  <c r="AY44"/>
  <c r="AZ44"/>
  <c r="BA44"/>
  <c r="BB44"/>
  <c r="BC44"/>
  <c r="BD44"/>
  <c r="BE44"/>
  <c r="AV45"/>
  <c r="AW45"/>
  <c r="AX45"/>
  <c r="AY45"/>
  <c r="AZ45"/>
  <c r="BA45"/>
  <c r="BB45"/>
  <c r="BC45"/>
  <c r="BD45"/>
  <c r="BE45"/>
  <c r="AV46"/>
  <c r="AW46"/>
  <c r="AX46"/>
  <c r="AY46"/>
  <c r="AZ46"/>
  <c r="BA46"/>
  <c r="BB46"/>
  <c r="BC46"/>
  <c r="BD46"/>
  <c r="BE46"/>
  <c r="AV47"/>
  <c r="AW47"/>
  <c r="AX47"/>
  <c r="AY47"/>
  <c r="AZ47"/>
  <c r="BA47"/>
  <c r="BB47"/>
  <c r="BC47"/>
  <c r="BD47"/>
  <c r="BE47"/>
  <c r="AV48"/>
  <c r="AW48"/>
  <c r="AX48"/>
  <c r="AY48"/>
  <c r="AZ48"/>
  <c r="BA48"/>
  <c r="BB48"/>
  <c r="BC48"/>
  <c r="BD48"/>
  <c r="BE48"/>
  <c r="AV49"/>
  <c r="AW49"/>
  <c r="AX49"/>
  <c r="AY49"/>
  <c r="AZ49"/>
  <c r="BA49"/>
  <c r="BB49"/>
  <c r="BC49"/>
  <c r="BD49"/>
  <c r="BE49"/>
  <c r="AV50"/>
  <c r="AW50"/>
  <c r="AX50"/>
  <c r="AY50"/>
  <c r="AZ50"/>
  <c r="BA50"/>
  <c r="BB50"/>
  <c r="BC50"/>
  <c r="BD50"/>
  <c r="BE50"/>
  <c r="AV51"/>
  <c r="AW51"/>
  <c r="AX51"/>
  <c r="AY51"/>
  <c r="AZ51"/>
  <c r="BA51"/>
  <c r="BB51"/>
  <c r="BC51"/>
  <c r="BD51"/>
  <c r="BE51"/>
  <c r="AV52"/>
  <c r="AW52"/>
  <c r="AX52"/>
  <c r="AY52"/>
  <c r="AZ52"/>
  <c r="BA52"/>
  <c r="BB52"/>
  <c r="BC52"/>
  <c r="BD52"/>
  <c r="BE52"/>
  <c r="AV53"/>
  <c r="AW53"/>
  <c r="AX53"/>
  <c r="AY53"/>
  <c r="AZ53"/>
  <c r="BA53"/>
  <c r="BB53"/>
  <c r="BC53"/>
  <c r="BD53"/>
  <c r="BE53"/>
  <c r="AV54"/>
  <c r="AW54"/>
  <c r="AX54"/>
  <c r="AY54"/>
  <c r="AZ54"/>
  <c r="BA54"/>
  <c r="BB54"/>
  <c r="BC54"/>
  <c r="BD54"/>
  <c r="BE54"/>
  <c r="AV55"/>
  <c r="AW55"/>
  <c r="AX55"/>
  <c r="AY55"/>
  <c r="AZ55"/>
  <c r="BA55"/>
  <c r="BB55"/>
  <c r="BC55"/>
  <c r="BD55"/>
  <c r="BE55"/>
  <c r="AV56"/>
  <c r="AW56"/>
  <c r="AX56"/>
  <c r="AY56"/>
  <c r="AZ56"/>
  <c r="BA56"/>
  <c r="BB56"/>
  <c r="BC56"/>
  <c r="BD56"/>
  <c r="BE56"/>
  <c r="AV57"/>
  <c r="AW57"/>
  <c r="AX57"/>
  <c r="AY57"/>
  <c r="AZ57"/>
  <c r="BA57"/>
  <c r="BB57"/>
  <c r="BC57"/>
  <c r="BD57"/>
  <c r="BE57"/>
  <c r="AV58"/>
  <c r="AW58"/>
  <c r="AX58"/>
  <c r="AY58"/>
  <c r="AZ58"/>
  <c r="BA58"/>
  <c r="BB58"/>
  <c r="BC58"/>
  <c r="BD58"/>
  <c r="BE58"/>
  <c r="AV59"/>
  <c r="AW59"/>
  <c r="AX59"/>
  <c r="AY59"/>
  <c r="AZ59"/>
  <c r="BA59"/>
  <c r="BB59"/>
  <c r="BC59"/>
  <c r="BD59"/>
  <c r="BE59"/>
  <c r="AV60"/>
  <c r="AW60"/>
  <c r="AX60"/>
  <c r="AY60"/>
  <c r="AZ60"/>
  <c r="BA60"/>
  <c r="BB60"/>
  <c r="BC60"/>
  <c r="BD60"/>
  <c r="BE60"/>
  <c r="AV61"/>
  <c r="AW61"/>
  <c r="AX61"/>
  <c r="AY61"/>
  <c r="AZ61"/>
  <c r="BA61"/>
  <c r="BB61"/>
  <c r="BC61"/>
  <c r="BD61"/>
  <c r="BE61"/>
  <c r="AV62"/>
  <c r="AW62"/>
  <c r="AX62"/>
  <c r="AY62"/>
  <c r="AZ62"/>
  <c r="BA62"/>
  <c r="BB62"/>
  <c r="BC62"/>
  <c r="BD62"/>
  <c r="BE62"/>
  <c r="AV63"/>
  <c r="AW63"/>
  <c r="AX63"/>
  <c r="AY63"/>
  <c r="AZ63"/>
  <c r="BA63"/>
  <c r="BB63"/>
  <c r="BC63"/>
  <c r="BD63"/>
  <c r="BE63"/>
  <c r="AV64"/>
  <c r="AW64"/>
  <c r="AX64"/>
  <c r="AY64"/>
  <c r="AZ64"/>
  <c r="BA64"/>
  <c r="BB64"/>
  <c r="BC64"/>
  <c r="BD64"/>
  <c r="BE64"/>
  <c r="AV65"/>
  <c r="AW65"/>
  <c r="AX65"/>
  <c r="AY65"/>
  <c r="AZ65"/>
  <c r="BA65"/>
  <c r="BB65"/>
  <c r="BC65"/>
  <c r="BD65"/>
  <c r="BE65"/>
  <c r="AV66"/>
  <c r="AW66"/>
  <c r="AX66"/>
  <c r="AY66"/>
  <c r="AZ66"/>
  <c r="BA66"/>
  <c r="BB66"/>
  <c r="BC66"/>
  <c r="BD66"/>
  <c r="BE66"/>
  <c r="AV67"/>
  <c r="AW67"/>
  <c r="AX67"/>
  <c r="AY67"/>
  <c r="AZ67"/>
  <c r="BA67"/>
  <c r="BB67"/>
  <c r="BC67"/>
  <c r="BD67"/>
  <c r="BE67"/>
  <c r="AV68"/>
  <c r="AW68"/>
  <c r="AX68"/>
  <c r="AY68"/>
  <c r="AZ68"/>
  <c r="BA68"/>
  <c r="BB68"/>
  <c r="BC68"/>
  <c r="BD68"/>
  <c r="BE68"/>
  <c r="AV69"/>
  <c r="AW69"/>
  <c r="AX69"/>
  <c r="AY69"/>
  <c r="AZ69"/>
  <c r="BA69"/>
  <c r="BB69"/>
  <c r="BC69"/>
  <c r="BD69"/>
  <c r="BE69"/>
  <c r="AV70"/>
  <c r="AW70"/>
  <c r="AX70"/>
  <c r="AY70"/>
  <c r="AZ70"/>
  <c r="BA70"/>
  <c r="BB70"/>
  <c r="BC70"/>
  <c r="BD70"/>
  <c r="BE70"/>
  <c r="AV71"/>
  <c r="AW71"/>
  <c r="AX71"/>
  <c r="AY71"/>
  <c r="AZ71"/>
  <c r="BA71"/>
  <c r="BB71"/>
  <c r="BC71"/>
  <c r="BD71"/>
  <c r="BE71"/>
  <c r="AV72"/>
  <c r="AW72"/>
  <c r="AX72"/>
  <c r="AY72"/>
  <c r="AZ72"/>
  <c r="BA72"/>
  <c r="BB72"/>
  <c r="BC72"/>
  <c r="BD72"/>
  <c r="BE72"/>
  <c r="AV73"/>
  <c r="AW73"/>
  <c r="AX73"/>
  <c r="AY73"/>
  <c r="AZ73"/>
  <c r="BA73"/>
  <c r="BB73"/>
  <c r="BC73"/>
  <c r="BD73"/>
  <c r="BE73"/>
  <c r="AV74"/>
  <c r="AW74"/>
  <c r="AX74"/>
  <c r="AY74"/>
  <c r="AZ74"/>
  <c r="BA74"/>
  <c r="BB74"/>
  <c r="BC74"/>
  <c r="BD74"/>
  <c r="BE74"/>
  <c r="AV75"/>
  <c r="AW75"/>
  <c r="AX75"/>
  <c r="AY75"/>
  <c r="AZ75"/>
  <c r="BA75"/>
  <c r="BB75"/>
  <c r="BC75"/>
  <c r="BD75"/>
  <c r="BE75"/>
  <c r="AV76"/>
  <c r="AW76"/>
  <c r="AX76"/>
  <c r="AY76"/>
  <c r="AZ76"/>
  <c r="BA76"/>
  <c r="BB76"/>
  <c r="BC76"/>
  <c r="BD76"/>
  <c r="BE76"/>
  <c r="AV77"/>
  <c r="AW77"/>
  <c r="AX77"/>
  <c r="AY77"/>
  <c r="AZ77"/>
  <c r="BA77"/>
  <c r="BB77"/>
  <c r="BC77"/>
  <c r="BD77"/>
  <c r="BE77"/>
  <c r="AV78"/>
  <c r="AW78"/>
  <c r="AX78"/>
  <c r="AY78"/>
  <c r="AZ78"/>
  <c r="BA78"/>
  <c r="BB78"/>
  <c r="BC78"/>
  <c r="BD78"/>
  <c r="BE78"/>
  <c r="AV79"/>
  <c r="AW79"/>
  <c r="AX79"/>
  <c r="AY79"/>
  <c r="AZ79"/>
  <c r="BA79"/>
  <c r="BB79"/>
  <c r="BC79"/>
  <c r="BD79"/>
  <c r="BE79"/>
  <c r="AV80"/>
  <c r="AW80"/>
  <c r="AX80"/>
  <c r="AY80"/>
  <c r="AZ80"/>
  <c r="BA80"/>
  <c r="BB80"/>
  <c r="BC80"/>
  <c r="BD80"/>
  <c r="BE80"/>
  <c r="AV81"/>
  <c r="AW81"/>
  <c r="AX81"/>
  <c r="AY81"/>
  <c r="AZ81"/>
  <c r="BA81"/>
  <c r="BB81"/>
  <c r="BC81"/>
  <c r="BD81"/>
  <c r="BE81"/>
  <c r="AV82"/>
  <c r="AW82"/>
  <c r="AX82"/>
  <c r="AY82"/>
  <c r="AZ82"/>
  <c r="BA82"/>
  <c r="BB82"/>
  <c r="BC82"/>
  <c r="BD82"/>
  <c r="BE82"/>
  <c r="AV83"/>
  <c r="AW83"/>
  <c r="AX83"/>
  <c r="AY83"/>
  <c r="AZ83"/>
  <c r="BA83"/>
  <c r="BB83"/>
  <c r="BC83"/>
  <c r="BD83"/>
  <c r="BE83"/>
  <c r="AV84"/>
  <c r="AW84"/>
  <c r="AX84"/>
  <c r="AY84"/>
  <c r="AZ84"/>
  <c r="BA84"/>
  <c r="BB84"/>
  <c r="BC84"/>
  <c r="BD84"/>
  <c r="BE84"/>
  <c r="AV85"/>
  <c r="AW85"/>
  <c r="AX85"/>
  <c r="AY85"/>
  <c r="AZ85"/>
  <c r="BA85"/>
  <c r="BB85"/>
  <c r="BC85"/>
  <c r="BD85"/>
  <c r="BE85"/>
  <c r="AV86"/>
  <c r="AW86"/>
  <c r="AX86"/>
  <c r="AY86"/>
  <c r="AZ86"/>
  <c r="BA86"/>
  <c r="BB86"/>
  <c r="BC86"/>
  <c r="BD86"/>
  <c r="BE86"/>
  <c r="AV87"/>
  <c r="AW87"/>
  <c r="AX87"/>
  <c r="AY87"/>
  <c r="AZ87"/>
  <c r="BA87"/>
  <c r="BB87"/>
  <c r="BC87"/>
  <c r="BD87"/>
  <c r="BE87"/>
  <c r="AV88"/>
  <c r="AW88"/>
  <c r="AX88"/>
  <c r="AY88"/>
  <c r="AZ88"/>
  <c r="BA88"/>
  <c r="BB88"/>
  <c r="BC88"/>
  <c r="BD88"/>
  <c r="BE88"/>
  <c r="AV89"/>
  <c r="AW89"/>
  <c r="AX89"/>
  <c r="AY89"/>
  <c r="AZ89"/>
  <c r="BA89"/>
  <c r="BB89"/>
  <c r="BC89"/>
  <c r="BD89"/>
  <c r="BE89"/>
  <c r="AV90"/>
  <c r="AW90"/>
  <c r="AX90"/>
  <c r="AY90"/>
  <c r="AZ90"/>
  <c r="BA90"/>
  <c r="BB90"/>
  <c r="BC90"/>
  <c r="BD90"/>
  <c r="BE90"/>
  <c r="AV91"/>
  <c r="AW91"/>
  <c r="AX91"/>
  <c r="AY91"/>
  <c r="AZ91"/>
  <c r="BA91"/>
  <c r="BB91"/>
  <c r="BC91"/>
  <c r="BD91"/>
  <c r="BE91"/>
  <c r="AV92"/>
  <c r="AW92"/>
  <c r="AX92"/>
  <c r="AY92"/>
  <c r="AZ92"/>
  <c r="BA92"/>
  <c r="BB92"/>
  <c r="BC92"/>
  <c r="BD92"/>
  <c r="BE92"/>
  <c r="AV93"/>
  <c r="AW93"/>
  <c r="AX93"/>
  <c r="AY93"/>
  <c r="AZ93"/>
  <c r="BA93"/>
  <c r="BB93"/>
  <c r="BC93"/>
  <c r="BD93"/>
  <c r="BE93"/>
  <c r="AV94"/>
  <c r="AW94"/>
  <c r="AX94"/>
  <c r="AY94"/>
  <c r="AZ94"/>
  <c r="BA94"/>
  <c r="BB94"/>
  <c r="BC94"/>
  <c r="BD94"/>
  <c r="BE94"/>
  <c r="AV95"/>
  <c r="AW95"/>
  <c r="AX95"/>
  <c r="AY95"/>
  <c r="AZ95"/>
  <c r="BA95"/>
  <c r="BB95"/>
  <c r="BC95"/>
  <c r="BD95"/>
  <c r="BE95"/>
  <c r="AV96"/>
  <c r="AW96"/>
  <c r="AX96"/>
  <c r="AY96"/>
  <c r="AZ96"/>
  <c r="BA96"/>
  <c r="BB96"/>
  <c r="BC96"/>
  <c r="BD96"/>
  <c r="BE96"/>
  <c r="AV97"/>
  <c r="AW97"/>
  <c r="AX97"/>
  <c r="AY97"/>
  <c r="AZ97"/>
  <c r="BA97"/>
  <c r="BB97"/>
  <c r="BC97"/>
  <c r="BD97"/>
  <c r="BE97"/>
  <c r="AV98"/>
  <c r="AW98"/>
  <c r="AX98"/>
  <c r="AY98"/>
  <c r="AZ98"/>
  <c r="BA98"/>
  <c r="BB98"/>
  <c r="BC98"/>
  <c r="BD98"/>
  <c r="BE98"/>
  <c r="AV99"/>
  <c r="AW99"/>
  <c r="AX99"/>
  <c r="AY99"/>
  <c r="AZ99"/>
  <c r="BA99"/>
  <c r="BB99"/>
  <c r="BC99"/>
  <c r="BD99"/>
  <c r="BE99"/>
  <c r="AV100"/>
  <c r="AW100"/>
  <c r="AX100"/>
  <c r="AY100"/>
  <c r="AZ100"/>
  <c r="BA100"/>
  <c r="BB100"/>
  <c r="BC100"/>
  <c r="BD100"/>
  <c r="BE100"/>
  <c r="AV101"/>
  <c r="AW101"/>
  <c r="AX101"/>
  <c r="AY101"/>
  <c r="AZ101"/>
  <c r="BA101"/>
  <c r="BB101"/>
  <c r="BC101"/>
  <c r="BD101"/>
  <c r="BE101"/>
  <c r="AV102"/>
  <c r="AW102"/>
  <c r="AX102"/>
  <c r="AY102"/>
  <c r="AZ102"/>
  <c r="BA102"/>
  <c r="BB102"/>
  <c r="BC102"/>
  <c r="BD102"/>
  <c r="BE102"/>
  <c r="AV103"/>
  <c r="AW103"/>
  <c r="AX103"/>
  <c r="AY103"/>
  <c r="AZ103"/>
  <c r="BA103"/>
  <c r="BB103"/>
  <c r="BC103"/>
  <c r="BD103"/>
  <c r="BE103"/>
  <c r="AV104"/>
  <c r="AW104"/>
  <c r="AX104"/>
  <c r="AY104"/>
  <c r="AZ104"/>
  <c r="BA104"/>
  <c r="BB104"/>
  <c r="BC104"/>
  <c r="BD104"/>
  <c r="BE104"/>
  <c r="AV105"/>
  <c r="AW105"/>
  <c r="AX105"/>
  <c r="AY105"/>
  <c r="AZ105"/>
  <c r="BA105"/>
  <c r="BB105"/>
  <c r="BC105"/>
  <c r="BD105"/>
  <c r="BE105"/>
  <c r="AV106"/>
  <c r="AW106"/>
  <c r="AX106"/>
  <c r="AY106"/>
  <c r="AZ106"/>
  <c r="BA106"/>
  <c r="BB106"/>
  <c r="BC106"/>
  <c r="BD106"/>
  <c r="BE106"/>
  <c r="AV107"/>
  <c r="AW107"/>
  <c r="AX107"/>
  <c r="AY107"/>
  <c r="AZ107"/>
  <c r="BA107"/>
  <c r="BB107"/>
  <c r="BC107"/>
  <c r="BD107"/>
  <c r="BE107"/>
  <c r="AV108"/>
  <c r="AW108"/>
  <c r="AX108"/>
  <c r="AY108"/>
  <c r="AZ108"/>
  <c r="BA108"/>
  <c r="BB108"/>
  <c r="BC108"/>
  <c r="BD108"/>
  <c r="BE108"/>
  <c r="AV109"/>
  <c r="AW109"/>
  <c r="AX109"/>
  <c r="AY109"/>
  <c r="AZ109"/>
  <c r="BA109"/>
  <c r="BB109"/>
  <c r="BC109"/>
  <c r="BD109"/>
  <c r="BE109"/>
  <c r="AV110"/>
  <c r="AW110"/>
  <c r="AX110"/>
  <c r="AY110"/>
  <c r="AZ110"/>
  <c r="BA110"/>
  <c r="BB110"/>
  <c r="BC110"/>
  <c r="BD110"/>
  <c r="BE110"/>
  <c r="AV111"/>
  <c r="AW111"/>
  <c r="AX111"/>
  <c r="AY111"/>
  <c r="AZ111"/>
  <c r="BA111"/>
  <c r="BB111"/>
  <c r="BC111"/>
  <c r="BD111"/>
  <c r="BE111"/>
  <c r="AV112"/>
  <c r="AW112"/>
  <c r="AX112"/>
  <c r="AY112"/>
  <c r="AZ112"/>
  <c r="BA112"/>
  <c r="BB112"/>
  <c r="BC112"/>
  <c r="BD112"/>
  <c r="BE112"/>
  <c r="AV113"/>
  <c r="AW113"/>
  <c r="AX113"/>
  <c r="AY113"/>
  <c r="AZ113"/>
  <c r="BA113"/>
  <c r="BB113"/>
  <c r="BC113"/>
  <c r="BD113"/>
  <c r="BE113"/>
  <c r="AV114"/>
  <c r="AW114"/>
  <c r="AX114"/>
  <c r="AY114"/>
  <c r="AZ114"/>
  <c r="BA114"/>
  <c r="BB114"/>
  <c r="BC114"/>
  <c r="BD114"/>
  <c r="BE114"/>
  <c r="AV115"/>
  <c r="AW115"/>
  <c r="AX115"/>
  <c r="AY115"/>
  <c r="AZ115"/>
  <c r="BA115"/>
  <c r="BB115"/>
  <c r="BC115"/>
  <c r="BD115"/>
  <c r="BE115"/>
  <c r="AV116"/>
  <c r="AW116"/>
  <c r="AX116"/>
  <c r="AY116"/>
  <c r="AZ116"/>
  <c r="BA116"/>
  <c r="BB116"/>
  <c r="BC116"/>
  <c r="BD116"/>
  <c r="BE116"/>
  <c r="AV117"/>
  <c r="AW117"/>
  <c r="AX117"/>
  <c r="AY117"/>
  <c r="AZ117"/>
  <c r="BA117"/>
  <c r="BB117"/>
  <c r="BC117"/>
  <c r="BD117"/>
  <c r="BE117"/>
  <c r="AV118"/>
  <c r="AW118"/>
  <c r="AX118"/>
  <c r="AY118"/>
  <c r="AZ118"/>
  <c r="BA118"/>
  <c r="BB118"/>
  <c r="BC118"/>
  <c r="BD118"/>
  <c r="BE118"/>
  <c r="AV119"/>
  <c r="AW119"/>
  <c r="AX119"/>
  <c r="AY119"/>
  <c r="AZ119"/>
  <c r="BA119"/>
  <c r="BB119"/>
  <c r="BC119"/>
  <c r="BD119"/>
  <c r="BE119"/>
  <c r="AV120"/>
  <c r="AW120"/>
  <c r="AX120"/>
  <c r="AY120"/>
  <c r="AZ120"/>
  <c r="BA120"/>
  <c r="BB120"/>
  <c r="BC120"/>
  <c r="BD120"/>
  <c r="BE120"/>
  <c r="AV121"/>
  <c r="AW121"/>
  <c r="AX121"/>
  <c r="AY121"/>
  <c r="AZ121"/>
  <c r="BA121"/>
  <c r="BB121"/>
  <c r="BC121"/>
  <c r="BD121"/>
  <c r="BE121"/>
  <c r="AV122"/>
  <c r="AW122"/>
  <c r="AX122"/>
  <c r="AY122"/>
  <c r="AZ122"/>
  <c r="BA122"/>
  <c r="BB122"/>
  <c r="BC122"/>
  <c r="BD122"/>
  <c r="BE122"/>
  <c r="AV123"/>
  <c r="AW123"/>
  <c r="AX123"/>
  <c r="AY123"/>
  <c r="AZ123"/>
  <c r="BA123"/>
  <c r="BB123"/>
  <c r="BC123"/>
  <c r="BD123"/>
  <c r="BE123"/>
  <c r="AV124"/>
  <c r="AW124"/>
  <c r="AX124"/>
  <c r="AY124"/>
  <c r="AZ124"/>
  <c r="BA124"/>
  <c r="BB124"/>
  <c r="BC124"/>
  <c r="BD124"/>
  <c r="BE124"/>
  <c r="AU2"/>
  <c r="AV2"/>
  <c r="AW2"/>
  <c r="AX2"/>
  <c r="AY2"/>
  <c r="AZ2"/>
  <c r="BA2"/>
  <c r="BB2"/>
  <c r="BC2"/>
  <c r="BD2"/>
  <c r="BE2"/>
  <c r="AQ2"/>
  <c r="AQ3"/>
  <c r="AQ4"/>
  <c r="AQ5"/>
  <c r="AQ6"/>
  <c r="AQ7"/>
  <c r="AQ8"/>
  <c r="AQ9"/>
  <c r="AQ10"/>
  <c r="AQ11"/>
  <c r="AQ12"/>
  <c r="AQ13"/>
  <c r="AQ14"/>
  <c r="AQ15"/>
  <c r="AQ16"/>
  <c r="AQ17"/>
  <c r="AQ18"/>
  <c r="AQ19"/>
  <c r="AQ20"/>
  <c r="AQ21"/>
  <c r="AQ22"/>
  <c r="AQ23"/>
  <c r="AQ24"/>
  <c r="AQ25"/>
  <c r="AQ26"/>
  <c r="AQ27"/>
  <c r="AQ28"/>
  <c r="AQ29"/>
  <c r="AQ30"/>
  <c r="AQ31"/>
  <c r="AQ32"/>
  <c r="AQ33"/>
  <c r="AQ34"/>
  <c r="AQ35"/>
  <c r="AQ36"/>
  <c r="AQ37"/>
  <c r="AQ38"/>
  <c r="AQ39"/>
  <c r="AQ40"/>
  <c r="AQ41"/>
  <c r="AQ42"/>
  <c r="AQ43"/>
  <c r="AQ44"/>
  <c r="AQ45"/>
  <c r="AQ46"/>
  <c r="AQ47"/>
  <c r="AQ48"/>
  <c r="AQ49"/>
  <c r="AQ50"/>
  <c r="AQ51"/>
  <c r="AQ52"/>
  <c r="AQ53"/>
  <c r="AQ54"/>
  <c r="AQ55"/>
  <c r="AQ56"/>
  <c r="AQ57"/>
  <c r="AQ58"/>
  <c r="AQ59"/>
  <c r="AQ60"/>
  <c r="AQ61"/>
  <c r="AQ62"/>
  <c r="AQ63"/>
  <c r="AQ64"/>
  <c r="AQ65"/>
  <c r="AQ66"/>
  <c r="AQ67"/>
  <c r="AQ68"/>
  <c r="AQ69"/>
  <c r="AQ70"/>
  <c r="AQ71"/>
  <c r="AQ72"/>
  <c r="AQ73"/>
  <c r="AQ74"/>
  <c r="AQ75"/>
  <c r="AQ76"/>
  <c r="AQ77"/>
  <c r="AQ78"/>
  <c r="AQ79"/>
  <c r="AQ80"/>
  <c r="AQ81"/>
  <c r="AQ82"/>
  <c r="AQ83"/>
  <c r="AQ84"/>
  <c r="AQ85"/>
  <c r="AQ86"/>
  <c r="AQ87"/>
  <c r="AQ88"/>
  <c r="AQ89"/>
  <c r="AQ90"/>
  <c r="AQ91"/>
  <c r="AQ92"/>
  <c r="AQ93"/>
  <c r="AQ94"/>
  <c r="AQ95"/>
  <c r="AQ96"/>
  <c r="AQ97"/>
  <c r="AQ98"/>
  <c r="AQ99"/>
  <c r="AQ100"/>
  <c r="AQ101"/>
  <c r="AQ102"/>
  <c r="AQ103"/>
  <c r="AQ104"/>
  <c r="AQ105"/>
  <c r="AQ106"/>
  <c r="AQ107"/>
  <c r="AQ108"/>
  <c r="AQ109"/>
  <c r="AQ110"/>
  <c r="AQ111"/>
  <c r="AQ112"/>
  <c r="AQ113"/>
  <c r="AQ114"/>
  <c r="AQ115"/>
  <c r="AQ116"/>
  <c r="AQ117"/>
  <c r="AQ118"/>
  <c r="AQ119"/>
  <c r="AQ120"/>
  <c r="AQ121"/>
  <c r="AQ122"/>
  <c r="AQ123"/>
  <c r="AQ124"/>
  <c r="AQ125"/>
  <c r="A2" i="2"/>
  <c r="A1"/>
</calcChain>
</file>

<file path=xl/sharedStrings.xml><?xml version="1.0" encoding="utf-8"?>
<sst xmlns="http://schemas.openxmlformats.org/spreadsheetml/2006/main" count="263" uniqueCount="158">
  <si>
    <t>club</t>
  </si>
  <si>
    <t>joueur</t>
  </si>
  <si>
    <t>brandao</t>
  </si>
  <si>
    <t>falcao</t>
  </si>
  <si>
    <t xml:space="preserve">riviere </t>
  </si>
  <si>
    <t>ehret</t>
  </si>
  <si>
    <t>contout</t>
  </si>
  <si>
    <t>gignac</t>
  </si>
  <si>
    <t>payet</t>
  </si>
  <si>
    <t>origi</t>
  </si>
  <si>
    <t xml:space="preserve">lacazette </t>
  </si>
  <si>
    <t xml:space="preserve">grenier </t>
  </si>
  <si>
    <t>gourcuf</t>
  </si>
  <si>
    <t>cabella</t>
  </si>
  <si>
    <t>djordjevic</t>
  </si>
  <si>
    <t>erding</t>
  </si>
  <si>
    <t>krychkowiac</t>
  </si>
  <si>
    <t>pujol</t>
  </si>
  <si>
    <t>saez</t>
  </si>
  <si>
    <t>bruno</t>
  </si>
  <si>
    <t>aliadiere</t>
  </si>
  <si>
    <t>aboubakar</t>
  </si>
  <si>
    <t>montano</t>
  </si>
  <si>
    <t>cvitanitch</t>
  </si>
  <si>
    <t>pied</t>
  </si>
  <si>
    <t>nelson oliveira</t>
  </si>
  <si>
    <t>pedretti</t>
  </si>
  <si>
    <t>cavani</t>
  </si>
  <si>
    <t>lemoine</t>
  </si>
  <si>
    <t>benzia</t>
  </si>
  <si>
    <t>boudebouz</t>
  </si>
  <si>
    <t>ben basat</t>
  </si>
  <si>
    <t>diabate</t>
  </si>
  <si>
    <t>saivet</t>
  </si>
  <si>
    <t>berigaud</t>
  </si>
  <si>
    <t>yatabaré</t>
  </si>
  <si>
    <t>kalou</t>
  </si>
  <si>
    <t>fortes</t>
  </si>
  <si>
    <t>tiene</t>
  </si>
  <si>
    <t>lavezzi</t>
  </si>
  <si>
    <t>keseru</t>
  </si>
  <si>
    <t>romaric</t>
  </si>
  <si>
    <t>braithwait</t>
  </si>
  <si>
    <t>ferry</t>
  </si>
  <si>
    <t>mendes</t>
  </si>
  <si>
    <t>camara soule</t>
  </si>
  <si>
    <t>kolodjejack</t>
  </si>
  <si>
    <t>ibrahimovic</t>
  </si>
  <si>
    <t>rabiot</t>
  </si>
  <si>
    <t>obraniak</t>
  </si>
  <si>
    <t>hamouma</t>
  </si>
  <si>
    <t>perrin</t>
  </si>
  <si>
    <t>matuidi</t>
  </si>
  <si>
    <t>lucas</t>
  </si>
  <si>
    <t>kahzri</t>
  </si>
  <si>
    <t>ben yedder</t>
  </si>
  <si>
    <t>meliksson</t>
  </si>
  <si>
    <t>corgnet</t>
  </si>
  <si>
    <t xml:space="preserve">arrache </t>
  </si>
  <si>
    <t>camara aca</t>
  </si>
  <si>
    <t>malbranque</t>
  </si>
  <si>
    <t>beauvue</t>
  </si>
  <si>
    <t>mandanne</t>
  </si>
  <si>
    <t>langil</t>
  </si>
  <si>
    <t>sankhare</t>
  </si>
  <si>
    <t>rodelin</t>
  </si>
  <si>
    <t>imbula</t>
  </si>
  <si>
    <t>aristiguieta</t>
  </si>
  <si>
    <t>sougou</t>
  </si>
  <si>
    <t>wass</t>
  </si>
  <si>
    <t>veretout</t>
  </si>
  <si>
    <t>bautheac</t>
  </si>
  <si>
    <t>bosetti</t>
  </si>
  <si>
    <t>bruins</t>
  </si>
  <si>
    <t>de preville</t>
  </si>
  <si>
    <t>weber</t>
  </si>
  <si>
    <t>kadir</t>
  </si>
  <si>
    <t>sylla</t>
  </si>
  <si>
    <t>monnet paquet</t>
  </si>
  <si>
    <t>gomis</t>
  </si>
  <si>
    <t>briand</t>
  </si>
  <si>
    <t>roux</t>
  </si>
  <si>
    <t>valbuena</t>
  </si>
  <si>
    <t>ayew.a</t>
  </si>
  <si>
    <t>tabanou</t>
  </si>
  <si>
    <t>carlao</t>
  </si>
  <si>
    <t>marquinhos</t>
  </si>
  <si>
    <t>moutihno</t>
  </si>
  <si>
    <t>deveaux</t>
  </si>
  <si>
    <t>diomande</t>
  </si>
  <si>
    <t>modesto</t>
  </si>
  <si>
    <t>Monaco</t>
  </si>
  <si>
    <t>ASSE</t>
  </si>
  <si>
    <t>ETG</t>
  </si>
  <si>
    <t>OM</t>
  </si>
  <si>
    <t>Lille</t>
  </si>
  <si>
    <t>OL</t>
  </si>
  <si>
    <t>Montpellier</t>
  </si>
  <si>
    <t>FCNA</t>
  </si>
  <si>
    <t>Reims</t>
  </si>
  <si>
    <t>VAFC</t>
  </si>
  <si>
    <t>Bastia</t>
  </si>
  <si>
    <t>Lorient</t>
  </si>
  <si>
    <t>OGCN</t>
  </si>
  <si>
    <t>Rennes</t>
  </si>
  <si>
    <t>ACA</t>
  </si>
  <si>
    <t>PSG</t>
  </si>
  <si>
    <t>TFC</t>
  </si>
  <si>
    <t>Bordeaux</t>
  </si>
  <si>
    <t>Guingamp</t>
  </si>
  <si>
    <t>eysseric</t>
  </si>
  <si>
    <t>bakambu</t>
  </si>
  <si>
    <t>diallo lor</t>
  </si>
  <si>
    <t>Sochaux</t>
  </si>
  <si>
    <t>krasic</t>
  </si>
  <si>
    <t>coutadeur</t>
  </si>
  <si>
    <t>sorbon</t>
  </si>
  <si>
    <t>souare</t>
  </si>
  <si>
    <t>ideye</t>
  </si>
  <si>
    <t>ferreira carrasco</t>
  </si>
  <si>
    <t>ocampos</t>
  </si>
  <si>
    <t>djilobili</t>
  </si>
  <si>
    <t>enzi-yamissi</t>
  </si>
  <si>
    <t>oniangué</t>
  </si>
  <si>
    <t>classement</t>
  </si>
  <si>
    <t>nombre but</t>
  </si>
  <si>
    <t>mounier</t>
  </si>
  <si>
    <t>bedoya</t>
  </si>
  <si>
    <t>benezet</t>
  </si>
  <si>
    <t>giresse</t>
  </si>
  <si>
    <t>douniama</t>
  </si>
  <si>
    <t>trejo</t>
  </si>
  <si>
    <t>le tallec</t>
  </si>
  <si>
    <t>da silva</t>
  </si>
  <si>
    <t>jouffre</t>
  </si>
  <si>
    <t>clerc</t>
  </si>
  <si>
    <t>gradel</t>
  </si>
  <si>
    <t>lopy</t>
  </si>
  <si>
    <t>obbadi</t>
  </si>
  <si>
    <t>thauvin</t>
  </si>
  <si>
    <t>albaek</t>
  </si>
  <si>
    <t>ayité</t>
  </si>
  <si>
    <t>squillaci</t>
  </si>
  <si>
    <t>diallo gui</t>
  </si>
  <si>
    <t>andré</t>
  </si>
  <si>
    <t>alessandrini</t>
  </si>
  <si>
    <t>bakayoko</t>
  </si>
  <si>
    <t xml:space="preserve">ratio </t>
  </si>
  <si>
    <t>Buteurs</t>
  </si>
  <si>
    <t>Classement
buteurs</t>
  </si>
  <si>
    <t>rangs
représentés</t>
  </si>
  <si>
    <t>nbre joueurs
/rang</t>
  </si>
  <si>
    <r>
      <t>1er par ordre alphabéthique</t>
    </r>
    <r>
      <rPr>
        <sz val="11"/>
        <color theme="1"/>
        <rFont val="Calibri"/>
        <family val="2"/>
        <scheme val="minor"/>
      </rPr>
      <t xml:space="preserve"> et exaequo</t>
    </r>
  </si>
  <si>
    <t>Buts/journée</t>
  </si>
  <si>
    <t>Moy./joueur/match</t>
  </si>
  <si>
    <t>Moy./Falcao/11 matchs</t>
  </si>
  <si>
    <t>?</t>
  </si>
  <si>
    <t>Moy. buts/journée</t>
  </si>
</sst>
</file>

<file path=xl/styles.xml><?xml version="1.0" encoding="utf-8"?>
<styleSheet xmlns="http://schemas.openxmlformats.org/spreadsheetml/2006/main">
  <numFmts count="1">
    <numFmt numFmtId="164" formatCode="0.00000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Helvetica 55 Roman"/>
    </font>
    <font>
      <sz val="10"/>
      <color rgb="FFFF0000"/>
      <name val="Helvetica 55 Roman"/>
    </font>
    <font>
      <u/>
      <sz val="9.35"/>
      <color theme="1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4" fillId="3" borderId="1" xfId="0" applyNumberFormat="1" applyFont="1" applyFill="1" applyBorder="1"/>
    <xf numFmtId="0" fontId="2" fillId="0" borderId="1" xfId="0" applyFont="1" applyFill="1" applyBorder="1" applyAlignment="1">
      <alignment horizontal="center" vertical="center"/>
    </xf>
    <xf numFmtId="0" fontId="0" fillId="0" borderId="0" xfId="0" applyNumberFormat="1" applyAlignment="1"/>
    <xf numFmtId="0" fontId="0" fillId="0" borderId="0" xfId="0" applyNumberFormat="1"/>
    <xf numFmtId="2" fontId="0" fillId="0" borderId="0" xfId="0" applyNumberFormat="1" applyFill="1" applyBorder="1"/>
    <xf numFmtId="1" fontId="0" fillId="0" borderId="0" xfId="0" applyNumberFormat="1" applyFill="1" applyBorder="1"/>
    <xf numFmtId="0" fontId="0" fillId="0" borderId="0" xfId="0" applyNumberFormat="1" applyFill="1" applyBorder="1"/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/>
    <xf numFmtId="0" fontId="9" fillId="0" borderId="0" xfId="0" applyNumberFormat="1" applyFont="1" applyAlignment="1"/>
    <xf numFmtId="0" fontId="9" fillId="0" borderId="0" xfId="0" applyFont="1" applyFill="1" applyBorder="1"/>
    <xf numFmtId="0" fontId="9" fillId="0" borderId="0" xfId="0" applyNumberFormat="1" applyFont="1" applyFill="1" applyBorder="1"/>
    <xf numFmtId="0" fontId="8" fillId="5" borderId="3" xfId="0" applyNumberFormat="1" applyFont="1" applyFill="1" applyBorder="1" applyAlignment="1">
      <alignment horizontal="center" vertical="center" wrapText="1"/>
    </xf>
    <xf numFmtId="0" fontId="9" fillId="5" borderId="3" xfId="0" applyNumberFormat="1" applyFont="1" applyFill="1" applyBorder="1" applyAlignment="1">
      <alignment horizontal="center" vertical="center"/>
    </xf>
    <xf numFmtId="0" fontId="7" fillId="5" borderId="4" xfId="0" applyNumberFormat="1" applyFont="1" applyFill="1" applyBorder="1"/>
    <xf numFmtId="0" fontId="0" fillId="5" borderId="4" xfId="0" applyNumberFormat="1" applyFill="1" applyBorder="1"/>
    <xf numFmtId="0" fontId="0" fillId="5" borderId="2" xfId="0" applyNumberFormat="1" applyFill="1" applyBorder="1"/>
    <xf numFmtId="0" fontId="9" fillId="5" borderId="3" xfId="0" applyNumberFormat="1" applyFont="1" applyFill="1" applyBorder="1"/>
    <xf numFmtId="0" fontId="7" fillId="5" borderId="0" xfId="0" applyNumberFormat="1" applyFont="1" applyFill="1" applyBorder="1"/>
    <xf numFmtId="164" fontId="0" fillId="0" borderId="1" xfId="0" applyNumberFormat="1" applyBorder="1" applyAlignment="1">
      <alignment horizontal="center"/>
    </xf>
    <xf numFmtId="0" fontId="0" fillId="0" borderId="0" xfId="0" applyAlignment="1"/>
    <xf numFmtId="0" fontId="0" fillId="0" borderId="5" xfId="0" applyBorder="1"/>
    <xf numFmtId="0" fontId="5" fillId="0" borderId="5" xfId="1" applyBorder="1" applyAlignment="1" applyProtection="1"/>
    <xf numFmtId="0" fontId="0" fillId="0" borderId="0" xfId="0" applyBorder="1"/>
    <xf numFmtId="0" fontId="0" fillId="0" borderId="0" xfId="0" applyFill="1" applyBorder="1" applyAlignment="1">
      <alignment horizontal="center"/>
    </xf>
    <xf numFmtId="0" fontId="11" fillId="0" borderId="5" xfId="0" applyFont="1" applyFill="1" applyBorder="1" applyAlignment="1">
      <alignment horizontal="center" vertical="center" wrapText="1"/>
    </xf>
    <xf numFmtId="0" fontId="8" fillId="0" borderId="5" xfId="0" applyFont="1" applyBorder="1"/>
    <xf numFmtId="0" fontId="8" fillId="0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5" borderId="4" xfId="0" applyNumberFormat="1" applyFont="1" applyFill="1" applyBorder="1" applyAlignment="1">
      <alignment horizontal="left" vertical="center" wrapText="1"/>
    </xf>
    <xf numFmtId="0" fontId="7" fillId="5" borderId="2" xfId="0" applyNumberFormat="1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164" fontId="6" fillId="4" borderId="0" xfId="0" applyNumberFormat="1" applyFont="1" applyFill="1" applyBorder="1" applyAlignment="1">
      <alignment horizontal="center"/>
    </xf>
    <xf numFmtId="164" fontId="10" fillId="4" borderId="0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487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X142"/>
  <sheetViews>
    <sheetView tabSelected="1" zoomScaleNormal="100" workbookViewId="0">
      <selection activeCell="G128" sqref="G128:K128"/>
    </sheetView>
  </sheetViews>
  <sheetFormatPr baseColWidth="10" defaultRowHeight="15"/>
  <cols>
    <col min="1" max="1" width="23.7109375" customWidth="1"/>
    <col min="2" max="2" width="14.42578125" customWidth="1"/>
    <col min="3" max="40" width="3" customWidth="1"/>
    <col min="43" max="43" width="7.5703125" bestFit="1" customWidth="1"/>
    <col min="44" max="46" width="11.7109375" style="25" customWidth="1"/>
    <col min="47" max="47" width="12.7109375" style="16" customWidth="1"/>
    <col min="48" max="48" width="12.7109375" customWidth="1"/>
    <col min="49" max="57" width="12.7109375" style="16" customWidth="1"/>
    <col min="58" max="76" width="11.42578125" style="16" customWidth="1"/>
    <col min="77" max="82" width="11.42578125" customWidth="1"/>
  </cols>
  <sheetData>
    <row r="1" spans="1:76" s="21" customFormat="1" ht="45">
      <c r="A1" s="20" t="s">
        <v>1</v>
      </c>
      <c r="B1" s="20" t="s">
        <v>0</v>
      </c>
      <c r="C1" s="20">
        <v>1</v>
      </c>
      <c r="D1" s="20">
        <v>2</v>
      </c>
      <c r="E1" s="20">
        <v>3</v>
      </c>
      <c r="F1" s="20">
        <v>4</v>
      </c>
      <c r="G1" s="20">
        <v>5</v>
      </c>
      <c r="H1" s="20">
        <v>6</v>
      </c>
      <c r="I1" s="20">
        <v>7</v>
      </c>
      <c r="J1" s="20">
        <v>8</v>
      </c>
      <c r="K1" s="20">
        <v>9</v>
      </c>
      <c r="L1" s="20">
        <v>10</v>
      </c>
      <c r="M1" s="20">
        <v>11</v>
      </c>
      <c r="N1" s="20">
        <v>12</v>
      </c>
      <c r="O1" s="20">
        <v>13</v>
      </c>
      <c r="P1" s="20">
        <v>14</v>
      </c>
      <c r="Q1" s="20">
        <v>15</v>
      </c>
      <c r="R1" s="20">
        <v>16</v>
      </c>
      <c r="S1" s="20">
        <v>17</v>
      </c>
      <c r="T1" s="20">
        <v>18</v>
      </c>
      <c r="U1" s="20">
        <v>19</v>
      </c>
      <c r="V1" s="20">
        <v>20</v>
      </c>
      <c r="W1" s="20">
        <v>21</v>
      </c>
      <c r="X1" s="20">
        <v>22</v>
      </c>
      <c r="Y1" s="20">
        <v>23</v>
      </c>
      <c r="Z1" s="20">
        <v>24</v>
      </c>
      <c r="AA1" s="20">
        <v>25</v>
      </c>
      <c r="AB1" s="20">
        <v>26</v>
      </c>
      <c r="AC1" s="20">
        <v>27</v>
      </c>
      <c r="AD1" s="20">
        <v>28</v>
      </c>
      <c r="AE1" s="20">
        <v>29</v>
      </c>
      <c r="AF1" s="20">
        <v>30</v>
      </c>
      <c r="AG1" s="20">
        <v>31</v>
      </c>
      <c r="AH1" s="20">
        <v>32</v>
      </c>
      <c r="AI1" s="20">
        <v>33</v>
      </c>
      <c r="AJ1" s="20">
        <v>34</v>
      </c>
      <c r="AK1" s="20">
        <v>35</v>
      </c>
      <c r="AL1" s="20">
        <v>36</v>
      </c>
      <c r="AM1" s="20">
        <v>37</v>
      </c>
      <c r="AN1" s="20">
        <v>38</v>
      </c>
      <c r="AO1" s="20" t="s">
        <v>125</v>
      </c>
      <c r="AP1" s="20" t="s">
        <v>124</v>
      </c>
      <c r="AQ1" s="23" t="s">
        <v>147</v>
      </c>
      <c r="AR1" s="24" t="s">
        <v>150</v>
      </c>
      <c r="AS1" s="24" t="s">
        <v>151</v>
      </c>
      <c r="AT1" s="29" t="s">
        <v>149</v>
      </c>
      <c r="AU1" s="46" t="s">
        <v>152</v>
      </c>
      <c r="AV1" s="46"/>
      <c r="AW1" s="46"/>
      <c r="AX1" s="46"/>
      <c r="AY1" s="46"/>
      <c r="AZ1" s="46"/>
      <c r="BA1" s="46"/>
      <c r="BB1" s="46"/>
      <c r="BC1" s="46"/>
      <c r="BD1" s="46"/>
      <c r="BE1" s="47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</row>
    <row r="2" spans="1:76">
      <c r="A2" s="1" t="s">
        <v>21</v>
      </c>
      <c r="B2" s="7" t="s">
        <v>102</v>
      </c>
      <c r="C2" s="3">
        <v>0</v>
      </c>
      <c r="D2" s="4">
        <v>1</v>
      </c>
      <c r="E2" s="3">
        <v>0</v>
      </c>
      <c r="F2" s="4">
        <v>1</v>
      </c>
      <c r="G2" s="3">
        <v>0</v>
      </c>
      <c r="H2" s="4">
        <v>1</v>
      </c>
      <c r="I2" s="3">
        <v>0</v>
      </c>
      <c r="J2" s="3">
        <v>0</v>
      </c>
      <c r="K2" s="3">
        <v>0</v>
      </c>
      <c r="L2" s="4">
        <v>1</v>
      </c>
      <c r="M2" s="4">
        <v>1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11">
        <f t="shared" ref="AO2:AO33" si="0">SUM(C2:AN2)</f>
        <v>5</v>
      </c>
      <c r="AP2" s="11">
        <f t="shared" ref="AP2:AP33" si="1">RANK(AO2,buts)</f>
        <v>8</v>
      </c>
      <c r="AQ2" s="36">
        <f t="shared" ref="AQ2:AQ33" si="2">(COUNTIF(C2:AN2,"1")+COUNTIF(C2:AN2,"2")+COUNTIF(C2:AN2,"3"))/(COUNTIF(C2:AN2,"0")+COUNTIF(C2:AN2,"1")+COUNTIF(C2:AN2,"2")+COUNTIF(C2:AN2,"3"))</f>
        <v>0.45454545454545453</v>
      </c>
      <c r="AR2" s="25">
        <v>1</v>
      </c>
      <c r="AS2" s="25">
        <f t="shared" ref="AS2" si="3">COUNTIF(class,AR2)</f>
        <v>1</v>
      </c>
      <c r="AT2" s="30">
        <v>1</v>
      </c>
      <c r="AU2" s="31" t="str">
        <f t="shared" ref="AU2:AU65" si="4">IF(ISERROR(INDEX(joueur,MATCH(AR2,class,0),1)),"",INDEX(joueur,MATCH(AR2,class,0),1))</f>
        <v>falcao</v>
      </c>
      <c r="AV2" s="32" t="str">
        <f t="shared" ref="AV2:BE2" ca="1" si="5">IF(ISERROR(INDEX(INDIRECT("$A$"&amp;MATCH(AU2,joueur)+1&amp;":$A$125"),MATCH($AR2,INDIRECT("$AP$"&amp;MATCH(AU2,joueur)+1&amp;":$AP$125"),0),1)),"",INDEX(INDIRECT("$A$"&amp;MATCH(AU2,joueur)+1&amp;":$A$125"),MATCH($AR2,INDIRECT("$AP$"&amp;MATCH(AU2,joueur)+1&amp;":$AP$125"),0),1))</f>
        <v/>
      </c>
      <c r="AW2" s="32" t="str">
        <f t="shared" ca="1" si="5"/>
        <v/>
      </c>
      <c r="AX2" s="32" t="str">
        <f t="shared" ca="1" si="5"/>
        <v/>
      </c>
      <c r="AY2" s="32" t="str">
        <f t="shared" ca="1" si="5"/>
        <v/>
      </c>
      <c r="AZ2" s="32" t="str">
        <f t="shared" ca="1" si="5"/>
        <v/>
      </c>
      <c r="BA2" s="32" t="str">
        <f t="shared" ca="1" si="5"/>
        <v/>
      </c>
      <c r="BB2" s="32" t="str">
        <f t="shared" ca="1" si="5"/>
        <v/>
      </c>
      <c r="BC2" s="32" t="str">
        <f t="shared" ca="1" si="5"/>
        <v/>
      </c>
      <c r="BD2" s="32" t="str">
        <f t="shared" ca="1" si="5"/>
        <v/>
      </c>
      <c r="BE2" s="33" t="str">
        <f t="shared" ca="1" si="5"/>
        <v/>
      </c>
    </row>
    <row r="3" spans="1:76">
      <c r="A3" s="6" t="s">
        <v>140</v>
      </c>
      <c r="B3" s="14" t="s">
        <v>99</v>
      </c>
      <c r="C3" s="13">
        <v>0</v>
      </c>
      <c r="D3" s="13">
        <v>0</v>
      </c>
      <c r="E3" s="13">
        <v>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9">
        <v>1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11">
        <f t="shared" si="0"/>
        <v>1</v>
      </c>
      <c r="AP3" s="11">
        <f t="shared" si="1"/>
        <v>47</v>
      </c>
      <c r="AQ3" s="36">
        <f t="shared" si="2"/>
        <v>9.0909090909090912E-2</v>
      </c>
      <c r="AR3" s="25">
        <f t="shared" ref="AR3:AR34" si="6">IF(AR2="","",IF(AR2+AS2&gt;COUNTA(joueur)-1,"",AR2+AS2))</f>
        <v>2</v>
      </c>
      <c r="AS3" s="25">
        <f t="shared" ref="AS3:AS34" si="7">IF(AR3="","",COUNTIF(class,AR3))</f>
        <v>1</v>
      </c>
      <c r="AT3" s="30">
        <f>IF(AS3="","",AT2+1)</f>
        <v>2</v>
      </c>
      <c r="AU3" s="31" t="str">
        <f t="shared" si="4"/>
        <v>cavani</v>
      </c>
      <c r="AV3" s="32" t="str">
        <f t="shared" ref="AV3:BE3" ca="1" si="8">IF(ISERROR(INDEX(INDIRECT("$A$"&amp;MATCH(AU3,joueur)+1&amp;":$A$125"),MATCH($AR3,INDIRECT("$AP$"&amp;MATCH(AU3,joueur)+1&amp;":$AP$125"),0),1)),"",INDEX(INDIRECT("$A$"&amp;MATCH(AU3,joueur)+1&amp;":$A$125"),MATCH($AR3,INDIRECT("$AP$"&amp;MATCH(AU3,joueur)+1&amp;":$AP$125"),0),1))</f>
        <v/>
      </c>
      <c r="AW3" s="32" t="str">
        <f t="shared" ca="1" si="8"/>
        <v/>
      </c>
      <c r="AX3" s="32" t="str">
        <f t="shared" ca="1" si="8"/>
        <v/>
      </c>
      <c r="AY3" s="32" t="str">
        <f t="shared" ca="1" si="8"/>
        <v/>
      </c>
      <c r="AZ3" s="32" t="str">
        <f t="shared" ca="1" si="8"/>
        <v/>
      </c>
      <c r="BA3" s="32" t="str">
        <f t="shared" ca="1" si="8"/>
        <v/>
      </c>
      <c r="BB3" s="32" t="str">
        <f t="shared" ca="1" si="8"/>
        <v/>
      </c>
      <c r="BC3" s="32" t="str">
        <f t="shared" ca="1" si="8"/>
        <v/>
      </c>
      <c r="BD3" s="32" t="str">
        <f t="shared" ca="1" si="8"/>
        <v/>
      </c>
      <c r="BE3" s="33" t="str">
        <f t="shared" ca="1" si="8"/>
        <v/>
      </c>
    </row>
    <row r="4" spans="1:76">
      <c r="A4" s="6" t="s">
        <v>145</v>
      </c>
      <c r="B4" s="14" t="s">
        <v>104</v>
      </c>
      <c r="C4" s="13">
        <v>0</v>
      </c>
      <c r="D4" s="13">
        <v>0</v>
      </c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9">
        <v>1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11">
        <f t="shared" si="0"/>
        <v>1</v>
      </c>
      <c r="AP4" s="11">
        <f t="shared" si="1"/>
        <v>47</v>
      </c>
      <c r="AQ4" s="36">
        <f t="shared" si="2"/>
        <v>9.0909090909090912E-2</v>
      </c>
      <c r="AR4" s="25">
        <f t="shared" si="6"/>
        <v>3</v>
      </c>
      <c r="AS4" s="25">
        <f t="shared" si="7"/>
        <v>5</v>
      </c>
      <c r="AT4" s="30">
        <f t="shared" ref="AT4:AT67" si="9">IF(AS4="","",AT3+1)</f>
        <v>3</v>
      </c>
      <c r="AU4" s="31" t="str">
        <f t="shared" si="4"/>
        <v>cvitanitch</v>
      </c>
      <c r="AV4" s="32" t="str">
        <f t="shared" ref="AV4:BE4" ca="1" si="10">IF(ISERROR(INDEX(INDIRECT("$A$"&amp;MATCH(AU4,joueur)+1&amp;":$A$125"),MATCH($AR4,INDIRECT("$AP$"&amp;MATCH(AU4,joueur)+1&amp;":$AP$125"),0),1)),"",INDEX(INDIRECT("$A$"&amp;MATCH(AU4,joueur)+1&amp;":$A$125"),MATCH($AR4,INDIRECT("$AP$"&amp;MATCH(AU4,joueur)+1&amp;":$AP$125"),0),1))</f>
        <v>diabate</v>
      </c>
      <c r="AW4" s="32" t="str">
        <f t="shared" ca="1" si="10"/>
        <v>djordjevic</v>
      </c>
      <c r="AX4" s="32" t="str">
        <f t="shared" ca="1" si="10"/>
        <v>nelson oliveira</v>
      </c>
      <c r="AY4" s="32" t="str">
        <f t="shared" ca="1" si="10"/>
        <v xml:space="preserve">riviere </v>
      </c>
      <c r="AZ4" s="32" t="str">
        <f t="shared" ca="1" si="10"/>
        <v/>
      </c>
      <c r="BA4" s="32" t="str">
        <f t="shared" ca="1" si="10"/>
        <v/>
      </c>
      <c r="BB4" s="32" t="str">
        <f t="shared" ca="1" si="10"/>
        <v/>
      </c>
      <c r="BC4" s="32" t="str">
        <f t="shared" ca="1" si="10"/>
        <v/>
      </c>
      <c r="BD4" s="32" t="str">
        <f t="shared" ca="1" si="10"/>
        <v/>
      </c>
      <c r="BE4" s="33" t="str">
        <f t="shared" ca="1" si="10"/>
        <v/>
      </c>
    </row>
    <row r="5" spans="1:76">
      <c r="A5" s="1" t="s">
        <v>20</v>
      </c>
      <c r="B5" s="7" t="s">
        <v>102</v>
      </c>
      <c r="C5" s="3">
        <v>0</v>
      </c>
      <c r="D5" s="4">
        <v>1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5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11">
        <f t="shared" si="0"/>
        <v>1</v>
      </c>
      <c r="AP5" s="11">
        <f t="shared" si="1"/>
        <v>47</v>
      </c>
      <c r="AQ5" s="36">
        <f t="shared" si="2"/>
        <v>0.1</v>
      </c>
      <c r="AR5" s="25">
        <f t="shared" si="6"/>
        <v>8</v>
      </c>
      <c r="AS5" s="25">
        <f t="shared" si="7"/>
        <v>5</v>
      </c>
      <c r="AT5" s="30">
        <f t="shared" si="9"/>
        <v>4</v>
      </c>
      <c r="AU5" s="31" t="str">
        <f t="shared" si="4"/>
        <v>aboubakar</v>
      </c>
      <c r="AV5" s="32" t="str">
        <f t="shared" ref="AV5:BE5" ca="1" si="11">IF(ISERROR(INDEX(INDIRECT("$A$"&amp;MATCH(AU5,joueur)+1&amp;":$A$125"),MATCH($AR5,INDIRECT("$AP$"&amp;MATCH(AU5,joueur)+1&amp;":$AP$125"),0),1)),"",INDEX(INDIRECT("$A$"&amp;MATCH(AU5,joueur)+1&amp;":$A$125"),MATCH($AR5,INDIRECT("$AP$"&amp;MATCH(AU5,joueur)+1&amp;":$AP$125"),0),1))</f>
        <v/>
      </c>
      <c r="AW5" s="32" t="str">
        <f t="shared" ca="1" si="11"/>
        <v/>
      </c>
      <c r="AX5" s="32" t="str">
        <f t="shared" ca="1" si="11"/>
        <v/>
      </c>
      <c r="AY5" s="32" t="str">
        <f t="shared" ca="1" si="11"/>
        <v/>
      </c>
      <c r="AZ5" s="32" t="str">
        <f t="shared" ca="1" si="11"/>
        <v/>
      </c>
      <c r="BA5" s="32" t="str">
        <f t="shared" ca="1" si="11"/>
        <v/>
      </c>
      <c r="BB5" s="32" t="str">
        <f t="shared" ca="1" si="11"/>
        <v/>
      </c>
      <c r="BC5" s="32" t="str">
        <f t="shared" ca="1" si="11"/>
        <v/>
      </c>
      <c r="BD5" s="32" t="str">
        <f t="shared" ca="1" si="11"/>
        <v/>
      </c>
      <c r="BE5" s="33" t="str">
        <f t="shared" ca="1" si="11"/>
        <v/>
      </c>
    </row>
    <row r="6" spans="1:76">
      <c r="A6" s="6" t="s">
        <v>144</v>
      </c>
      <c r="B6" s="14" t="s">
        <v>105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9">
        <v>1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11">
        <f t="shared" si="0"/>
        <v>1</v>
      </c>
      <c r="AP6" s="11">
        <f t="shared" si="1"/>
        <v>47</v>
      </c>
      <c r="AQ6" s="36">
        <f t="shared" si="2"/>
        <v>9.0909090909090912E-2</v>
      </c>
      <c r="AR6" s="25">
        <f t="shared" si="6"/>
        <v>13</v>
      </c>
      <c r="AS6" s="25">
        <f t="shared" si="7"/>
        <v>5</v>
      </c>
      <c r="AT6" s="30">
        <f t="shared" si="9"/>
        <v>5</v>
      </c>
      <c r="AU6" s="31" t="str">
        <f t="shared" si="4"/>
        <v>bakambu</v>
      </c>
      <c r="AV6" s="32" t="str">
        <f t="shared" ref="AV6:BE6" ca="1" si="12">IF(ISERROR(INDEX(INDIRECT("$A$"&amp;MATCH(AU6,joueur)+1&amp;":$A$125"),MATCH($AR6,INDIRECT("$AP$"&amp;MATCH(AU6,joueur)+1&amp;":$AP$125"),0),1)),"",INDEX(INDIRECT("$A$"&amp;MATCH(AU6,joueur)+1&amp;":$A$125"),MATCH($AR6,INDIRECT("$AP$"&amp;MATCH(AU6,joueur)+1&amp;":$AP$125"),0),1))</f>
        <v>braithwait</v>
      </c>
      <c r="AW6" s="32" t="str">
        <f t="shared" ca="1" si="12"/>
        <v>gignac</v>
      </c>
      <c r="AX6" s="32" t="str">
        <f t="shared" ca="1" si="12"/>
        <v>ibrahimovic</v>
      </c>
      <c r="AY6" s="32" t="str">
        <f t="shared" ca="1" si="12"/>
        <v>montano</v>
      </c>
      <c r="AZ6" s="32" t="str">
        <f t="shared" ca="1" si="12"/>
        <v/>
      </c>
      <c r="BA6" s="32" t="str">
        <f t="shared" ca="1" si="12"/>
        <v/>
      </c>
      <c r="BB6" s="32" t="str">
        <f t="shared" ca="1" si="12"/>
        <v/>
      </c>
      <c r="BC6" s="32" t="str">
        <f t="shared" ca="1" si="12"/>
        <v/>
      </c>
      <c r="BD6" s="32" t="str">
        <f t="shared" ca="1" si="12"/>
        <v/>
      </c>
      <c r="BE6" s="33" t="str">
        <f t="shared" ca="1" si="12"/>
        <v/>
      </c>
    </row>
    <row r="7" spans="1:76">
      <c r="A7" s="6" t="s">
        <v>67</v>
      </c>
      <c r="B7" s="7" t="s">
        <v>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4">
        <v>1</v>
      </c>
      <c r="J7" s="3">
        <v>0</v>
      </c>
      <c r="K7" s="3">
        <v>0</v>
      </c>
      <c r="L7" s="3">
        <v>0</v>
      </c>
      <c r="M7" s="5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11">
        <f t="shared" si="0"/>
        <v>1</v>
      </c>
      <c r="AP7" s="11">
        <f t="shared" si="1"/>
        <v>47</v>
      </c>
      <c r="AQ7" s="36">
        <f t="shared" si="2"/>
        <v>0.1</v>
      </c>
      <c r="AR7" s="25">
        <f t="shared" si="6"/>
        <v>18</v>
      </c>
      <c r="AS7" s="25">
        <f t="shared" si="7"/>
        <v>7</v>
      </c>
      <c r="AT7" s="30">
        <f t="shared" si="9"/>
        <v>6</v>
      </c>
      <c r="AU7" s="31" t="str">
        <f t="shared" si="4"/>
        <v>contout</v>
      </c>
      <c r="AV7" s="32" t="str">
        <f t="shared" ref="AV7:BE7" ca="1" si="13">IF(ISERROR(INDEX(INDIRECT("$A$"&amp;MATCH(AU7,joueur)+1&amp;":$A$125"),MATCH($AR7,INDIRECT("$AP$"&amp;MATCH(AU7,joueur)+1&amp;":$AP$125"),0),1)),"",INDEX(INDIRECT("$A$"&amp;MATCH(AU7,joueur)+1&amp;":$A$125"),MATCH($AR7,INDIRECT("$AP$"&amp;MATCH(AU7,joueur)+1&amp;":$AP$125"),0),1))</f>
        <v>corgnet</v>
      </c>
      <c r="AW7" s="32" t="str">
        <f t="shared" ca="1" si="13"/>
        <v>ferreira carrasco</v>
      </c>
      <c r="AX7" s="32" t="str">
        <f t="shared" ca="1" si="13"/>
        <v>obraniak</v>
      </c>
      <c r="AY7" s="32" t="str">
        <f t="shared" ca="1" si="13"/>
        <v>oniangué</v>
      </c>
      <c r="AZ7" s="32" t="str">
        <f t="shared" ca="1" si="13"/>
        <v>roux</v>
      </c>
      <c r="BA7" s="32" t="str">
        <f t="shared" ca="1" si="13"/>
        <v>saivet</v>
      </c>
      <c r="BB7" s="32" t="str">
        <f t="shared" ca="1" si="13"/>
        <v/>
      </c>
      <c r="BC7" s="32" t="str">
        <f t="shared" ca="1" si="13"/>
        <v/>
      </c>
      <c r="BD7" s="32" t="str">
        <f t="shared" ca="1" si="13"/>
        <v/>
      </c>
      <c r="BE7" s="33" t="str">
        <f t="shared" ca="1" si="13"/>
        <v/>
      </c>
    </row>
    <row r="8" spans="1:76">
      <c r="A8" s="6" t="s">
        <v>58</v>
      </c>
      <c r="B8" s="7" t="s">
        <v>105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4">
        <v>1</v>
      </c>
      <c r="J8" s="3">
        <v>0</v>
      </c>
      <c r="K8" s="3">
        <v>0</v>
      </c>
      <c r="L8" s="3">
        <v>0</v>
      </c>
      <c r="M8" s="5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11">
        <f t="shared" si="0"/>
        <v>1</v>
      </c>
      <c r="AP8" s="11">
        <f t="shared" si="1"/>
        <v>47</v>
      </c>
      <c r="AQ8" s="36">
        <f t="shared" si="2"/>
        <v>0.1</v>
      </c>
      <c r="AR8" s="25">
        <f t="shared" si="6"/>
        <v>25</v>
      </c>
      <c r="AS8" s="25">
        <f t="shared" si="7"/>
        <v>22</v>
      </c>
      <c r="AT8" s="30">
        <f t="shared" si="9"/>
        <v>7</v>
      </c>
      <c r="AU8" s="31" t="str">
        <f t="shared" si="4"/>
        <v>beauvue</v>
      </c>
      <c r="AV8" s="32" t="str">
        <f t="shared" ref="AV8:BE8" ca="1" si="14">IF(ISERROR(INDEX(INDIRECT("$A$"&amp;MATCH(AU8,joueur)+1&amp;":$A$125"),MATCH($AR8,INDIRECT("$AP$"&amp;MATCH(AU8,joueur)+1&amp;":$AP$125"),0),1)),"",INDEX(INDIRECT("$A$"&amp;MATCH(AU8,joueur)+1&amp;":$A$125"),MATCH($AR8,INDIRECT("$AP$"&amp;MATCH(AU8,joueur)+1&amp;":$AP$125"),0),1))</f>
        <v>ben yedder</v>
      </c>
      <c r="AW8" s="32" t="str">
        <f t="shared" ca="1" si="14"/>
        <v>boudebouz</v>
      </c>
      <c r="AX8" s="32" t="str">
        <f t="shared" ca="1" si="14"/>
        <v>briand</v>
      </c>
      <c r="AY8" s="32" t="str">
        <f t="shared" ca="1" si="14"/>
        <v>bruno</v>
      </c>
      <c r="AZ8" s="32" t="str">
        <f t="shared" ca="1" si="14"/>
        <v>camara aca</v>
      </c>
      <c r="BA8" s="32" t="str">
        <f t="shared" ca="1" si="14"/>
        <v>carlao</v>
      </c>
      <c r="BB8" s="32" t="str">
        <f t="shared" ca="1" si="14"/>
        <v>gomis</v>
      </c>
      <c r="BC8" s="32" t="str">
        <f t="shared" ca="1" si="14"/>
        <v>gourcuf</v>
      </c>
      <c r="BD8" s="32" t="str">
        <f t="shared" ca="1" si="14"/>
        <v xml:space="preserve">grenier </v>
      </c>
      <c r="BE8" s="33" t="str">
        <f t="shared" ca="1" si="14"/>
        <v>jouffre</v>
      </c>
    </row>
    <row r="9" spans="1:76">
      <c r="A9" s="6" t="s">
        <v>83</v>
      </c>
      <c r="B9" s="7" t="s">
        <v>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4">
        <v>1</v>
      </c>
      <c r="K9" s="3">
        <v>0</v>
      </c>
      <c r="L9" s="3">
        <v>0</v>
      </c>
      <c r="M9" s="5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11">
        <f t="shared" si="0"/>
        <v>1</v>
      </c>
      <c r="AP9" s="11">
        <f t="shared" si="1"/>
        <v>47</v>
      </c>
      <c r="AQ9" s="36">
        <f t="shared" si="2"/>
        <v>0.1</v>
      </c>
      <c r="AR9" s="25">
        <f t="shared" si="6"/>
        <v>47</v>
      </c>
      <c r="AS9" s="25">
        <f t="shared" si="7"/>
        <v>78</v>
      </c>
      <c r="AT9" s="30">
        <f t="shared" si="9"/>
        <v>8</v>
      </c>
      <c r="AU9" s="31" t="str">
        <f t="shared" si="4"/>
        <v>albaek</v>
      </c>
      <c r="AV9" s="32" t="str">
        <f t="shared" ref="AV9:BE9" ca="1" si="15">IF(ISERROR(INDEX(INDIRECT("$A$"&amp;MATCH(AU9,joueur)+1&amp;":$A$125"),MATCH($AR9,INDIRECT("$AP$"&amp;MATCH(AU9,joueur)+1&amp;":$AP$125"),0),1)),"",INDEX(INDIRECT("$A$"&amp;MATCH(AU9,joueur)+1&amp;":$A$125"),MATCH($AR9,INDIRECT("$AP$"&amp;MATCH(AU9,joueur)+1&amp;":$AP$125"),0),1))</f>
        <v>alessandrini</v>
      </c>
      <c r="AW9" s="32" t="str">
        <f t="shared" ca="1" si="15"/>
        <v>aliadiere</v>
      </c>
      <c r="AX9" s="32" t="str">
        <f t="shared" ca="1" si="15"/>
        <v>andré</v>
      </c>
      <c r="AY9" s="32" t="str">
        <f t="shared" ca="1" si="15"/>
        <v>aristiguieta</v>
      </c>
      <c r="AZ9" s="32" t="str">
        <f t="shared" ca="1" si="15"/>
        <v xml:space="preserve">arrache </v>
      </c>
      <c r="BA9" s="32" t="str">
        <f t="shared" ca="1" si="15"/>
        <v>ayew.a</v>
      </c>
      <c r="BB9" s="32" t="str">
        <f t="shared" ca="1" si="15"/>
        <v>ayité</v>
      </c>
      <c r="BC9" s="32" t="str">
        <f t="shared" ca="1" si="15"/>
        <v>bakayoko</v>
      </c>
      <c r="BD9" s="32" t="str">
        <f t="shared" ca="1" si="15"/>
        <v>bautheac</v>
      </c>
      <c r="BE9" s="33" t="str">
        <f t="shared" ca="1" si="15"/>
        <v>bedoya</v>
      </c>
    </row>
    <row r="10" spans="1:76">
      <c r="A10" s="6" t="s">
        <v>141</v>
      </c>
      <c r="B10" s="14" t="s">
        <v>99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9">
        <v>1</v>
      </c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11">
        <f t="shared" si="0"/>
        <v>1</v>
      </c>
      <c r="AP10" s="11">
        <f t="shared" si="1"/>
        <v>47</v>
      </c>
      <c r="AQ10" s="36">
        <f t="shared" si="2"/>
        <v>9.0909090909090912E-2</v>
      </c>
      <c r="AR10" s="25" t="str">
        <f t="shared" si="6"/>
        <v/>
      </c>
      <c r="AS10" s="25" t="str">
        <f t="shared" si="7"/>
        <v/>
      </c>
      <c r="AT10" s="34" t="str">
        <f t="shared" si="9"/>
        <v/>
      </c>
      <c r="AU10" s="31" t="str">
        <f t="shared" si="4"/>
        <v/>
      </c>
      <c r="AV10" s="32" t="str">
        <f t="shared" ref="AV10:BE10" ca="1" si="16">IF(ISERROR(INDEX(INDIRECT("$A$"&amp;MATCH(AU10,joueur)+1&amp;":$A$125"),MATCH($AR10,INDIRECT("$AP$"&amp;MATCH(AU10,joueur)+1&amp;":$AP$125"),0),1)),"",INDEX(INDIRECT("$A$"&amp;MATCH(AU10,joueur)+1&amp;":$A$125"),MATCH($AR10,INDIRECT("$AP$"&amp;MATCH(AU10,joueur)+1&amp;":$AP$125"),0),1))</f>
        <v/>
      </c>
      <c r="AW10" s="32" t="str">
        <f t="shared" ca="1" si="16"/>
        <v/>
      </c>
      <c r="AX10" s="32" t="str">
        <f t="shared" ca="1" si="16"/>
        <v/>
      </c>
      <c r="AY10" s="32" t="str">
        <f t="shared" ca="1" si="16"/>
        <v/>
      </c>
      <c r="AZ10" s="32" t="str">
        <f t="shared" ca="1" si="16"/>
        <v/>
      </c>
      <c r="BA10" s="32" t="str">
        <f t="shared" ca="1" si="16"/>
        <v/>
      </c>
      <c r="BB10" s="32" t="str">
        <f t="shared" ca="1" si="16"/>
        <v/>
      </c>
      <c r="BC10" s="32" t="str">
        <f t="shared" ca="1" si="16"/>
        <v/>
      </c>
      <c r="BD10" s="32" t="str">
        <f t="shared" ca="1" si="16"/>
        <v/>
      </c>
      <c r="BE10" s="33" t="str">
        <f t="shared" ca="1" si="16"/>
        <v/>
      </c>
    </row>
    <row r="11" spans="1:76">
      <c r="A11" s="6" t="s">
        <v>111</v>
      </c>
      <c r="B11" s="7" t="s">
        <v>113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4">
        <v>1</v>
      </c>
      <c r="J11" s="4">
        <v>1</v>
      </c>
      <c r="K11" s="3">
        <v>0</v>
      </c>
      <c r="L11" s="4">
        <v>1</v>
      </c>
      <c r="M11" s="4">
        <v>1</v>
      </c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11">
        <f t="shared" si="0"/>
        <v>4</v>
      </c>
      <c r="AP11" s="11">
        <f t="shared" si="1"/>
        <v>13</v>
      </c>
      <c r="AQ11" s="36">
        <f t="shared" si="2"/>
        <v>0.36363636363636365</v>
      </c>
      <c r="AR11" s="25" t="str">
        <f t="shared" si="6"/>
        <v/>
      </c>
      <c r="AS11" s="25" t="str">
        <f t="shared" si="7"/>
        <v/>
      </c>
      <c r="AT11" s="34" t="str">
        <f t="shared" si="9"/>
        <v/>
      </c>
      <c r="AU11" s="31" t="str">
        <f t="shared" si="4"/>
        <v/>
      </c>
      <c r="AV11" s="32" t="str">
        <f t="shared" ref="AV11:BE11" ca="1" si="17">IF(ISERROR(INDEX(INDIRECT("$A$"&amp;MATCH(AU11,joueur)+1&amp;":$A$125"),MATCH($AR11,INDIRECT("$AP$"&amp;MATCH(AU11,joueur)+1&amp;":$AP$125"),0),1)),"",INDEX(INDIRECT("$A$"&amp;MATCH(AU11,joueur)+1&amp;":$A$125"),MATCH($AR11,INDIRECT("$AP$"&amp;MATCH(AU11,joueur)+1&amp;":$AP$125"),0),1))</f>
        <v/>
      </c>
      <c r="AW11" s="32" t="str">
        <f t="shared" ca="1" si="17"/>
        <v/>
      </c>
      <c r="AX11" s="32" t="str">
        <f t="shared" ca="1" si="17"/>
        <v/>
      </c>
      <c r="AY11" s="32" t="str">
        <f t="shared" ca="1" si="17"/>
        <v/>
      </c>
      <c r="AZ11" s="32" t="str">
        <f t="shared" ca="1" si="17"/>
        <v/>
      </c>
      <c r="BA11" s="32" t="str">
        <f t="shared" ca="1" si="17"/>
        <v/>
      </c>
      <c r="BB11" s="32" t="str">
        <f t="shared" ca="1" si="17"/>
        <v/>
      </c>
      <c r="BC11" s="32" t="str">
        <f t="shared" ca="1" si="17"/>
        <v/>
      </c>
      <c r="BD11" s="32" t="str">
        <f t="shared" ca="1" si="17"/>
        <v/>
      </c>
      <c r="BE11" s="33" t="str">
        <f t="shared" ca="1" si="17"/>
        <v/>
      </c>
    </row>
    <row r="12" spans="1:76">
      <c r="A12" s="6" t="s">
        <v>146</v>
      </c>
      <c r="B12" s="14" t="s">
        <v>104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9">
        <v>1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11">
        <f t="shared" si="0"/>
        <v>1</v>
      </c>
      <c r="AP12" s="11">
        <f t="shared" si="1"/>
        <v>47</v>
      </c>
      <c r="AQ12" s="36">
        <f t="shared" si="2"/>
        <v>9.0909090909090912E-2</v>
      </c>
      <c r="AR12" s="25" t="str">
        <f t="shared" si="6"/>
        <v/>
      </c>
      <c r="AS12" s="25" t="str">
        <f t="shared" si="7"/>
        <v/>
      </c>
      <c r="AT12" s="34" t="str">
        <f t="shared" si="9"/>
        <v/>
      </c>
      <c r="AU12" s="31" t="str">
        <f t="shared" si="4"/>
        <v/>
      </c>
      <c r="AV12" s="32" t="str">
        <f t="shared" ref="AV12:BE12" ca="1" si="18">IF(ISERROR(INDEX(INDIRECT("$A$"&amp;MATCH(AU12,joueur)+1&amp;":$A$125"),MATCH($AR12,INDIRECT("$AP$"&amp;MATCH(AU12,joueur)+1&amp;":$AP$125"),0),1)),"",INDEX(INDIRECT("$A$"&amp;MATCH(AU12,joueur)+1&amp;":$A$125"),MATCH($AR12,INDIRECT("$AP$"&amp;MATCH(AU12,joueur)+1&amp;":$AP$125"),0),1))</f>
        <v/>
      </c>
      <c r="AW12" s="32" t="str">
        <f t="shared" ca="1" si="18"/>
        <v/>
      </c>
      <c r="AX12" s="32" t="str">
        <f t="shared" ca="1" si="18"/>
        <v/>
      </c>
      <c r="AY12" s="32" t="str">
        <f t="shared" ca="1" si="18"/>
        <v/>
      </c>
      <c r="AZ12" s="32" t="str">
        <f t="shared" ca="1" si="18"/>
        <v/>
      </c>
      <c r="BA12" s="32" t="str">
        <f t="shared" ca="1" si="18"/>
        <v/>
      </c>
      <c r="BB12" s="32" t="str">
        <f t="shared" ca="1" si="18"/>
        <v/>
      </c>
      <c r="BC12" s="32" t="str">
        <f t="shared" ca="1" si="18"/>
        <v/>
      </c>
      <c r="BD12" s="32" t="str">
        <f t="shared" ca="1" si="18"/>
        <v/>
      </c>
      <c r="BE12" s="33" t="str">
        <f t="shared" ca="1" si="18"/>
        <v/>
      </c>
    </row>
    <row r="13" spans="1:76">
      <c r="A13" s="6" t="s">
        <v>71</v>
      </c>
      <c r="B13" s="7" t="s">
        <v>103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4">
        <v>1</v>
      </c>
      <c r="I13" s="3">
        <v>0</v>
      </c>
      <c r="J13" s="3">
        <v>0</v>
      </c>
      <c r="K13" s="3">
        <v>0</v>
      </c>
      <c r="L13" s="3">
        <v>0</v>
      </c>
      <c r="M13" s="5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11">
        <f t="shared" si="0"/>
        <v>1</v>
      </c>
      <c r="AP13" s="11">
        <f t="shared" si="1"/>
        <v>47</v>
      </c>
      <c r="AQ13" s="36">
        <f t="shared" si="2"/>
        <v>0.1</v>
      </c>
      <c r="AR13" s="25" t="str">
        <f t="shared" si="6"/>
        <v/>
      </c>
      <c r="AS13" s="25" t="str">
        <f t="shared" si="7"/>
        <v/>
      </c>
      <c r="AT13" s="34" t="str">
        <f t="shared" si="9"/>
        <v/>
      </c>
      <c r="AU13" s="31" t="str">
        <f t="shared" si="4"/>
        <v/>
      </c>
      <c r="AV13" s="32" t="str">
        <f t="shared" ref="AV13:BE13" ca="1" si="19">IF(ISERROR(INDEX(INDIRECT("$A$"&amp;MATCH(AU13,joueur)+1&amp;":$A$125"),MATCH($AR13,INDIRECT("$AP$"&amp;MATCH(AU13,joueur)+1&amp;":$AP$125"),0),1)),"",INDEX(INDIRECT("$A$"&amp;MATCH(AU13,joueur)+1&amp;":$A$125"),MATCH($AR13,INDIRECT("$AP$"&amp;MATCH(AU13,joueur)+1&amp;":$AP$125"),0),1))</f>
        <v/>
      </c>
      <c r="AW13" s="32" t="str">
        <f t="shared" ca="1" si="19"/>
        <v/>
      </c>
      <c r="AX13" s="32" t="str">
        <f t="shared" ca="1" si="19"/>
        <v/>
      </c>
      <c r="AY13" s="32" t="str">
        <f t="shared" ca="1" si="19"/>
        <v/>
      </c>
      <c r="AZ13" s="32" t="str">
        <f t="shared" ca="1" si="19"/>
        <v/>
      </c>
      <c r="BA13" s="32" t="str">
        <f t="shared" ca="1" si="19"/>
        <v/>
      </c>
      <c r="BB13" s="32" t="str">
        <f t="shared" ca="1" si="19"/>
        <v/>
      </c>
      <c r="BC13" s="32" t="str">
        <f t="shared" ca="1" si="19"/>
        <v/>
      </c>
      <c r="BD13" s="32" t="str">
        <f t="shared" ca="1" si="19"/>
        <v/>
      </c>
      <c r="BE13" s="33" t="str">
        <f t="shared" ca="1" si="19"/>
        <v/>
      </c>
    </row>
    <row r="14" spans="1:76">
      <c r="A14" s="6" t="s">
        <v>61</v>
      </c>
      <c r="B14" s="7" t="s">
        <v>109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4">
        <v>1</v>
      </c>
      <c r="J14" s="3">
        <v>0</v>
      </c>
      <c r="K14" s="3">
        <v>0</v>
      </c>
      <c r="L14" s="3">
        <v>0</v>
      </c>
      <c r="M14" s="4">
        <v>1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11">
        <f t="shared" si="0"/>
        <v>2</v>
      </c>
      <c r="AP14" s="11">
        <f t="shared" si="1"/>
        <v>25</v>
      </c>
      <c r="AQ14" s="36">
        <f t="shared" si="2"/>
        <v>0.18181818181818182</v>
      </c>
      <c r="AR14" s="25" t="str">
        <f t="shared" si="6"/>
        <v/>
      </c>
      <c r="AS14" s="25" t="str">
        <f t="shared" si="7"/>
        <v/>
      </c>
      <c r="AT14" s="34" t="str">
        <f t="shared" si="9"/>
        <v/>
      </c>
      <c r="AU14" s="31" t="str">
        <f t="shared" si="4"/>
        <v/>
      </c>
      <c r="AV14" s="32" t="str">
        <f t="shared" ref="AV14:BE14" ca="1" si="20">IF(ISERROR(INDEX(INDIRECT("$A$"&amp;MATCH(AU14,joueur)+1&amp;":$A$125"),MATCH($AR14,INDIRECT("$AP$"&amp;MATCH(AU14,joueur)+1&amp;":$AP$125"),0),1)),"",INDEX(INDIRECT("$A$"&amp;MATCH(AU14,joueur)+1&amp;":$A$125"),MATCH($AR14,INDIRECT("$AP$"&amp;MATCH(AU14,joueur)+1&amp;":$AP$125"),0),1))</f>
        <v/>
      </c>
      <c r="AW14" s="32" t="str">
        <f t="shared" ca="1" si="20"/>
        <v/>
      </c>
      <c r="AX14" s="32" t="str">
        <f t="shared" ca="1" si="20"/>
        <v/>
      </c>
      <c r="AY14" s="32" t="str">
        <f t="shared" ca="1" si="20"/>
        <v/>
      </c>
      <c r="AZ14" s="32" t="str">
        <f t="shared" ca="1" si="20"/>
        <v/>
      </c>
      <c r="BA14" s="32" t="str">
        <f t="shared" ca="1" si="20"/>
        <v/>
      </c>
      <c r="BB14" s="32" t="str">
        <f t="shared" ca="1" si="20"/>
        <v/>
      </c>
      <c r="BC14" s="32" t="str">
        <f t="shared" ca="1" si="20"/>
        <v/>
      </c>
      <c r="BD14" s="32" t="str">
        <f t="shared" ca="1" si="20"/>
        <v/>
      </c>
      <c r="BE14" s="33" t="str">
        <f t="shared" ca="1" si="20"/>
        <v/>
      </c>
    </row>
    <row r="15" spans="1:76">
      <c r="A15" s="6" t="s">
        <v>127</v>
      </c>
      <c r="B15" s="14" t="s">
        <v>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9">
        <v>1</v>
      </c>
      <c r="M15" s="1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11">
        <f t="shared" si="0"/>
        <v>1</v>
      </c>
      <c r="AP15" s="11">
        <f t="shared" si="1"/>
        <v>47</v>
      </c>
      <c r="AQ15" s="36">
        <f t="shared" si="2"/>
        <v>0.1</v>
      </c>
      <c r="AR15" s="25" t="str">
        <f t="shared" si="6"/>
        <v/>
      </c>
      <c r="AS15" s="25" t="str">
        <f t="shared" si="7"/>
        <v/>
      </c>
      <c r="AT15" s="34" t="str">
        <f t="shared" si="9"/>
        <v/>
      </c>
      <c r="AU15" s="31" t="str">
        <f t="shared" si="4"/>
        <v/>
      </c>
      <c r="AV15" s="32" t="str">
        <f t="shared" ref="AV15:BE15" ca="1" si="21">IF(ISERROR(INDEX(INDIRECT("$A$"&amp;MATCH(AU15,joueur)+1&amp;":$A$125"),MATCH($AR15,INDIRECT("$AP$"&amp;MATCH(AU15,joueur)+1&amp;":$AP$125"),0),1)),"",INDEX(INDIRECT("$A$"&amp;MATCH(AU15,joueur)+1&amp;":$A$125"),MATCH($AR15,INDIRECT("$AP$"&amp;MATCH(AU15,joueur)+1&amp;":$AP$125"),0),1))</f>
        <v/>
      </c>
      <c r="AW15" s="32" t="str">
        <f t="shared" ca="1" si="21"/>
        <v/>
      </c>
      <c r="AX15" s="32" t="str">
        <f t="shared" ca="1" si="21"/>
        <v/>
      </c>
      <c r="AY15" s="32" t="str">
        <f t="shared" ca="1" si="21"/>
        <v/>
      </c>
      <c r="AZ15" s="32" t="str">
        <f t="shared" ca="1" si="21"/>
        <v/>
      </c>
      <c r="BA15" s="32" t="str">
        <f t="shared" ca="1" si="21"/>
        <v/>
      </c>
      <c r="BB15" s="32" t="str">
        <f t="shared" ca="1" si="21"/>
        <v/>
      </c>
      <c r="BC15" s="32" t="str">
        <f t="shared" ca="1" si="21"/>
        <v/>
      </c>
      <c r="BD15" s="32" t="str">
        <f t="shared" ca="1" si="21"/>
        <v/>
      </c>
      <c r="BE15" s="33" t="str">
        <f t="shared" ca="1" si="21"/>
        <v/>
      </c>
    </row>
    <row r="16" spans="1:76">
      <c r="A16" s="1" t="s">
        <v>31</v>
      </c>
      <c r="B16" s="7" t="s">
        <v>107</v>
      </c>
      <c r="C16" s="3">
        <v>0</v>
      </c>
      <c r="D16" s="4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5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11">
        <f t="shared" si="0"/>
        <v>1</v>
      </c>
      <c r="AP16" s="11">
        <f t="shared" si="1"/>
        <v>47</v>
      </c>
      <c r="AQ16" s="36">
        <f t="shared" si="2"/>
        <v>0.1</v>
      </c>
      <c r="AR16" s="25" t="str">
        <f t="shared" si="6"/>
        <v/>
      </c>
      <c r="AS16" s="25" t="str">
        <f t="shared" si="7"/>
        <v/>
      </c>
      <c r="AT16" s="34" t="str">
        <f t="shared" si="9"/>
        <v/>
      </c>
      <c r="AU16" s="31" t="str">
        <f t="shared" si="4"/>
        <v/>
      </c>
      <c r="AV16" s="32" t="str">
        <f t="shared" ref="AV16:BE16" ca="1" si="22">IF(ISERROR(INDEX(INDIRECT("$A$"&amp;MATCH(AU16,joueur)+1&amp;":$A$125"),MATCH($AR16,INDIRECT("$AP$"&amp;MATCH(AU16,joueur)+1&amp;":$AP$125"),0),1)),"",INDEX(INDIRECT("$A$"&amp;MATCH(AU16,joueur)+1&amp;":$A$125"),MATCH($AR16,INDIRECT("$AP$"&amp;MATCH(AU16,joueur)+1&amp;":$AP$125"),0),1))</f>
        <v/>
      </c>
      <c r="AW16" s="32" t="str">
        <f t="shared" ca="1" si="22"/>
        <v/>
      </c>
      <c r="AX16" s="32" t="str">
        <f t="shared" ca="1" si="22"/>
        <v/>
      </c>
      <c r="AY16" s="32" t="str">
        <f t="shared" ca="1" si="22"/>
        <v/>
      </c>
      <c r="AZ16" s="32" t="str">
        <f t="shared" ca="1" si="22"/>
        <v/>
      </c>
      <c r="BA16" s="32" t="str">
        <f t="shared" ca="1" si="22"/>
        <v/>
      </c>
      <c r="BB16" s="32" t="str">
        <f t="shared" ca="1" si="22"/>
        <v/>
      </c>
      <c r="BC16" s="32" t="str">
        <f t="shared" ca="1" si="22"/>
        <v/>
      </c>
      <c r="BD16" s="32" t="str">
        <f t="shared" ca="1" si="22"/>
        <v/>
      </c>
      <c r="BE16" s="33" t="str">
        <f t="shared" ca="1" si="22"/>
        <v/>
      </c>
    </row>
    <row r="17" spans="1:57">
      <c r="A17" s="6" t="s">
        <v>55</v>
      </c>
      <c r="B17" s="7" t="s">
        <v>107</v>
      </c>
      <c r="C17" s="3">
        <v>0</v>
      </c>
      <c r="D17" s="3">
        <v>0</v>
      </c>
      <c r="E17" s="3">
        <v>0</v>
      </c>
      <c r="F17" s="3">
        <v>0</v>
      </c>
      <c r="G17" s="4">
        <v>1</v>
      </c>
      <c r="H17" s="3">
        <v>0</v>
      </c>
      <c r="I17" s="3">
        <v>0</v>
      </c>
      <c r="J17" s="3">
        <v>0</v>
      </c>
      <c r="K17" s="4">
        <v>1</v>
      </c>
      <c r="L17" s="3">
        <v>0</v>
      </c>
      <c r="M17" s="5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11">
        <f t="shared" si="0"/>
        <v>2</v>
      </c>
      <c r="AP17" s="11">
        <f t="shared" si="1"/>
        <v>25</v>
      </c>
      <c r="AQ17" s="36">
        <f t="shared" si="2"/>
        <v>0.2</v>
      </c>
      <c r="AR17" s="25" t="str">
        <f t="shared" si="6"/>
        <v/>
      </c>
      <c r="AS17" s="25" t="str">
        <f t="shared" si="7"/>
        <v/>
      </c>
      <c r="AT17" s="34" t="str">
        <f t="shared" si="9"/>
        <v/>
      </c>
      <c r="AU17" s="31" t="str">
        <f t="shared" si="4"/>
        <v/>
      </c>
      <c r="AV17" s="32" t="str">
        <f t="shared" ref="AV17:BE17" ca="1" si="23">IF(ISERROR(INDEX(INDIRECT("$A$"&amp;MATCH(AU17,joueur)+1&amp;":$A$125"),MATCH($AR17,INDIRECT("$AP$"&amp;MATCH(AU17,joueur)+1&amp;":$AP$125"),0),1)),"",INDEX(INDIRECT("$A$"&amp;MATCH(AU17,joueur)+1&amp;":$A$125"),MATCH($AR17,INDIRECT("$AP$"&amp;MATCH(AU17,joueur)+1&amp;":$AP$125"),0),1))</f>
        <v/>
      </c>
      <c r="AW17" s="32" t="str">
        <f t="shared" ca="1" si="23"/>
        <v/>
      </c>
      <c r="AX17" s="32" t="str">
        <f t="shared" ca="1" si="23"/>
        <v/>
      </c>
      <c r="AY17" s="32" t="str">
        <f t="shared" ca="1" si="23"/>
        <v/>
      </c>
      <c r="AZ17" s="32" t="str">
        <f t="shared" ca="1" si="23"/>
        <v/>
      </c>
      <c r="BA17" s="32" t="str">
        <f t="shared" ca="1" si="23"/>
        <v/>
      </c>
      <c r="BB17" s="32" t="str">
        <f t="shared" ca="1" si="23"/>
        <v/>
      </c>
      <c r="BC17" s="32" t="str">
        <f t="shared" ca="1" si="23"/>
        <v/>
      </c>
      <c r="BD17" s="32" t="str">
        <f t="shared" ca="1" si="23"/>
        <v/>
      </c>
      <c r="BE17" s="33" t="str">
        <f t="shared" ca="1" si="23"/>
        <v/>
      </c>
    </row>
    <row r="18" spans="1:57">
      <c r="A18" s="6" t="s">
        <v>128</v>
      </c>
      <c r="B18" s="14" t="s">
        <v>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9">
        <v>1</v>
      </c>
      <c r="M18" s="1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11">
        <f t="shared" si="0"/>
        <v>1</v>
      </c>
      <c r="AP18" s="11">
        <f t="shared" si="1"/>
        <v>47</v>
      </c>
      <c r="AQ18" s="36">
        <f t="shared" si="2"/>
        <v>0.1</v>
      </c>
      <c r="AR18" s="25" t="str">
        <f t="shared" si="6"/>
        <v/>
      </c>
      <c r="AS18" s="25" t="str">
        <f t="shared" si="7"/>
        <v/>
      </c>
      <c r="AT18" s="34" t="str">
        <f t="shared" si="9"/>
        <v/>
      </c>
      <c r="AU18" s="31" t="str">
        <f t="shared" si="4"/>
        <v/>
      </c>
      <c r="AV18" s="32" t="str">
        <f t="shared" ref="AV18:BE18" ca="1" si="24">IF(ISERROR(INDEX(INDIRECT("$A$"&amp;MATCH(AU18,joueur)+1&amp;":$A$125"),MATCH($AR18,INDIRECT("$AP$"&amp;MATCH(AU18,joueur)+1&amp;":$AP$125"),0),1)),"",INDEX(INDIRECT("$A$"&amp;MATCH(AU18,joueur)+1&amp;":$A$125"),MATCH($AR18,INDIRECT("$AP$"&amp;MATCH(AU18,joueur)+1&amp;":$AP$125"),0),1))</f>
        <v/>
      </c>
      <c r="AW18" s="32" t="str">
        <f t="shared" ca="1" si="24"/>
        <v/>
      </c>
      <c r="AX18" s="32" t="str">
        <f t="shared" ca="1" si="24"/>
        <v/>
      </c>
      <c r="AY18" s="32" t="str">
        <f t="shared" ca="1" si="24"/>
        <v/>
      </c>
      <c r="AZ18" s="32" t="str">
        <f t="shared" ca="1" si="24"/>
        <v/>
      </c>
      <c r="BA18" s="32" t="str">
        <f t="shared" ca="1" si="24"/>
        <v/>
      </c>
      <c r="BB18" s="32" t="str">
        <f t="shared" ca="1" si="24"/>
        <v/>
      </c>
      <c r="BC18" s="32" t="str">
        <f t="shared" ca="1" si="24"/>
        <v/>
      </c>
      <c r="BD18" s="32" t="str">
        <f t="shared" ca="1" si="24"/>
        <v/>
      </c>
      <c r="BE18" s="33" t="str">
        <f t="shared" ca="1" si="24"/>
        <v/>
      </c>
    </row>
    <row r="19" spans="1:57">
      <c r="A19" s="1" t="s">
        <v>29</v>
      </c>
      <c r="B19" s="7" t="s">
        <v>96</v>
      </c>
      <c r="C19" s="3">
        <v>0</v>
      </c>
      <c r="D19" s="4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5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11">
        <f t="shared" si="0"/>
        <v>1</v>
      </c>
      <c r="AP19" s="11">
        <f t="shared" si="1"/>
        <v>47</v>
      </c>
      <c r="AQ19" s="36">
        <f t="shared" si="2"/>
        <v>0.1</v>
      </c>
      <c r="AR19" s="25" t="str">
        <f t="shared" si="6"/>
        <v/>
      </c>
      <c r="AS19" s="25" t="str">
        <f t="shared" si="7"/>
        <v/>
      </c>
      <c r="AT19" s="34" t="str">
        <f t="shared" si="9"/>
        <v/>
      </c>
      <c r="AU19" s="31" t="str">
        <f t="shared" si="4"/>
        <v/>
      </c>
      <c r="AV19" s="32" t="str">
        <f t="shared" ref="AV19:BE19" ca="1" si="25">IF(ISERROR(INDEX(INDIRECT("$A$"&amp;MATCH(AU19,joueur)+1&amp;":$A$125"),MATCH($AR19,INDIRECT("$AP$"&amp;MATCH(AU19,joueur)+1&amp;":$AP$125"),0),1)),"",INDEX(INDIRECT("$A$"&amp;MATCH(AU19,joueur)+1&amp;":$A$125"),MATCH($AR19,INDIRECT("$AP$"&amp;MATCH(AU19,joueur)+1&amp;":$AP$125"),0),1))</f>
        <v/>
      </c>
      <c r="AW19" s="32" t="str">
        <f t="shared" ca="1" si="25"/>
        <v/>
      </c>
      <c r="AX19" s="32" t="str">
        <f t="shared" ca="1" si="25"/>
        <v/>
      </c>
      <c r="AY19" s="32" t="str">
        <f t="shared" ca="1" si="25"/>
        <v/>
      </c>
      <c r="AZ19" s="32" t="str">
        <f t="shared" ca="1" si="25"/>
        <v/>
      </c>
      <c r="BA19" s="32" t="str">
        <f t="shared" ca="1" si="25"/>
        <v/>
      </c>
      <c r="BB19" s="32" t="str">
        <f t="shared" ca="1" si="25"/>
        <v/>
      </c>
      <c r="BC19" s="32" t="str">
        <f t="shared" ca="1" si="25"/>
        <v/>
      </c>
      <c r="BD19" s="32" t="str">
        <f t="shared" ca="1" si="25"/>
        <v/>
      </c>
      <c r="BE19" s="33" t="str">
        <f t="shared" ca="1" si="25"/>
        <v/>
      </c>
    </row>
    <row r="20" spans="1:57">
      <c r="A20" s="1" t="s">
        <v>34</v>
      </c>
      <c r="B20" s="7" t="s">
        <v>93</v>
      </c>
      <c r="C20" s="3">
        <v>0</v>
      </c>
      <c r="D20" s="3">
        <v>0</v>
      </c>
      <c r="E20" s="4">
        <v>1</v>
      </c>
      <c r="F20" s="4">
        <v>1</v>
      </c>
      <c r="G20" s="4">
        <v>2</v>
      </c>
      <c r="H20" s="3">
        <v>0</v>
      </c>
      <c r="I20" s="3">
        <v>0</v>
      </c>
      <c r="J20" s="4">
        <v>1</v>
      </c>
      <c r="K20" s="3">
        <v>0</v>
      </c>
      <c r="L20" s="3">
        <v>0</v>
      </c>
      <c r="M20" s="5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11">
        <f t="shared" si="0"/>
        <v>5</v>
      </c>
      <c r="AP20" s="11">
        <f t="shared" si="1"/>
        <v>8</v>
      </c>
      <c r="AQ20" s="36">
        <f t="shared" si="2"/>
        <v>0.4</v>
      </c>
      <c r="AR20" s="25" t="str">
        <f t="shared" si="6"/>
        <v/>
      </c>
      <c r="AS20" s="25" t="str">
        <f t="shared" si="7"/>
        <v/>
      </c>
      <c r="AT20" s="34" t="str">
        <f t="shared" si="9"/>
        <v/>
      </c>
      <c r="AU20" s="31" t="str">
        <f t="shared" si="4"/>
        <v/>
      </c>
      <c r="AV20" s="32" t="str">
        <f t="shared" ref="AV20:BE20" ca="1" si="26">IF(ISERROR(INDEX(INDIRECT("$A$"&amp;MATCH(AU20,joueur)+1&amp;":$A$125"),MATCH($AR20,INDIRECT("$AP$"&amp;MATCH(AU20,joueur)+1&amp;":$AP$125"),0),1)),"",INDEX(INDIRECT("$A$"&amp;MATCH(AU20,joueur)+1&amp;":$A$125"),MATCH($AR20,INDIRECT("$AP$"&amp;MATCH(AU20,joueur)+1&amp;":$AP$125"),0),1))</f>
        <v/>
      </c>
      <c r="AW20" s="32" t="str">
        <f t="shared" ca="1" si="26"/>
        <v/>
      </c>
      <c r="AX20" s="32" t="str">
        <f t="shared" ca="1" si="26"/>
        <v/>
      </c>
      <c r="AY20" s="32" t="str">
        <f t="shared" ca="1" si="26"/>
        <v/>
      </c>
      <c r="AZ20" s="32" t="str">
        <f t="shared" ca="1" si="26"/>
        <v/>
      </c>
      <c r="BA20" s="32" t="str">
        <f t="shared" ca="1" si="26"/>
        <v/>
      </c>
      <c r="BB20" s="32" t="str">
        <f t="shared" ca="1" si="26"/>
        <v/>
      </c>
      <c r="BC20" s="32" t="str">
        <f t="shared" ca="1" si="26"/>
        <v/>
      </c>
      <c r="BD20" s="32" t="str">
        <f t="shared" ca="1" si="26"/>
        <v/>
      </c>
      <c r="BE20" s="33" t="str">
        <f t="shared" ca="1" si="26"/>
        <v/>
      </c>
    </row>
    <row r="21" spans="1:57">
      <c r="A21" s="6" t="s">
        <v>72</v>
      </c>
      <c r="B21" s="7" t="s">
        <v>103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4">
        <v>1</v>
      </c>
      <c r="I21" s="3">
        <v>0</v>
      </c>
      <c r="J21" s="3">
        <v>0</v>
      </c>
      <c r="K21" s="3">
        <v>0</v>
      </c>
      <c r="L21" s="3">
        <v>0</v>
      </c>
      <c r="M21" s="5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11">
        <f t="shared" si="0"/>
        <v>1</v>
      </c>
      <c r="AP21" s="11">
        <f t="shared" si="1"/>
        <v>47</v>
      </c>
      <c r="AQ21" s="36">
        <f t="shared" si="2"/>
        <v>0.1</v>
      </c>
      <c r="AR21" s="25" t="str">
        <f t="shared" si="6"/>
        <v/>
      </c>
      <c r="AS21" s="25" t="str">
        <f t="shared" si="7"/>
        <v/>
      </c>
      <c r="AT21" s="34" t="str">
        <f t="shared" si="9"/>
        <v/>
      </c>
      <c r="AU21" s="31" t="str">
        <f t="shared" si="4"/>
        <v/>
      </c>
      <c r="AV21" s="32" t="str">
        <f t="shared" ref="AV21:BE21" ca="1" si="27">IF(ISERROR(INDEX(INDIRECT("$A$"&amp;MATCH(AU21,joueur)+1&amp;":$A$125"),MATCH($AR21,INDIRECT("$AP$"&amp;MATCH(AU21,joueur)+1&amp;":$AP$125"),0),1)),"",INDEX(INDIRECT("$A$"&amp;MATCH(AU21,joueur)+1&amp;":$A$125"),MATCH($AR21,INDIRECT("$AP$"&amp;MATCH(AU21,joueur)+1&amp;":$AP$125"),0),1))</f>
        <v/>
      </c>
      <c r="AW21" s="32" t="str">
        <f t="shared" ca="1" si="27"/>
        <v/>
      </c>
      <c r="AX21" s="32" t="str">
        <f t="shared" ca="1" si="27"/>
        <v/>
      </c>
      <c r="AY21" s="32" t="str">
        <f t="shared" ca="1" si="27"/>
        <v/>
      </c>
      <c r="AZ21" s="32" t="str">
        <f t="shared" ca="1" si="27"/>
        <v/>
      </c>
      <c r="BA21" s="32" t="str">
        <f t="shared" ca="1" si="27"/>
        <v/>
      </c>
      <c r="BB21" s="32" t="str">
        <f t="shared" ca="1" si="27"/>
        <v/>
      </c>
      <c r="BC21" s="32" t="str">
        <f t="shared" ca="1" si="27"/>
        <v/>
      </c>
      <c r="BD21" s="32" t="str">
        <f t="shared" ca="1" si="27"/>
        <v/>
      </c>
      <c r="BE21" s="33" t="str">
        <f t="shared" ca="1" si="27"/>
        <v/>
      </c>
    </row>
    <row r="22" spans="1:57">
      <c r="A22" s="1" t="s">
        <v>30</v>
      </c>
      <c r="B22" s="7" t="s">
        <v>101</v>
      </c>
      <c r="C22" s="3">
        <v>0</v>
      </c>
      <c r="D22" s="4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4">
        <v>1</v>
      </c>
      <c r="L22" s="3">
        <v>0</v>
      </c>
      <c r="M22" s="5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11">
        <f t="shared" si="0"/>
        <v>2</v>
      </c>
      <c r="AP22" s="11">
        <f t="shared" si="1"/>
        <v>25</v>
      </c>
      <c r="AQ22" s="36">
        <f t="shared" si="2"/>
        <v>0.2</v>
      </c>
      <c r="AR22" s="25" t="str">
        <f t="shared" si="6"/>
        <v/>
      </c>
      <c r="AS22" s="25" t="str">
        <f t="shared" si="7"/>
        <v/>
      </c>
      <c r="AT22" s="34" t="str">
        <f t="shared" si="9"/>
        <v/>
      </c>
      <c r="AU22" s="31" t="str">
        <f t="shared" si="4"/>
        <v/>
      </c>
      <c r="AV22" s="32" t="str">
        <f t="shared" ref="AV22:BE22" ca="1" si="28">IF(ISERROR(INDEX(INDIRECT("$A$"&amp;MATCH(AU22,joueur)+1&amp;":$A$125"),MATCH($AR22,INDIRECT("$AP$"&amp;MATCH(AU22,joueur)+1&amp;":$AP$125"),0),1)),"",INDEX(INDIRECT("$A$"&amp;MATCH(AU22,joueur)+1&amp;":$A$125"),MATCH($AR22,INDIRECT("$AP$"&amp;MATCH(AU22,joueur)+1&amp;":$AP$125"),0),1))</f>
        <v/>
      </c>
      <c r="AW22" s="32" t="str">
        <f t="shared" ca="1" si="28"/>
        <v/>
      </c>
      <c r="AX22" s="32" t="str">
        <f t="shared" ca="1" si="28"/>
        <v/>
      </c>
      <c r="AY22" s="32" t="str">
        <f t="shared" ca="1" si="28"/>
        <v/>
      </c>
      <c r="AZ22" s="32" t="str">
        <f t="shared" ca="1" si="28"/>
        <v/>
      </c>
      <c r="BA22" s="32" t="str">
        <f t="shared" ca="1" si="28"/>
        <v/>
      </c>
      <c r="BB22" s="32" t="str">
        <f t="shared" ca="1" si="28"/>
        <v/>
      </c>
      <c r="BC22" s="32" t="str">
        <f t="shared" ca="1" si="28"/>
        <v/>
      </c>
      <c r="BD22" s="32" t="str">
        <f t="shared" ca="1" si="28"/>
        <v/>
      </c>
      <c r="BE22" s="33" t="str">
        <f t="shared" ca="1" si="28"/>
        <v/>
      </c>
    </row>
    <row r="23" spans="1:57">
      <c r="A23" s="6" t="s">
        <v>42</v>
      </c>
      <c r="B23" s="7" t="s">
        <v>107</v>
      </c>
      <c r="C23" s="3">
        <v>0</v>
      </c>
      <c r="D23" s="3">
        <v>0</v>
      </c>
      <c r="E23" s="3">
        <v>0</v>
      </c>
      <c r="F23" s="4">
        <v>1</v>
      </c>
      <c r="G23" s="3">
        <v>0</v>
      </c>
      <c r="H23" s="4">
        <v>1</v>
      </c>
      <c r="I23" s="4">
        <v>1</v>
      </c>
      <c r="J23" s="3">
        <v>0</v>
      </c>
      <c r="K23" s="3">
        <v>0</v>
      </c>
      <c r="L23" s="4">
        <v>1</v>
      </c>
      <c r="M23" s="5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11">
        <f t="shared" si="0"/>
        <v>4</v>
      </c>
      <c r="AP23" s="11">
        <f t="shared" si="1"/>
        <v>13</v>
      </c>
      <c r="AQ23" s="36">
        <f t="shared" si="2"/>
        <v>0.4</v>
      </c>
      <c r="AR23" s="25" t="str">
        <f t="shared" si="6"/>
        <v/>
      </c>
      <c r="AS23" s="25" t="str">
        <f t="shared" si="7"/>
        <v/>
      </c>
      <c r="AT23" s="34" t="str">
        <f t="shared" si="9"/>
        <v/>
      </c>
      <c r="AU23" s="31" t="str">
        <f t="shared" si="4"/>
        <v/>
      </c>
      <c r="AV23" s="32" t="str">
        <f t="shared" ref="AV23:BE23" ca="1" si="29">IF(ISERROR(INDEX(INDIRECT("$A$"&amp;MATCH(AU23,joueur)+1&amp;":$A$125"),MATCH($AR23,INDIRECT("$AP$"&amp;MATCH(AU23,joueur)+1&amp;":$AP$125"),0),1)),"",INDEX(INDIRECT("$A$"&amp;MATCH(AU23,joueur)+1&amp;":$A$125"),MATCH($AR23,INDIRECT("$AP$"&amp;MATCH(AU23,joueur)+1&amp;":$AP$125"),0),1))</f>
        <v/>
      </c>
      <c r="AW23" s="32" t="str">
        <f t="shared" ca="1" si="29"/>
        <v/>
      </c>
      <c r="AX23" s="32" t="str">
        <f t="shared" ca="1" si="29"/>
        <v/>
      </c>
      <c r="AY23" s="32" t="str">
        <f t="shared" ca="1" si="29"/>
        <v/>
      </c>
      <c r="AZ23" s="32" t="str">
        <f t="shared" ca="1" si="29"/>
        <v/>
      </c>
      <c r="BA23" s="32" t="str">
        <f t="shared" ca="1" si="29"/>
        <v/>
      </c>
      <c r="BB23" s="32" t="str">
        <f t="shared" ca="1" si="29"/>
        <v/>
      </c>
      <c r="BC23" s="32" t="str">
        <f t="shared" ca="1" si="29"/>
        <v/>
      </c>
      <c r="BD23" s="32" t="str">
        <f t="shared" ca="1" si="29"/>
        <v/>
      </c>
      <c r="BE23" s="33" t="str">
        <f t="shared" ca="1" si="29"/>
        <v/>
      </c>
    </row>
    <row r="24" spans="1:57">
      <c r="A24" s="1" t="s">
        <v>2</v>
      </c>
      <c r="B24" s="7" t="s">
        <v>92</v>
      </c>
      <c r="C24" s="4">
        <v>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5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11">
        <f t="shared" si="0"/>
        <v>1</v>
      </c>
      <c r="AP24" s="11">
        <f t="shared" si="1"/>
        <v>47</v>
      </c>
      <c r="AQ24" s="36">
        <f t="shared" si="2"/>
        <v>0.1</v>
      </c>
      <c r="AR24" s="25" t="str">
        <f t="shared" si="6"/>
        <v/>
      </c>
      <c r="AS24" s="25" t="str">
        <f t="shared" si="7"/>
        <v/>
      </c>
      <c r="AT24" s="34" t="str">
        <f t="shared" si="9"/>
        <v/>
      </c>
      <c r="AU24" s="31" t="str">
        <f t="shared" si="4"/>
        <v/>
      </c>
      <c r="AV24" s="32" t="str">
        <f t="shared" ref="AV24:BE24" ca="1" si="30">IF(ISERROR(INDEX(INDIRECT("$A$"&amp;MATCH(AU24,joueur)+1&amp;":$A$125"),MATCH($AR24,INDIRECT("$AP$"&amp;MATCH(AU24,joueur)+1&amp;":$AP$125"),0),1)),"",INDEX(INDIRECT("$A$"&amp;MATCH(AU24,joueur)+1&amp;":$A$125"),MATCH($AR24,INDIRECT("$AP$"&amp;MATCH(AU24,joueur)+1&amp;":$AP$125"),0),1))</f>
        <v/>
      </c>
      <c r="AW24" s="32" t="str">
        <f t="shared" ca="1" si="30"/>
        <v/>
      </c>
      <c r="AX24" s="32" t="str">
        <f t="shared" ca="1" si="30"/>
        <v/>
      </c>
      <c r="AY24" s="32" t="str">
        <f t="shared" ca="1" si="30"/>
        <v/>
      </c>
      <c r="AZ24" s="32" t="str">
        <f t="shared" ca="1" si="30"/>
        <v/>
      </c>
      <c r="BA24" s="32" t="str">
        <f t="shared" ca="1" si="30"/>
        <v/>
      </c>
      <c r="BB24" s="32" t="str">
        <f t="shared" ca="1" si="30"/>
        <v/>
      </c>
      <c r="BC24" s="32" t="str">
        <f t="shared" ca="1" si="30"/>
        <v/>
      </c>
      <c r="BD24" s="32" t="str">
        <f t="shared" ca="1" si="30"/>
        <v/>
      </c>
      <c r="BE24" s="33" t="str">
        <f t="shared" ca="1" si="30"/>
        <v/>
      </c>
    </row>
    <row r="25" spans="1:57">
      <c r="A25" s="6" t="s">
        <v>80</v>
      </c>
      <c r="B25" s="7" t="s">
        <v>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4">
        <v>1</v>
      </c>
      <c r="I25" s="3">
        <v>0</v>
      </c>
      <c r="J25" s="3">
        <v>0</v>
      </c>
      <c r="K25" s="3">
        <v>0</v>
      </c>
      <c r="L25" s="4">
        <v>1</v>
      </c>
      <c r="M25" s="5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11">
        <f t="shared" si="0"/>
        <v>2</v>
      </c>
      <c r="AP25" s="11">
        <f t="shared" si="1"/>
        <v>25</v>
      </c>
      <c r="AQ25" s="36">
        <f t="shared" si="2"/>
        <v>0.2</v>
      </c>
      <c r="AR25" s="25" t="str">
        <f t="shared" si="6"/>
        <v/>
      </c>
      <c r="AS25" s="25" t="str">
        <f t="shared" si="7"/>
        <v/>
      </c>
      <c r="AT25" s="34" t="str">
        <f t="shared" si="9"/>
        <v/>
      </c>
      <c r="AU25" s="31" t="str">
        <f t="shared" si="4"/>
        <v/>
      </c>
      <c r="AV25" s="32" t="str">
        <f t="shared" ref="AV25:BE25" ca="1" si="31">IF(ISERROR(INDEX(INDIRECT("$A$"&amp;MATCH(AU25,joueur)+1&amp;":$A$125"),MATCH($AR25,INDIRECT("$AP$"&amp;MATCH(AU25,joueur)+1&amp;":$AP$125"),0),1)),"",INDEX(INDIRECT("$A$"&amp;MATCH(AU25,joueur)+1&amp;":$A$125"),MATCH($AR25,INDIRECT("$AP$"&amp;MATCH(AU25,joueur)+1&amp;":$AP$125"),0),1))</f>
        <v/>
      </c>
      <c r="AW25" s="32" t="str">
        <f t="shared" ca="1" si="31"/>
        <v/>
      </c>
      <c r="AX25" s="32" t="str">
        <f t="shared" ca="1" si="31"/>
        <v/>
      </c>
      <c r="AY25" s="32" t="str">
        <f t="shared" ca="1" si="31"/>
        <v/>
      </c>
      <c r="AZ25" s="32" t="str">
        <f t="shared" ca="1" si="31"/>
        <v/>
      </c>
      <c r="BA25" s="32" t="str">
        <f t="shared" ca="1" si="31"/>
        <v/>
      </c>
      <c r="BB25" s="32" t="str">
        <f t="shared" ca="1" si="31"/>
        <v/>
      </c>
      <c r="BC25" s="32" t="str">
        <f t="shared" ca="1" si="31"/>
        <v/>
      </c>
      <c r="BD25" s="32" t="str">
        <f t="shared" ca="1" si="31"/>
        <v/>
      </c>
      <c r="BE25" s="33" t="str">
        <f t="shared" ca="1" si="31"/>
        <v/>
      </c>
    </row>
    <row r="26" spans="1:57">
      <c r="A26" s="6" t="s">
        <v>73</v>
      </c>
      <c r="B26" s="7" t="s">
        <v>103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4">
        <v>1</v>
      </c>
      <c r="I26" s="3">
        <v>0</v>
      </c>
      <c r="J26" s="3">
        <v>0</v>
      </c>
      <c r="K26" s="3">
        <v>0</v>
      </c>
      <c r="L26" s="3">
        <v>0</v>
      </c>
      <c r="M26" s="5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11">
        <f t="shared" si="0"/>
        <v>1</v>
      </c>
      <c r="AP26" s="11">
        <f t="shared" si="1"/>
        <v>47</v>
      </c>
      <c r="AQ26" s="36">
        <f t="shared" si="2"/>
        <v>0.1</v>
      </c>
      <c r="AR26" s="25" t="str">
        <f t="shared" si="6"/>
        <v/>
      </c>
      <c r="AS26" s="25" t="str">
        <f t="shared" si="7"/>
        <v/>
      </c>
      <c r="AT26" s="34" t="str">
        <f t="shared" si="9"/>
        <v/>
      </c>
      <c r="AU26" s="31" t="str">
        <f t="shared" si="4"/>
        <v/>
      </c>
      <c r="AV26" s="32" t="str">
        <f t="shared" ref="AV26:BE26" ca="1" si="32">IF(ISERROR(INDEX(INDIRECT("$A$"&amp;MATCH(AU26,joueur)+1&amp;":$A$125"),MATCH($AR26,INDIRECT("$AP$"&amp;MATCH(AU26,joueur)+1&amp;":$AP$125"),0),1)),"",INDEX(INDIRECT("$A$"&amp;MATCH(AU26,joueur)+1&amp;":$A$125"),MATCH($AR26,INDIRECT("$AP$"&amp;MATCH(AU26,joueur)+1&amp;":$AP$125"),0),1))</f>
        <v/>
      </c>
      <c r="AW26" s="32" t="str">
        <f t="shared" ca="1" si="32"/>
        <v/>
      </c>
      <c r="AX26" s="32" t="str">
        <f t="shared" ca="1" si="32"/>
        <v/>
      </c>
      <c r="AY26" s="32" t="str">
        <f t="shared" ca="1" si="32"/>
        <v/>
      </c>
      <c r="AZ26" s="32" t="str">
        <f t="shared" ca="1" si="32"/>
        <v/>
      </c>
      <c r="BA26" s="32" t="str">
        <f t="shared" ca="1" si="32"/>
        <v/>
      </c>
      <c r="BB26" s="32" t="str">
        <f t="shared" ca="1" si="32"/>
        <v/>
      </c>
      <c r="BC26" s="32" t="str">
        <f t="shared" ca="1" si="32"/>
        <v/>
      </c>
      <c r="BD26" s="32" t="str">
        <f t="shared" ca="1" si="32"/>
        <v/>
      </c>
      <c r="BE26" s="33" t="str">
        <f t="shared" ca="1" si="32"/>
        <v/>
      </c>
    </row>
    <row r="27" spans="1:57">
      <c r="A27" s="1" t="s">
        <v>19</v>
      </c>
      <c r="B27" s="7" t="s">
        <v>101</v>
      </c>
      <c r="C27" s="3">
        <v>0</v>
      </c>
      <c r="D27" s="4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4">
        <v>1</v>
      </c>
      <c r="K27" s="3">
        <v>0</v>
      </c>
      <c r="L27" s="3">
        <v>0</v>
      </c>
      <c r="M27" s="5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11">
        <f t="shared" si="0"/>
        <v>2</v>
      </c>
      <c r="AP27" s="11">
        <f t="shared" si="1"/>
        <v>25</v>
      </c>
      <c r="AQ27" s="36">
        <f t="shared" si="2"/>
        <v>0.2</v>
      </c>
      <c r="AR27" s="25" t="str">
        <f t="shared" si="6"/>
        <v/>
      </c>
      <c r="AS27" s="25" t="str">
        <f t="shared" si="7"/>
        <v/>
      </c>
      <c r="AT27" s="34" t="str">
        <f t="shared" si="9"/>
        <v/>
      </c>
      <c r="AU27" s="31" t="str">
        <f t="shared" si="4"/>
        <v/>
      </c>
      <c r="AV27" s="32" t="str">
        <f t="shared" ref="AV27:BE27" ca="1" si="33">IF(ISERROR(INDEX(INDIRECT("$A$"&amp;MATCH(AU27,joueur)+1&amp;":$A$125"),MATCH($AR27,INDIRECT("$AP$"&amp;MATCH(AU27,joueur)+1&amp;":$AP$125"),0),1)),"",INDEX(INDIRECT("$A$"&amp;MATCH(AU27,joueur)+1&amp;":$A$125"),MATCH($AR27,INDIRECT("$AP$"&amp;MATCH(AU27,joueur)+1&amp;":$AP$125"),0),1))</f>
        <v/>
      </c>
      <c r="AW27" s="32" t="str">
        <f t="shared" ca="1" si="33"/>
        <v/>
      </c>
      <c r="AX27" s="32" t="str">
        <f t="shared" ca="1" si="33"/>
        <v/>
      </c>
      <c r="AY27" s="32" t="str">
        <f t="shared" ca="1" si="33"/>
        <v/>
      </c>
      <c r="AZ27" s="32" t="str">
        <f t="shared" ca="1" si="33"/>
        <v/>
      </c>
      <c r="BA27" s="32" t="str">
        <f t="shared" ca="1" si="33"/>
        <v/>
      </c>
      <c r="BB27" s="32" t="str">
        <f t="shared" ca="1" si="33"/>
        <v/>
      </c>
      <c r="BC27" s="32" t="str">
        <f t="shared" ca="1" si="33"/>
        <v/>
      </c>
      <c r="BD27" s="32" t="str">
        <f t="shared" ca="1" si="33"/>
        <v/>
      </c>
      <c r="BE27" s="33" t="str">
        <f t="shared" ca="1" si="33"/>
        <v/>
      </c>
    </row>
    <row r="28" spans="1:57">
      <c r="A28" s="1" t="s">
        <v>13</v>
      </c>
      <c r="B28" s="7" t="s">
        <v>97</v>
      </c>
      <c r="C28" s="4">
        <v>1</v>
      </c>
      <c r="D28" s="3">
        <v>0</v>
      </c>
      <c r="E28" s="3">
        <v>0</v>
      </c>
      <c r="F28" s="3">
        <v>0</v>
      </c>
      <c r="G28" s="3">
        <v>0</v>
      </c>
      <c r="H28" s="4">
        <v>1</v>
      </c>
      <c r="I28" s="3">
        <v>0</v>
      </c>
      <c r="J28" s="4">
        <v>1</v>
      </c>
      <c r="K28" s="8">
        <v>2</v>
      </c>
      <c r="L28" s="3">
        <v>0</v>
      </c>
      <c r="M28" s="5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11">
        <f t="shared" si="0"/>
        <v>5</v>
      </c>
      <c r="AP28" s="11">
        <f t="shared" si="1"/>
        <v>8</v>
      </c>
      <c r="AQ28" s="36">
        <f t="shared" si="2"/>
        <v>0.4</v>
      </c>
      <c r="AR28" s="25" t="str">
        <f t="shared" si="6"/>
        <v/>
      </c>
      <c r="AS28" s="25" t="str">
        <f t="shared" si="7"/>
        <v/>
      </c>
      <c r="AT28" s="34" t="str">
        <f t="shared" si="9"/>
        <v/>
      </c>
      <c r="AU28" s="31" t="str">
        <f t="shared" si="4"/>
        <v/>
      </c>
      <c r="AV28" s="32" t="str">
        <f t="shared" ref="AV28:BE28" ca="1" si="34">IF(ISERROR(INDEX(INDIRECT("$A$"&amp;MATCH(AU28,joueur)+1&amp;":$A$125"),MATCH($AR28,INDIRECT("$AP$"&amp;MATCH(AU28,joueur)+1&amp;":$AP$125"),0),1)),"",INDEX(INDIRECT("$A$"&amp;MATCH(AU28,joueur)+1&amp;":$A$125"),MATCH($AR28,INDIRECT("$AP$"&amp;MATCH(AU28,joueur)+1&amp;":$AP$125"),0),1))</f>
        <v/>
      </c>
      <c r="AW28" s="32" t="str">
        <f t="shared" ca="1" si="34"/>
        <v/>
      </c>
      <c r="AX28" s="32" t="str">
        <f t="shared" ca="1" si="34"/>
        <v/>
      </c>
      <c r="AY28" s="32" t="str">
        <f t="shared" ca="1" si="34"/>
        <v/>
      </c>
      <c r="AZ28" s="32" t="str">
        <f t="shared" ca="1" si="34"/>
        <v/>
      </c>
      <c r="BA28" s="32" t="str">
        <f t="shared" ca="1" si="34"/>
        <v/>
      </c>
      <c r="BB28" s="32" t="str">
        <f t="shared" ca="1" si="34"/>
        <v/>
      </c>
      <c r="BC28" s="32" t="str">
        <f t="shared" ca="1" si="34"/>
        <v/>
      </c>
      <c r="BD28" s="32" t="str">
        <f t="shared" ca="1" si="34"/>
        <v/>
      </c>
      <c r="BE28" s="33" t="str">
        <f t="shared" ca="1" si="34"/>
        <v/>
      </c>
    </row>
    <row r="29" spans="1:57">
      <c r="A29" s="6" t="s">
        <v>59</v>
      </c>
      <c r="B29" s="7" t="s">
        <v>105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4">
        <v>1</v>
      </c>
      <c r="I29" s="4">
        <v>1</v>
      </c>
      <c r="J29" s="3">
        <v>0</v>
      </c>
      <c r="K29" s="3">
        <v>0</v>
      </c>
      <c r="L29" s="3">
        <v>0</v>
      </c>
      <c r="M29" s="5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11">
        <f t="shared" si="0"/>
        <v>2</v>
      </c>
      <c r="AP29" s="11">
        <f t="shared" si="1"/>
        <v>25</v>
      </c>
      <c r="AQ29" s="36">
        <f t="shared" si="2"/>
        <v>0.2</v>
      </c>
      <c r="AR29" s="25" t="str">
        <f t="shared" si="6"/>
        <v/>
      </c>
      <c r="AS29" s="25" t="str">
        <f t="shared" si="7"/>
        <v/>
      </c>
      <c r="AT29" s="34" t="str">
        <f t="shared" si="9"/>
        <v/>
      </c>
      <c r="AU29" s="31" t="str">
        <f t="shared" si="4"/>
        <v/>
      </c>
      <c r="AV29" s="32" t="str">
        <f t="shared" ref="AV29:BE29" ca="1" si="35">IF(ISERROR(INDEX(INDIRECT("$A$"&amp;MATCH(AU29,joueur)+1&amp;":$A$125"),MATCH($AR29,INDIRECT("$AP$"&amp;MATCH(AU29,joueur)+1&amp;":$AP$125"),0),1)),"",INDEX(INDIRECT("$A$"&amp;MATCH(AU29,joueur)+1&amp;":$A$125"),MATCH($AR29,INDIRECT("$AP$"&amp;MATCH(AU29,joueur)+1&amp;":$AP$125"),0),1))</f>
        <v/>
      </c>
      <c r="AW29" s="32" t="str">
        <f t="shared" ca="1" si="35"/>
        <v/>
      </c>
      <c r="AX29" s="32" t="str">
        <f t="shared" ca="1" si="35"/>
        <v/>
      </c>
      <c r="AY29" s="32" t="str">
        <f t="shared" ca="1" si="35"/>
        <v/>
      </c>
      <c r="AZ29" s="32" t="str">
        <f t="shared" ca="1" si="35"/>
        <v/>
      </c>
      <c r="BA29" s="32" t="str">
        <f t="shared" ca="1" si="35"/>
        <v/>
      </c>
      <c r="BB29" s="32" t="str">
        <f t="shared" ca="1" si="35"/>
        <v/>
      </c>
      <c r="BC29" s="32" t="str">
        <f t="shared" ca="1" si="35"/>
        <v/>
      </c>
      <c r="BD29" s="32" t="str">
        <f t="shared" ca="1" si="35"/>
        <v/>
      </c>
      <c r="BE29" s="33" t="str">
        <f t="shared" ca="1" si="35"/>
        <v/>
      </c>
    </row>
    <row r="30" spans="1:57">
      <c r="A30" s="6" t="s">
        <v>45</v>
      </c>
      <c r="B30" s="7" t="s">
        <v>97</v>
      </c>
      <c r="C30" s="3">
        <v>0</v>
      </c>
      <c r="D30" s="3">
        <v>0</v>
      </c>
      <c r="E30" s="3">
        <v>0</v>
      </c>
      <c r="F30" s="4">
        <v>1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5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11">
        <f t="shared" si="0"/>
        <v>1</v>
      </c>
      <c r="AP30" s="11">
        <f t="shared" si="1"/>
        <v>47</v>
      </c>
      <c r="AQ30" s="36">
        <f t="shared" si="2"/>
        <v>0.1</v>
      </c>
      <c r="AR30" s="25" t="str">
        <f t="shared" si="6"/>
        <v/>
      </c>
      <c r="AS30" s="25" t="str">
        <f t="shared" si="7"/>
        <v/>
      </c>
      <c r="AT30" s="34" t="str">
        <f t="shared" si="9"/>
        <v/>
      </c>
      <c r="AU30" s="31" t="str">
        <f t="shared" si="4"/>
        <v/>
      </c>
      <c r="AV30" s="32" t="str">
        <f t="shared" ref="AV30:BE30" ca="1" si="36">IF(ISERROR(INDEX(INDIRECT("$A$"&amp;MATCH(AU30,joueur)+1&amp;":$A$125"),MATCH($AR30,INDIRECT("$AP$"&amp;MATCH(AU30,joueur)+1&amp;":$AP$125"),0),1)),"",INDEX(INDIRECT("$A$"&amp;MATCH(AU30,joueur)+1&amp;":$A$125"),MATCH($AR30,INDIRECT("$AP$"&amp;MATCH(AU30,joueur)+1&amp;":$AP$125"),0),1))</f>
        <v/>
      </c>
      <c r="AW30" s="32" t="str">
        <f t="shared" ca="1" si="36"/>
        <v/>
      </c>
      <c r="AX30" s="32" t="str">
        <f t="shared" ca="1" si="36"/>
        <v/>
      </c>
      <c r="AY30" s="32" t="str">
        <f t="shared" ca="1" si="36"/>
        <v/>
      </c>
      <c r="AZ30" s="32" t="str">
        <f t="shared" ca="1" si="36"/>
        <v/>
      </c>
      <c r="BA30" s="32" t="str">
        <f t="shared" ca="1" si="36"/>
        <v/>
      </c>
      <c r="BB30" s="32" t="str">
        <f t="shared" ca="1" si="36"/>
        <v/>
      </c>
      <c r="BC30" s="32" t="str">
        <f t="shared" ca="1" si="36"/>
        <v/>
      </c>
      <c r="BD30" s="32" t="str">
        <f t="shared" ca="1" si="36"/>
        <v/>
      </c>
      <c r="BE30" s="33" t="str">
        <f t="shared" ca="1" si="36"/>
        <v/>
      </c>
    </row>
    <row r="31" spans="1:57">
      <c r="A31" s="6" t="s">
        <v>85</v>
      </c>
      <c r="B31" s="7" t="s">
        <v>113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4">
        <v>1</v>
      </c>
      <c r="J31" s="4">
        <v>1</v>
      </c>
      <c r="K31" s="3">
        <v>0</v>
      </c>
      <c r="L31" s="3">
        <v>0</v>
      </c>
      <c r="M31" s="5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11">
        <f t="shared" si="0"/>
        <v>2</v>
      </c>
      <c r="AP31" s="11">
        <f t="shared" si="1"/>
        <v>25</v>
      </c>
      <c r="AQ31" s="36">
        <f t="shared" si="2"/>
        <v>0.2</v>
      </c>
      <c r="AR31" s="25" t="str">
        <f t="shared" si="6"/>
        <v/>
      </c>
      <c r="AS31" s="25" t="str">
        <f t="shared" si="7"/>
        <v/>
      </c>
      <c r="AT31" s="34" t="str">
        <f t="shared" si="9"/>
        <v/>
      </c>
      <c r="AU31" s="31" t="str">
        <f t="shared" si="4"/>
        <v/>
      </c>
      <c r="AV31" s="32" t="str">
        <f t="shared" ref="AV31:BE31" ca="1" si="37">IF(ISERROR(INDEX(INDIRECT("$A$"&amp;MATCH(AU31,joueur)+1&amp;":$A$125"),MATCH($AR31,INDIRECT("$AP$"&amp;MATCH(AU31,joueur)+1&amp;":$AP$125"),0),1)),"",INDEX(INDIRECT("$A$"&amp;MATCH(AU31,joueur)+1&amp;":$A$125"),MATCH($AR31,INDIRECT("$AP$"&amp;MATCH(AU31,joueur)+1&amp;":$AP$125"),0),1))</f>
        <v/>
      </c>
      <c r="AW31" s="32" t="str">
        <f t="shared" ca="1" si="37"/>
        <v/>
      </c>
      <c r="AX31" s="32" t="str">
        <f t="shared" ca="1" si="37"/>
        <v/>
      </c>
      <c r="AY31" s="32" t="str">
        <f t="shared" ca="1" si="37"/>
        <v/>
      </c>
      <c r="AZ31" s="32" t="str">
        <f t="shared" ca="1" si="37"/>
        <v/>
      </c>
      <c r="BA31" s="32" t="str">
        <f t="shared" ca="1" si="37"/>
        <v/>
      </c>
      <c r="BB31" s="32" t="str">
        <f t="shared" ca="1" si="37"/>
        <v/>
      </c>
      <c r="BC31" s="32" t="str">
        <f t="shared" ca="1" si="37"/>
        <v/>
      </c>
      <c r="BD31" s="32" t="str">
        <f t="shared" ca="1" si="37"/>
        <v/>
      </c>
      <c r="BE31" s="33" t="str">
        <f t="shared" ca="1" si="37"/>
        <v/>
      </c>
    </row>
    <row r="32" spans="1:57">
      <c r="A32" s="1" t="s">
        <v>27</v>
      </c>
      <c r="B32" s="7" t="s">
        <v>106</v>
      </c>
      <c r="C32" s="3">
        <v>0</v>
      </c>
      <c r="D32" s="4">
        <v>1</v>
      </c>
      <c r="E32" s="4">
        <v>1</v>
      </c>
      <c r="F32" s="3">
        <v>0</v>
      </c>
      <c r="G32" s="3">
        <v>0</v>
      </c>
      <c r="H32" s="3">
        <v>0</v>
      </c>
      <c r="I32" s="4">
        <v>1</v>
      </c>
      <c r="J32" s="4">
        <v>1</v>
      </c>
      <c r="K32" s="3">
        <v>0</v>
      </c>
      <c r="L32" s="4">
        <v>2</v>
      </c>
      <c r="M32" s="4">
        <v>1</v>
      </c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11">
        <f t="shared" si="0"/>
        <v>7</v>
      </c>
      <c r="AP32" s="11">
        <f t="shared" si="1"/>
        <v>2</v>
      </c>
      <c r="AQ32" s="36">
        <f t="shared" si="2"/>
        <v>0.54545454545454541</v>
      </c>
      <c r="AR32" s="25" t="str">
        <f t="shared" si="6"/>
        <v/>
      </c>
      <c r="AS32" s="25" t="str">
        <f t="shared" si="7"/>
        <v/>
      </c>
      <c r="AT32" s="34" t="str">
        <f t="shared" si="9"/>
        <v/>
      </c>
      <c r="AU32" s="31" t="str">
        <f t="shared" si="4"/>
        <v/>
      </c>
      <c r="AV32" s="32" t="str">
        <f t="shared" ref="AV32:BE32" ca="1" si="38">IF(ISERROR(INDEX(INDIRECT("$A$"&amp;MATCH(AU32,joueur)+1&amp;":$A$125"),MATCH($AR32,INDIRECT("$AP$"&amp;MATCH(AU32,joueur)+1&amp;":$AP$125"),0),1)),"",INDEX(INDIRECT("$A$"&amp;MATCH(AU32,joueur)+1&amp;":$A$125"),MATCH($AR32,INDIRECT("$AP$"&amp;MATCH(AU32,joueur)+1&amp;":$AP$125"),0),1))</f>
        <v/>
      </c>
      <c r="AW32" s="32" t="str">
        <f t="shared" ca="1" si="38"/>
        <v/>
      </c>
      <c r="AX32" s="32" t="str">
        <f t="shared" ca="1" si="38"/>
        <v/>
      </c>
      <c r="AY32" s="32" t="str">
        <f t="shared" ca="1" si="38"/>
        <v/>
      </c>
      <c r="AZ32" s="32" t="str">
        <f t="shared" ca="1" si="38"/>
        <v/>
      </c>
      <c r="BA32" s="32" t="str">
        <f t="shared" ca="1" si="38"/>
        <v/>
      </c>
      <c r="BB32" s="32" t="str">
        <f t="shared" ca="1" si="38"/>
        <v/>
      </c>
      <c r="BC32" s="32" t="str">
        <f t="shared" ca="1" si="38"/>
        <v/>
      </c>
      <c r="BD32" s="32" t="str">
        <f t="shared" ca="1" si="38"/>
        <v/>
      </c>
      <c r="BE32" s="33" t="str">
        <f t="shared" ca="1" si="38"/>
        <v/>
      </c>
    </row>
    <row r="33" spans="1:57">
      <c r="A33" s="6" t="s">
        <v>135</v>
      </c>
      <c r="B33" s="10" t="s">
        <v>92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9">
        <v>1</v>
      </c>
      <c r="M33" s="1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11">
        <f t="shared" si="0"/>
        <v>1</v>
      </c>
      <c r="AP33" s="11">
        <f t="shared" si="1"/>
        <v>47</v>
      </c>
      <c r="AQ33" s="36">
        <f t="shared" si="2"/>
        <v>0.1</v>
      </c>
      <c r="AR33" s="25" t="str">
        <f t="shared" si="6"/>
        <v/>
      </c>
      <c r="AS33" s="25" t="str">
        <f t="shared" si="7"/>
        <v/>
      </c>
      <c r="AT33" s="34" t="str">
        <f t="shared" si="9"/>
        <v/>
      </c>
      <c r="AU33" s="31" t="str">
        <f t="shared" si="4"/>
        <v/>
      </c>
      <c r="AV33" s="32" t="str">
        <f t="shared" ref="AV33:BE33" ca="1" si="39">IF(ISERROR(INDEX(INDIRECT("$A$"&amp;MATCH(AU33,joueur)+1&amp;":$A$125"),MATCH($AR33,INDIRECT("$AP$"&amp;MATCH(AU33,joueur)+1&amp;":$AP$125"),0),1)),"",INDEX(INDIRECT("$A$"&amp;MATCH(AU33,joueur)+1&amp;":$A$125"),MATCH($AR33,INDIRECT("$AP$"&amp;MATCH(AU33,joueur)+1&amp;":$AP$125"),0),1))</f>
        <v/>
      </c>
      <c r="AW33" s="32" t="str">
        <f t="shared" ca="1" si="39"/>
        <v/>
      </c>
      <c r="AX33" s="32" t="str">
        <f t="shared" ca="1" si="39"/>
        <v/>
      </c>
      <c r="AY33" s="32" t="str">
        <f t="shared" ca="1" si="39"/>
        <v/>
      </c>
      <c r="AZ33" s="32" t="str">
        <f t="shared" ca="1" si="39"/>
        <v/>
      </c>
      <c r="BA33" s="32" t="str">
        <f t="shared" ca="1" si="39"/>
        <v/>
      </c>
      <c r="BB33" s="32" t="str">
        <f t="shared" ca="1" si="39"/>
        <v/>
      </c>
      <c r="BC33" s="32" t="str">
        <f t="shared" ca="1" si="39"/>
        <v/>
      </c>
      <c r="BD33" s="32" t="str">
        <f t="shared" ca="1" si="39"/>
        <v/>
      </c>
      <c r="BE33" s="33" t="str">
        <f t="shared" ca="1" si="39"/>
        <v/>
      </c>
    </row>
    <row r="34" spans="1:57">
      <c r="A34" s="1" t="s">
        <v>6</v>
      </c>
      <c r="B34" s="7" t="s">
        <v>113</v>
      </c>
      <c r="C34" s="4">
        <v>1</v>
      </c>
      <c r="D34" s="3">
        <v>0</v>
      </c>
      <c r="E34" s="4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4">
        <v>1</v>
      </c>
      <c r="L34" s="3">
        <v>0</v>
      </c>
      <c r="M34" s="5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11">
        <f t="shared" ref="AO34:AO65" si="40">SUM(C34:AN34)</f>
        <v>3</v>
      </c>
      <c r="AP34" s="11">
        <f t="shared" ref="AP34:AP65" si="41">RANK(AO34,buts)</f>
        <v>18</v>
      </c>
      <c r="AQ34" s="36">
        <f t="shared" ref="AQ34:AQ65" si="42">(COUNTIF(C34:AN34,"1")+COUNTIF(C34:AN34,"2")+COUNTIF(C34:AN34,"3"))/(COUNTIF(C34:AN34,"0")+COUNTIF(C34:AN34,"1")+COUNTIF(C34:AN34,"2")+COUNTIF(C34:AN34,"3"))</f>
        <v>0.3</v>
      </c>
      <c r="AR34" s="25" t="str">
        <f t="shared" si="6"/>
        <v/>
      </c>
      <c r="AS34" s="25" t="str">
        <f t="shared" si="7"/>
        <v/>
      </c>
      <c r="AT34" s="34" t="str">
        <f t="shared" si="9"/>
        <v/>
      </c>
      <c r="AU34" s="31" t="str">
        <f t="shared" si="4"/>
        <v/>
      </c>
      <c r="AV34" s="32" t="str">
        <f t="shared" ref="AV34:BE34" ca="1" si="43">IF(ISERROR(INDEX(INDIRECT("$A$"&amp;MATCH(AU34,joueur)+1&amp;":$A$125"),MATCH($AR34,INDIRECT("$AP$"&amp;MATCH(AU34,joueur)+1&amp;":$AP$125"),0),1)),"",INDEX(INDIRECT("$A$"&amp;MATCH(AU34,joueur)+1&amp;":$A$125"),MATCH($AR34,INDIRECT("$AP$"&amp;MATCH(AU34,joueur)+1&amp;":$AP$125"),0),1))</f>
        <v/>
      </c>
      <c r="AW34" s="32" t="str">
        <f t="shared" ca="1" si="43"/>
        <v/>
      </c>
      <c r="AX34" s="32" t="str">
        <f t="shared" ca="1" si="43"/>
        <v/>
      </c>
      <c r="AY34" s="32" t="str">
        <f t="shared" ca="1" si="43"/>
        <v/>
      </c>
      <c r="AZ34" s="32" t="str">
        <f t="shared" ca="1" si="43"/>
        <v/>
      </c>
      <c r="BA34" s="32" t="str">
        <f t="shared" ca="1" si="43"/>
        <v/>
      </c>
      <c r="BB34" s="32" t="str">
        <f t="shared" ca="1" si="43"/>
        <v/>
      </c>
      <c r="BC34" s="32" t="str">
        <f t="shared" ca="1" si="43"/>
        <v/>
      </c>
      <c r="BD34" s="32" t="str">
        <f t="shared" ca="1" si="43"/>
        <v/>
      </c>
      <c r="BE34" s="33" t="str">
        <f t="shared" ca="1" si="43"/>
        <v/>
      </c>
    </row>
    <row r="35" spans="1:57">
      <c r="A35" s="6" t="s">
        <v>57</v>
      </c>
      <c r="B35" s="7" t="s">
        <v>92</v>
      </c>
      <c r="C35" s="3">
        <v>0</v>
      </c>
      <c r="D35" s="3">
        <v>0</v>
      </c>
      <c r="E35" s="3">
        <v>0</v>
      </c>
      <c r="F35" s="3">
        <v>0</v>
      </c>
      <c r="G35" s="4">
        <v>1</v>
      </c>
      <c r="H35" s="3">
        <v>0</v>
      </c>
      <c r="I35" s="3">
        <v>0</v>
      </c>
      <c r="J35" s="3">
        <v>0</v>
      </c>
      <c r="K35" s="3">
        <v>0</v>
      </c>
      <c r="L35" s="4">
        <v>1</v>
      </c>
      <c r="M35" s="4">
        <v>1</v>
      </c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11">
        <f t="shared" si="40"/>
        <v>3</v>
      </c>
      <c r="AP35" s="11">
        <f t="shared" si="41"/>
        <v>18</v>
      </c>
      <c r="AQ35" s="36">
        <f t="shared" si="42"/>
        <v>0.27272727272727271</v>
      </c>
      <c r="AR35" s="25" t="str">
        <f t="shared" ref="AR35:AR66" si="44">IF(AR34="","",IF(AR34+AS34&gt;COUNTA(joueur)-1,"",AR34+AS34))</f>
        <v/>
      </c>
      <c r="AS35" s="25" t="str">
        <f t="shared" ref="AS35:AS66" si="45">IF(AR35="","",COUNTIF(class,AR35))</f>
        <v/>
      </c>
      <c r="AT35" s="34" t="str">
        <f t="shared" si="9"/>
        <v/>
      </c>
      <c r="AU35" s="31" t="str">
        <f t="shared" si="4"/>
        <v/>
      </c>
      <c r="AV35" s="32" t="str">
        <f t="shared" ref="AV35:BE35" ca="1" si="46">IF(ISERROR(INDEX(INDIRECT("$A$"&amp;MATCH(AU35,joueur)+1&amp;":$A$125"),MATCH($AR35,INDIRECT("$AP$"&amp;MATCH(AU35,joueur)+1&amp;":$AP$125"),0),1)),"",INDEX(INDIRECT("$A$"&amp;MATCH(AU35,joueur)+1&amp;":$A$125"),MATCH($AR35,INDIRECT("$AP$"&amp;MATCH(AU35,joueur)+1&amp;":$AP$125"),0),1))</f>
        <v/>
      </c>
      <c r="AW35" s="32" t="str">
        <f t="shared" ca="1" si="46"/>
        <v/>
      </c>
      <c r="AX35" s="32" t="str">
        <f t="shared" ca="1" si="46"/>
        <v/>
      </c>
      <c r="AY35" s="32" t="str">
        <f t="shared" ca="1" si="46"/>
        <v/>
      </c>
      <c r="AZ35" s="32" t="str">
        <f t="shared" ca="1" si="46"/>
        <v/>
      </c>
      <c r="BA35" s="32" t="str">
        <f t="shared" ca="1" si="46"/>
        <v/>
      </c>
      <c r="BB35" s="32" t="str">
        <f t="shared" ca="1" si="46"/>
        <v/>
      </c>
      <c r="BC35" s="32" t="str">
        <f t="shared" ca="1" si="46"/>
        <v/>
      </c>
      <c r="BD35" s="32" t="str">
        <f t="shared" ca="1" si="46"/>
        <v/>
      </c>
      <c r="BE35" s="33" t="str">
        <f t="shared" ca="1" si="46"/>
        <v/>
      </c>
    </row>
    <row r="36" spans="1:57">
      <c r="A36" s="6" t="s">
        <v>115</v>
      </c>
      <c r="B36" s="14" t="s">
        <v>102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4">
        <v>1</v>
      </c>
      <c r="L36" s="3">
        <v>0</v>
      </c>
      <c r="M36" s="5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11">
        <f t="shared" si="40"/>
        <v>1</v>
      </c>
      <c r="AP36" s="11">
        <f t="shared" si="41"/>
        <v>47</v>
      </c>
      <c r="AQ36" s="36">
        <f t="shared" si="42"/>
        <v>0.1</v>
      </c>
      <c r="AR36" s="25" t="str">
        <f t="shared" si="44"/>
        <v/>
      </c>
      <c r="AS36" s="25" t="str">
        <f t="shared" si="45"/>
        <v/>
      </c>
      <c r="AT36" s="34" t="str">
        <f t="shared" si="9"/>
        <v/>
      </c>
      <c r="AU36" s="31" t="str">
        <f t="shared" si="4"/>
        <v/>
      </c>
      <c r="AV36" s="32" t="str">
        <f t="shared" ref="AV36:BE36" ca="1" si="47">IF(ISERROR(INDEX(INDIRECT("$A$"&amp;MATCH(AU36,joueur)+1&amp;":$A$125"),MATCH($AR36,INDIRECT("$AP$"&amp;MATCH(AU36,joueur)+1&amp;":$AP$125"),0),1)),"",INDEX(INDIRECT("$A$"&amp;MATCH(AU36,joueur)+1&amp;":$A$125"),MATCH($AR36,INDIRECT("$AP$"&amp;MATCH(AU36,joueur)+1&amp;":$AP$125"),0),1))</f>
        <v/>
      </c>
      <c r="AW36" s="32" t="str">
        <f t="shared" ca="1" si="47"/>
        <v/>
      </c>
      <c r="AX36" s="32" t="str">
        <f t="shared" ca="1" si="47"/>
        <v/>
      </c>
      <c r="AY36" s="32" t="str">
        <f t="shared" ca="1" si="47"/>
        <v/>
      </c>
      <c r="AZ36" s="32" t="str">
        <f t="shared" ca="1" si="47"/>
        <v/>
      </c>
      <c r="BA36" s="32" t="str">
        <f t="shared" ca="1" si="47"/>
        <v/>
      </c>
      <c r="BB36" s="32" t="str">
        <f t="shared" ca="1" si="47"/>
        <v/>
      </c>
      <c r="BC36" s="32" t="str">
        <f t="shared" ca="1" si="47"/>
        <v/>
      </c>
      <c r="BD36" s="32" t="str">
        <f t="shared" ca="1" si="47"/>
        <v/>
      </c>
      <c r="BE36" s="33" t="str">
        <f t="shared" ca="1" si="47"/>
        <v/>
      </c>
    </row>
    <row r="37" spans="1:57">
      <c r="A37" s="1" t="s">
        <v>23</v>
      </c>
      <c r="B37" s="7" t="s">
        <v>103</v>
      </c>
      <c r="C37" s="3">
        <v>0</v>
      </c>
      <c r="D37" s="4">
        <v>1</v>
      </c>
      <c r="E37" s="3">
        <v>0</v>
      </c>
      <c r="F37" s="3">
        <v>0</v>
      </c>
      <c r="G37" s="4">
        <v>2</v>
      </c>
      <c r="H37" s="4">
        <v>1</v>
      </c>
      <c r="I37" s="3">
        <v>0</v>
      </c>
      <c r="J37" s="4">
        <v>1</v>
      </c>
      <c r="K37" s="3">
        <v>0</v>
      </c>
      <c r="L37" s="4">
        <v>1</v>
      </c>
      <c r="M37" s="5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11">
        <f t="shared" si="40"/>
        <v>6</v>
      </c>
      <c r="AP37" s="11">
        <f t="shared" si="41"/>
        <v>3</v>
      </c>
      <c r="AQ37" s="36">
        <f t="shared" si="42"/>
        <v>0.5</v>
      </c>
      <c r="AR37" s="25" t="str">
        <f t="shared" si="44"/>
        <v/>
      </c>
      <c r="AS37" s="25" t="str">
        <f t="shared" si="45"/>
        <v/>
      </c>
      <c r="AT37" s="34" t="str">
        <f t="shared" si="9"/>
        <v/>
      </c>
      <c r="AU37" s="31" t="str">
        <f t="shared" si="4"/>
        <v/>
      </c>
      <c r="AV37" s="32" t="str">
        <f t="shared" ref="AV37:BE37" ca="1" si="48">IF(ISERROR(INDEX(INDIRECT("$A$"&amp;MATCH(AU37,joueur)+1&amp;":$A$125"),MATCH($AR37,INDIRECT("$AP$"&amp;MATCH(AU37,joueur)+1&amp;":$AP$125"),0),1)),"",INDEX(INDIRECT("$A$"&amp;MATCH(AU37,joueur)+1&amp;":$A$125"),MATCH($AR37,INDIRECT("$AP$"&amp;MATCH(AU37,joueur)+1&amp;":$AP$125"),0),1))</f>
        <v/>
      </c>
      <c r="AW37" s="32" t="str">
        <f t="shared" ca="1" si="48"/>
        <v/>
      </c>
      <c r="AX37" s="32" t="str">
        <f t="shared" ca="1" si="48"/>
        <v/>
      </c>
      <c r="AY37" s="32" t="str">
        <f t="shared" ca="1" si="48"/>
        <v/>
      </c>
      <c r="AZ37" s="32" t="str">
        <f t="shared" ca="1" si="48"/>
        <v/>
      </c>
      <c r="BA37" s="32" t="str">
        <f t="shared" ca="1" si="48"/>
        <v/>
      </c>
      <c r="BB37" s="32" t="str">
        <f t="shared" ca="1" si="48"/>
        <v/>
      </c>
      <c r="BC37" s="32" t="str">
        <f t="shared" ca="1" si="48"/>
        <v/>
      </c>
      <c r="BD37" s="32" t="str">
        <f t="shared" ca="1" si="48"/>
        <v/>
      </c>
      <c r="BE37" s="33" t="str">
        <f t="shared" ca="1" si="48"/>
        <v/>
      </c>
    </row>
    <row r="38" spans="1:57">
      <c r="A38" s="6" t="s">
        <v>133</v>
      </c>
      <c r="B38" s="14" t="s">
        <v>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9">
        <v>1</v>
      </c>
      <c r="M38" s="1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11">
        <f t="shared" si="40"/>
        <v>1</v>
      </c>
      <c r="AP38" s="11">
        <f t="shared" si="41"/>
        <v>47</v>
      </c>
      <c r="AQ38" s="36">
        <f t="shared" si="42"/>
        <v>0.1</v>
      </c>
      <c r="AR38" s="25" t="str">
        <f t="shared" si="44"/>
        <v/>
      </c>
      <c r="AS38" s="25" t="str">
        <f t="shared" si="45"/>
        <v/>
      </c>
      <c r="AT38" s="34" t="str">
        <f t="shared" si="9"/>
        <v/>
      </c>
      <c r="AU38" s="31" t="str">
        <f t="shared" si="4"/>
        <v/>
      </c>
      <c r="AV38" s="32" t="str">
        <f t="shared" ref="AV38:BE38" ca="1" si="49">IF(ISERROR(INDEX(INDIRECT("$A$"&amp;MATCH(AU38,joueur)+1&amp;":$A$125"),MATCH($AR38,INDIRECT("$AP$"&amp;MATCH(AU38,joueur)+1&amp;":$AP$125"),0),1)),"",INDEX(INDIRECT("$A$"&amp;MATCH(AU38,joueur)+1&amp;":$A$125"),MATCH($AR38,INDIRECT("$AP$"&amp;MATCH(AU38,joueur)+1&amp;":$AP$125"),0),1))</f>
        <v/>
      </c>
      <c r="AW38" s="32" t="str">
        <f t="shared" ca="1" si="49"/>
        <v/>
      </c>
      <c r="AX38" s="32" t="str">
        <f t="shared" ca="1" si="49"/>
        <v/>
      </c>
      <c r="AY38" s="32" t="str">
        <f t="shared" ca="1" si="49"/>
        <v/>
      </c>
      <c r="AZ38" s="32" t="str">
        <f t="shared" ca="1" si="49"/>
        <v/>
      </c>
      <c r="BA38" s="32" t="str">
        <f t="shared" ca="1" si="49"/>
        <v/>
      </c>
      <c r="BB38" s="32" t="str">
        <f t="shared" ca="1" si="49"/>
        <v/>
      </c>
      <c r="BC38" s="32" t="str">
        <f t="shared" ca="1" si="49"/>
        <v/>
      </c>
      <c r="BD38" s="32" t="str">
        <f t="shared" ca="1" si="49"/>
        <v/>
      </c>
      <c r="BE38" s="33" t="str">
        <f t="shared" ca="1" si="49"/>
        <v/>
      </c>
    </row>
    <row r="39" spans="1:57">
      <c r="A39" s="6" t="s">
        <v>74</v>
      </c>
      <c r="B39" s="7" t="s">
        <v>99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4">
        <v>1</v>
      </c>
      <c r="I39" s="3">
        <v>0</v>
      </c>
      <c r="J39" s="3">
        <v>0</v>
      </c>
      <c r="K39" s="3">
        <v>0</v>
      </c>
      <c r="L39" s="3">
        <v>0</v>
      </c>
      <c r="M39" s="5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11">
        <f t="shared" si="40"/>
        <v>1</v>
      </c>
      <c r="AP39" s="11">
        <f t="shared" si="41"/>
        <v>47</v>
      </c>
      <c r="AQ39" s="36">
        <f t="shared" si="42"/>
        <v>0.1</v>
      </c>
      <c r="AR39" s="25" t="str">
        <f t="shared" si="44"/>
        <v/>
      </c>
      <c r="AS39" s="25" t="str">
        <f t="shared" si="45"/>
        <v/>
      </c>
      <c r="AT39" s="34" t="str">
        <f t="shared" si="9"/>
        <v/>
      </c>
      <c r="AU39" s="31" t="str">
        <f t="shared" si="4"/>
        <v/>
      </c>
      <c r="AV39" s="32" t="str">
        <f t="shared" ref="AV39:BE39" ca="1" si="50">IF(ISERROR(INDEX(INDIRECT("$A$"&amp;MATCH(AU39,joueur)+1&amp;":$A$125"),MATCH($AR39,INDIRECT("$AP$"&amp;MATCH(AU39,joueur)+1&amp;":$AP$125"),0),1)),"",INDEX(INDIRECT("$A$"&amp;MATCH(AU39,joueur)+1&amp;":$A$125"),MATCH($AR39,INDIRECT("$AP$"&amp;MATCH(AU39,joueur)+1&amp;":$AP$125"),0),1))</f>
        <v/>
      </c>
      <c r="AW39" s="32" t="str">
        <f t="shared" ca="1" si="50"/>
        <v/>
      </c>
      <c r="AX39" s="32" t="str">
        <f t="shared" ca="1" si="50"/>
        <v/>
      </c>
      <c r="AY39" s="32" t="str">
        <f t="shared" ca="1" si="50"/>
        <v/>
      </c>
      <c r="AZ39" s="32" t="str">
        <f t="shared" ca="1" si="50"/>
        <v/>
      </c>
      <c r="BA39" s="32" t="str">
        <f t="shared" ca="1" si="50"/>
        <v/>
      </c>
      <c r="BB39" s="32" t="str">
        <f t="shared" ca="1" si="50"/>
        <v/>
      </c>
      <c r="BC39" s="32" t="str">
        <f t="shared" ca="1" si="50"/>
        <v/>
      </c>
      <c r="BD39" s="32" t="str">
        <f t="shared" ca="1" si="50"/>
        <v/>
      </c>
      <c r="BE39" s="33" t="str">
        <f t="shared" ca="1" si="50"/>
        <v/>
      </c>
    </row>
    <row r="40" spans="1:57">
      <c r="A40" s="6" t="s">
        <v>88</v>
      </c>
      <c r="B40" s="7" t="s">
        <v>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4">
        <v>1</v>
      </c>
      <c r="K40" s="3">
        <v>0</v>
      </c>
      <c r="L40" s="3">
        <v>0</v>
      </c>
      <c r="M40" s="5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11">
        <f t="shared" si="40"/>
        <v>1</v>
      </c>
      <c r="AP40" s="11">
        <f t="shared" si="41"/>
        <v>47</v>
      </c>
      <c r="AQ40" s="36">
        <f t="shared" si="42"/>
        <v>0.1</v>
      </c>
      <c r="AR40" s="25" t="str">
        <f t="shared" si="44"/>
        <v/>
      </c>
      <c r="AS40" s="25" t="str">
        <f t="shared" si="45"/>
        <v/>
      </c>
      <c r="AT40" s="34" t="str">
        <f t="shared" si="9"/>
        <v/>
      </c>
      <c r="AU40" s="31" t="str">
        <f t="shared" si="4"/>
        <v/>
      </c>
      <c r="AV40" s="32" t="str">
        <f t="shared" ref="AV40:BE40" ca="1" si="51">IF(ISERROR(INDEX(INDIRECT("$A$"&amp;MATCH(AU40,joueur)+1&amp;":$A$125"),MATCH($AR40,INDIRECT("$AP$"&amp;MATCH(AU40,joueur)+1&amp;":$AP$125"),0),1)),"",INDEX(INDIRECT("$A$"&amp;MATCH(AU40,joueur)+1&amp;":$A$125"),MATCH($AR40,INDIRECT("$AP$"&amp;MATCH(AU40,joueur)+1&amp;":$AP$125"),0),1))</f>
        <v/>
      </c>
      <c r="AW40" s="32" t="str">
        <f t="shared" ca="1" si="51"/>
        <v/>
      </c>
      <c r="AX40" s="32" t="str">
        <f t="shared" ca="1" si="51"/>
        <v/>
      </c>
      <c r="AY40" s="32" t="str">
        <f t="shared" ca="1" si="51"/>
        <v/>
      </c>
      <c r="AZ40" s="32" t="str">
        <f t="shared" ca="1" si="51"/>
        <v/>
      </c>
      <c r="BA40" s="32" t="str">
        <f t="shared" ca="1" si="51"/>
        <v/>
      </c>
      <c r="BB40" s="32" t="str">
        <f t="shared" ca="1" si="51"/>
        <v/>
      </c>
      <c r="BC40" s="32" t="str">
        <f t="shared" ca="1" si="51"/>
        <v/>
      </c>
      <c r="BD40" s="32" t="str">
        <f t="shared" ca="1" si="51"/>
        <v/>
      </c>
      <c r="BE40" s="33" t="str">
        <f t="shared" ca="1" si="51"/>
        <v/>
      </c>
    </row>
    <row r="41" spans="1:57">
      <c r="A41" s="1" t="s">
        <v>32</v>
      </c>
      <c r="B41" s="7" t="s">
        <v>108</v>
      </c>
      <c r="C41" s="3">
        <v>0</v>
      </c>
      <c r="D41" s="4">
        <v>1</v>
      </c>
      <c r="E41" s="3">
        <v>0</v>
      </c>
      <c r="F41" s="3">
        <v>0</v>
      </c>
      <c r="G41" s="3">
        <v>0</v>
      </c>
      <c r="H41" s="4">
        <v>1</v>
      </c>
      <c r="I41" s="3">
        <v>0</v>
      </c>
      <c r="J41" s="4">
        <v>1</v>
      </c>
      <c r="K41" s="4">
        <v>2</v>
      </c>
      <c r="L41" s="3">
        <v>0</v>
      </c>
      <c r="M41" s="4">
        <v>1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11">
        <f t="shared" si="40"/>
        <v>6</v>
      </c>
      <c r="AP41" s="11">
        <f t="shared" si="41"/>
        <v>3</v>
      </c>
      <c r="AQ41" s="36">
        <f t="shared" si="42"/>
        <v>0.45454545454545453</v>
      </c>
      <c r="AR41" s="25" t="str">
        <f t="shared" si="44"/>
        <v/>
      </c>
      <c r="AS41" s="25" t="str">
        <f t="shared" si="45"/>
        <v/>
      </c>
      <c r="AT41" s="34" t="str">
        <f t="shared" si="9"/>
        <v/>
      </c>
      <c r="AU41" s="31" t="str">
        <f t="shared" si="4"/>
        <v/>
      </c>
      <c r="AV41" s="32" t="str">
        <f t="shared" ref="AV41:BE41" ca="1" si="52">IF(ISERROR(INDEX(INDIRECT("$A$"&amp;MATCH(AU41,joueur)+1&amp;":$A$125"),MATCH($AR41,INDIRECT("$AP$"&amp;MATCH(AU41,joueur)+1&amp;":$AP$125"),0),1)),"",INDEX(INDIRECT("$A$"&amp;MATCH(AU41,joueur)+1&amp;":$A$125"),MATCH($AR41,INDIRECT("$AP$"&amp;MATCH(AU41,joueur)+1&amp;":$AP$125"),0),1))</f>
        <v/>
      </c>
      <c r="AW41" s="32" t="str">
        <f t="shared" ca="1" si="52"/>
        <v/>
      </c>
      <c r="AX41" s="32" t="str">
        <f t="shared" ca="1" si="52"/>
        <v/>
      </c>
      <c r="AY41" s="32" t="str">
        <f t="shared" ca="1" si="52"/>
        <v/>
      </c>
      <c r="AZ41" s="32" t="str">
        <f t="shared" ca="1" si="52"/>
        <v/>
      </c>
      <c r="BA41" s="32" t="str">
        <f t="shared" ca="1" si="52"/>
        <v/>
      </c>
      <c r="BB41" s="32" t="str">
        <f t="shared" ca="1" si="52"/>
        <v/>
      </c>
      <c r="BC41" s="32" t="str">
        <f t="shared" ca="1" si="52"/>
        <v/>
      </c>
      <c r="BD41" s="32" t="str">
        <f t="shared" ca="1" si="52"/>
        <v/>
      </c>
      <c r="BE41" s="33" t="str">
        <f t="shared" ca="1" si="52"/>
        <v/>
      </c>
    </row>
    <row r="42" spans="1:57">
      <c r="A42" s="6" t="s">
        <v>143</v>
      </c>
      <c r="B42" s="14" t="s">
        <v>109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9">
        <v>1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11">
        <f t="shared" si="40"/>
        <v>1</v>
      </c>
      <c r="AP42" s="11">
        <f t="shared" si="41"/>
        <v>47</v>
      </c>
      <c r="AQ42" s="36">
        <f t="shared" si="42"/>
        <v>9.0909090909090912E-2</v>
      </c>
      <c r="AR42" s="25" t="str">
        <f t="shared" si="44"/>
        <v/>
      </c>
      <c r="AS42" s="25" t="str">
        <f t="shared" si="45"/>
        <v/>
      </c>
      <c r="AT42" s="34" t="str">
        <f t="shared" si="9"/>
        <v/>
      </c>
      <c r="AU42" s="31" t="str">
        <f t="shared" si="4"/>
        <v/>
      </c>
      <c r="AV42" s="32" t="str">
        <f t="shared" ref="AV42:BE42" ca="1" si="53">IF(ISERROR(INDEX(INDIRECT("$A$"&amp;MATCH(AU42,joueur)+1&amp;":$A$125"),MATCH($AR42,INDIRECT("$AP$"&amp;MATCH(AU42,joueur)+1&amp;":$AP$125"),0),1)),"",INDEX(INDIRECT("$A$"&amp;MATCH(AU42,joueur)+1&amp;":$A$125"),MATCH($AR42,INDIRECT("$AP$"&amp;MATCH(AU42,joueur)+1&amp;":$AP$125"),0),1))</f>
        <v/>
      </c>
      <c r="AW42" s="32" t="str">
        <f t="shared" ca="1" si="53"/>
        <v/>
      </c>
      <c r="AX42" s="32" t="str">
        <f t="shared" ca="1" si="53"/>
        <v/>
      </c>
      <c r="AY42" s="32" t="str">
        <f t="shared" ca="1" si="53"/>
        <v/>
      </c>
      <c r="AZ42" s="32" t="str">
        <f t="shared" ca="1" si="53"/>
        <v/>
      </c>
      <c r="BA42" s="32" t="str">
        <f t="shared" ca="1" si="53"/>
        <v/>
      </c>
      <c r="BB42" s="32" t="str">
        <f t="shared" ca="1" si="53"/>
        <v/>
      </c>
      <c r="BC42" s="32" t="str">
        <f t="shared" ca="1" si="53"/>
        <v/>
      </c>
      <c r="BD42" s="32" t="str">
        <f t="shared" ca="1" si="53"/>
        <v/>
      </c>
      <c r="BE42" s="33" t="str">
        <f t="shared" ca="1" si="53"/>
        <v/>
      </c>
    </row>
    <row r="43" spans="1:57">
      <c r="A43" s="6" t="s">
        <v>112</v>
      </c>
      <c r="B43" s="7" t="s">
        <v>102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4">
        <v>1</v>
      </c>
      <c r="I43" s="3">
        <v>0</v>
      </c>
      <c r="J43" s="3">
        <v>0</v>
      </c>
      <c r="K43" s="3">
        <v>0</v>
      </c>
      <c r="L43" s="3">
        <v>0</v>
      </c>
      <c r="M43" s="5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11">
        <f t="shared" si="40"/>
        <v>1</v>
      </c>
      <c r="AP43" s="11">
        <f t="shared" si="41"/>
        <v>47</v>
      </c>
      <c r="AQ43" s="36">
        <f t="shared" si="42"/>
        <v>0.1</v>
      </c>
      <c r="AR43" s="25" t="str">
        <f t="shared" si="44"/>
        <v/>
      </c>
      <c r="AS43" s="25" t="str">
        <f t="shared" si="45"/>
        <v/>
      </c>
      <c r="AT43" s="34" t="str">
        <f t="shared" si="9"/>
        <v/>
      </c>
      <c r="AU43" s="31" t="str">
        <f t="shared" si="4"/>
        <v/>
      </c>
      <c r="AV43" s="32" t="str">
        <f t="shared" ref="AV43:BE43" ca="1" si="54">IF(ISERROR(INDEX(INDIRECT("$A$"&amp;MATCH(AU43,joueur)+1&amp;":$A$125"),MATCH($AR43,INDIRECT("$AP$"&amp;MATCH(AU43,joueur)+1&amp;":$AP$125"),0),1)),"",INDEX(INDIRECT("$A$"&amp;MATCH(AU43,joueur)+1&amp;":$A$125"),MATCH($AR43,INDIRECT("$AP$"&amp;MATCH(AU43,joueur)+1&amp;":$AP$125"),0),1))</f>
        <v/>
      </c>
      <c r="AW43" s="32" t="str">
        <f t="shared" ca="1" si="54"/>
        <v/>
      </c>
      <c r="AX43" s="32" t="str">
        <f t="shared" ca="1" si="54"/>
        <v/>
      </c>
      <c r="AY43" s="32" t="str">
        <f t="shared" ca="1" si="54"/>
        <v/>
      </c>
      <c r="AZ43" s="32" t="str">
        <f t="shared" ca="1" si="54"/>
        <v/>
      </c>
      <c r="BA43" s="32" t="str">
        <f t="shared" ca="1" si="54"/>
        <v/>
      </c>
      <c r="BB43" s="32" t="str">
        <f t="shared" ca="1" si="54"/>
        <v/>
      </c>
      <c r="BC43" s="32" t="str">
        <f t="shared" ca="1" si="54"/>
        <v/>
      </c>
      <c r="BD43" s="32" t="str">
        <f t="shared" ca="1" si="54"/>
        <v/>
      </c>
      <c r="BE43" s="33" t="str">
        <f t="shared" ca="1" si="54"/>
        <v/>
      </c>
    </row>
    <row r="44" spans="1:57">
      <c r="A44" s="6" t="s">
        <v>89</v>
      </c>
      <c r="B44" s="7" t="s">
        <v>92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4">
        <v>1</v>
      </c>
      <c r="K44" s="3">
        <v>0</v>
      </c>
      <c r="L44" s="3">
        <v>0</v>
      </c>
      <c r="M44" s="5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11">
        <f t="shared" si="40"/>
        <v>1</v>
      </c>
      <c r="AP44" s="11">
        <f t="shared" si="41"/>
        <v>47</v>
      </c>
      <c r="AQ44" s="36">
        <f t="shared" si="42"/>
        <v>0.1</v>
      </c>
      <c r="AR44" s="25" t="str">
        <f t="shared" si="44"/>
        <v/>
      </c>
      <c r="AS44" s="25" t="str">
        <f t="shared" si="45"/>
        <v/>
      </c>
      <c r="AT44" s="34" t="str">
        <f t="shared" si="9"/>
        <v/>
      </c>
      <c r="AU44" s="31" t="str">
        <f t="shared" si="4"/>
        <v/>
      </c>
      <c r="AV44" s="32" t="str">
        <f t="shared" ref="AV44:BE44" ca="1" si="55">IF(ISERROR(INDEX(INDIRECT("$A$"&amp;MATCH(AU44,joueur)+1&amp;":$A$125"),MATCH($AR44,INDIRECT("$AP$"&amp;MATCH(AU44,joueur)+1&amp;":$AP$125"),0),1)),"",INDEX(INDIRECT("$A$"&amp;MATCH(AU44,joueur)+1&amp;":$A$125"),MATCH($AR44,INDIRECT("$AP$"&amp;MATCH(AU44,joueur)+1&amp;":$AP$125"),0),1))</f>
        <v/>
      </c>
      <c r="AW44" s="32" t="str">
        <f t="shared" ca="1" si="55"/>
        <v/>
      </c>
      <c r="AX44" s="32" t="str">
        <f t="shared" ca="1" si="55"/>
        <v/>
      </c>
      <c r="AY44" s="32" t="str">
        <f t="shared" ca="1" si="55"/>
        <v/>
      </c>
      <c r="AZ44" s="32" t="str">
        <f t="shared" ca="1" si="55"/>
        <v/>
      </c>
      <c r="BA44" s="32" t="str">
        <f t="shared" ca="1" si="55"/>
        <v/>
      </c>
      <c r="BB44" s="32" t="str">
        <f t="shared" ca="1" si="55"/>
        <v/>
      </c>
      <c r="BC44" s="32" t="str">
        <f t="shared" ca="1" si="55"/>
        <v/>
      </c>
      <c r="BD44" s="32" t="str">
        <f t="shared" ca="1" si="55"/>
        <v/>
      </c>
      <c r="BE44" s="33" t="str">
        <f t="shared" ca="1" si="55"/>
        <v/>
      </c>
    </row>
    <row r="45" spans="1:57">
      <c r="A45" s="6" t="s">
        <v>121</v>
      </c>
      <c r="B45" s="14" t="s">
        <v>98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4">
        <v>1</v>
      </c>
      <c r="L45" s="3">
        <v>0</v>
      </c>
      <c r="M45" s="5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11">
        <f t="shared" si="40"/>
        <v>1</v>
      </c>
      <c r="AP45" s="11">
        <f t="shared" si="41"/>
        <v>47</v>
      </c>
      <c r="AQ45" s="36">
        <f t="shared" si="42"/>
        <v>0.1</v>
      </c>
      <c r="AR45" s="25" t="str">
        <f t="shared" si="44"/>
        <v/>
      </c>
      <c r="AS45" s="25" t="str">
        <f t="shared" si="45"/>
        <v/>
      </c>
      <c r="AT45" s="34" t="str">
        <f t="shared" si="9"/>
        <v/>
      </c>
      <c r="AU45" s="31" t="str">
        <f t="shared" si="4"/>
        <v/>
      </c>
      <c r="AV45" s="32" t="str">
        <f t="shared" ref="AV45:BE45" ca="1" si="56">IF(ISERROR(INDEX(INDIRECT("$A$"&amp;MATCH(AU45,joueur)+1&amp;":$A$125"),MATCH($AR45,INDIRECT("$AP$"&amp;MATCH(AU45,joueur)+1&amp;":$AP$125"),0),1)),"",INDEX(INDIRECT("$A$"&amp;MATCH(AU45,joueur)+1&amp;":$A$125"),MATCH($AR45,INDIRECT("$AP$"&amp;MATCH(AU45,joueur)+1&amp;":$AP$125"),0),1))</f>
        <v/>
      </c>
      <c r="AW45" s="32" t="str">
        <f t="shared" ca="1" si="56"/>
        <v/>
      </c>
      <c r="AX45" s="32" t="str">
        <f t="shared" ca="1" si="56"/>
        <v/>
      </c>
      <c r="AY45" s="32" t="str">
        <f t="shared" ca="1" si="56"/>
        <v/>
      </c>
      <c r="AZ45" s="32" t="str">
        <f t="shared" ca="1" si="56"/>
        <v/>
      </c>
      <c r="BA45" s="32" t="str">
        <f t="shared" ca="1" si="56"/>
        <v/>
      </c>
      <c r="BB45" s="32" t="str">
        <f t="shared" ca="1" si="56"/>
        <v/>
      </c>
      <c r="BC45" s="32" t="str">
        <f t="shared" ca="1" si="56"/>
        <v/>
      </c>
      <c r="BD45" s="32" t="str">
        <f t="shared" ca="1" si="56"/>
        <v/>
      </c>
      <c r="BE45" s="33" t="str">
        <f t="shared" ca="1" si="56"/>
        <v/>
      </c>
    </row>
    <row r="46" spans="1:57">
      <c r="A46" s="1" t="s">
        <v>14</v>
      </c>
      <c r="B46" s="7" t="s">
        <v>98</v>
      </c>
      <c r="C46" s="4">
        <v>1</v>
      </c>
      <c r="D46" s="3">
        <v>0</v>
      </c>
      <c r="E46" s="3">
        <v>0</v>
      </c>
      <c r="F46" s="3">
        <v>0</v>
      </c>
      <c r="G46" s="4">
        <v>1</v>
      </c>
      <c r="H46" s="3">
        <v>0</v>
      </c>
      <c r="I46" s="4">
        <v>1</v>
      </c>
      <c r="J46" s="4">
        <v>1</v>
      </c>
      <c r="K46" s="4">
        <v>2</v>
      </c>
      <c r="L46" s="3">
        <v>0</v>
      </c>
      <c r="M46" s="5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11">
        <f t="shared" si="40"/>
        <v>6</v>
      </c>
      <c r="AP46" s="11">
        <f t="shared" si="41"/>
        <v>3</v>
      </c>
      <c r="AQ46" s="36">
        <f t="shared" si="42"/>
        <v>0.5</v>
      </c>
      <c r="AR46" s="25" t="str">
        <f t="shared" si="44"/>
        <v/>
      </c>
      <c r="AS46" s="25" t="str">
        <f t="shared" si="45"/>
        <v/>
      </c>
      <c r="AT46" s="34" t="str">
        <f t="shared" si="9"/>
        <v/>
      </c>
      <c r="AU46" s="31" t="str">
        <f t="shared" si="4"/>
        <v/>
      </c>
      <c r="AV46" s="32" t="str">
        <f t="shared" ref="AV46:BE46" ca="1" si="57">IF(ISERROR(INDEX(INDIRECT("$A$"&amp;MATCH(AU46,joueur)+1&amp;":$A$125"),MATCH($AR46,INDIRECT("$AP$"&amp;MATCH(AU46,joueur)+1&amp;":$AP$125"),0),1)),"",INDEX(INDIRECT("$A$"&amp;MATCH(AU46,joueur)+1&amp;":$A$125"),MATCH($AR46,INDIRECT("$AP$"&amp;MATCH(AU46,joueur)+1&amp;":$AP$125"),0),1))</f>
        <v/>
      </c>
      <c r="AW46" s="32" t="str">
        <f t="shared" ca="1" si="57"/>
        <v/>
      </c>
      <c r="AX46" s="32" t="str">
        <f t="shared" ca="1" si="57"/>
        <v/>
      </c>
      <c r="AY46" s="32" t="str">
        <f t="shared" ca="1" si="57"/>
        <v/>
      </c>
      <c r="AZ46" s="32" t="str">
        <f t="shared" ca="1" si="57"/>
        <v/>
      </c>
      <c r="BA46" s="32" t="str">
        <f t="shared" ca="1" si="57"/>
        <v/>
      </c>
      <c r="BB46" s="32" t="str">
        <f t="shared" ca="1" si="57"/>
        <v/>
      </c>
      <c r="BC46" s="32" t="str">
        <f t="shared" ca="1" si="57"/>
        <v/>
      </c>
      <c r="BD46" s="32" t="str">
        <f t="shared" ca="1" si="57"/>
        <v/>
      </c>
      <c r="BE46" s="33" t="str">
        <f t="shared" ca="1" si="57"/>
        <v/>
      </c>
    </row>
    <row r="47" spans="1:57">
      <c r="A47" s="6" t="s">
        <v>130</v>
      </c>
      <c r="B47" s="14" t="s">
        <v>109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9">
        <v>1</v>
      </c>
      <c r="M47" s="1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11">
        <f t="shared" si="40"/>
        <v>1</v>
      </c>
      <c r="AP47" s="11">
        <f t="shared" si="41"/>
        <v>47</v>
      </c>
      <c r="AQ47" s="36">
        <f t="shared" si="42"/>
        <v>0.1</v>
      </c>
      <c r="AR47" s="25" t="str">
        <f t="shared" si="44"/>
        <v/>
      </c>
      <c r="AS47" s="25" t="str">
        <f t="shared" si="45"/>
        <v/>
      </c>
      <c r="AT47" s="34" t="str">
        <f t="shared" si="9"/>
        <v/>
      </c>
      <c r="AU47" s="31" t="str">
        <f t="shared" si="4"/>
        <v/>
      </c>
      <c r="AV47" s="32" t="str">
        <f t="shared" ref="AV47:BE47" ca="1" si="58">IF(ISERROR(INDEX(INDIRECT("$A$"&amp;MATCH(AU47,joueur)+1&amp;":$A$125"),MATCH($AR47,INDIRECT("$AP$"&amp;MATCH(AU47,joueur)+1&amp;":$AP$125"),0),1)),"",INDEX(INDIRECT("$A$"&amp;MATCH(AU47,joueur)+1&amp;":$A$125"),MATCH($AR47,INDIRECT("$AP$"&amp;MATCH(AU47,joueur)+1&amp;":$AP$125"),0),1))</f>
        <v/>
      </c>
      <c r="AW47" s="32" t="str">
        <f t="shared" ca="1" si="58"/>
        <v/>
      </c>
      <c r="AX47" s="32" t="str">
        <f t="shared" ca="1" si="58"/>
        <v/>
      </c>
      <c r="AY47" s="32" t="str">
        <f t="shared" ca="1" si="58"/>
        <v/>
      </c>
      <c r="AZ47" s="32" t="str">
        <f t="shared" ca="1" si="58"/>
        <v/>
      </c>
      <c r="BA47" s="32" t="str">
        <f t="shared" ca="1" si="58"/>
        <v/>
      </c>
      <c r="BB47" s="32" t="str">
        <f t="shared" ca="1" si="58"/>
        <v/>
      </c>
      <c r="BC47" s="32" t="str">
        <f t="shared" ca="1" si="58"/>
        <v/>
      </c>
      <c r="BD47" s="32" t="str">
        <f t="shared" ca="1" si="58"/>
        <v/>
      </c>
      <c r="BE47" s="33" t="str">
        <f t="shared" ca="1" si="58"/>
        <v/>
      </c>
    </row>
    <row r="48" spans="1:57">
      <c r="A48" s="1" t="s">
        <v>5</v>
      </c>
      <c r="B48" s="7" t="s">
        <v>93</v>
      </c>
      <c r="C48" s="4">
        <v>1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5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11">
        <f t="shared" si="40"/>
        <v>1</v>
      </c>
      <c r="AP48" s="11">
        <f t="shared" si="41"/>
        <v>47</v>
      </c>
      <c r="AQ48" s="36">
        <f t="shared" si="42"/>
        <v>0.1</v>
      </c>
      <c r="AR48" s="25" t="str">
        <f t="shared" si="44"/>
        <v/>
      </c>
      <c r="AS48" s="25" t="str">
        <f t="shared" si="45"/>
        <v/>
      </c>
      <c r="AT48" s="34" t="str">
        <f t="shared" si="9"/>
        <v/>
      </c>
      <c r="AU48" s="31" t="str">
        <f t="shared" si="4"/>
        <v/>
      </c>
      <c r="AV48" s="32" t="str">
        <f t="shared" ref="AV48:BE48" ca="1" si="59">IF(ISERROR(INDEX(INDIRECT("$A$"&amp;MATCH(AU48,joueur)+1&amp;":$A$125"),MATCH($AR48,INDIRECT("$AP$"&amp;MATCH(AU48,joueur)+1&amp;":$AP$125"),0),1)),"",INDEX(INDIRECT("$A$"&amp;MATCH(AU48,joueur)+1&amp;":$A$125"),MATCH($AR48,INDIRECT("$AP$"&amp;MATCH(AU48,joueur)+1&amp;":$AP$125"),0),1))</f>
        <v/>
      </c>
      <c r="AW48" s="32" t="str">
        <f t="shared" ca="1" si="59"/>
        <v/>
      </c>
      <c r="AX48" s="32" t="str">
        <f t="shared" ca="1" si="59"/>
        <v/>
      </c>
      <c r="AY48" s="32" t="str">
        <f t="shared" ca="1" si="59"/>
        <v/>
      </c>
      <c r="AZ48" s="32" t="str">
        <f t="shared" ca="1" si="59"/>
        <v/>
      </c>
      <c r="BA48" s="32" t="str">
        <f t="shared" ca="1" si="59"/>
        <v/>
      </c>
      <c r="BB48" s="32" t="str">
        <f t="shared" ca="1" si="59"/>
        <v/>
      </c>
      <c r="BC48" s="32" t="str">
        <f t="shared" ca="1" si="59"/>
        <v/>
      </c>
      <c r="BD48" s="32" t="str">
        <f t="shared" ca="1" si="59"/>
        <v/>
      </c>
      <c r="BE48" s="33" t="str">
        <f t="shared" ca="1" si="59"/>
        <v/>
      </c>
    </row>
    <row r="49" spans="1:57">
      <c r="A49" s="6" t="s">
        <v>122</v>
      </c>
      <c r="B49" s="14" t="s">
        <v>100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4">
        <v>1</v>
      </c>
      <c r="L49" s="3">
        <v>0</v>
      </c>
      <c r="M49" s="5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11">
        <f t="shared" si="40"/>
        <v>1</v>
      </c>
      <c r="AP49" s="11">
        <f t="shared" si="41"/>
        <v>47</v>
      </c>
      <c r="AQ49" s="36">
        <f t="shared" si="42"/>
        <v>0.1</v>
      </c>
      <c r="AR49" s="25" t="str">
        <f t="shared" si="44"/>
        <v/>
      </c>
      <c r="AS49" s="25" t="str">
        <f t="shared" si="45"/>
        <v/>
      </c>
      <c r="AT49" s="34" t="str">
        <f t="shared" si="9"/>
        <v/>
      </c>
      <c r="AU49" s="31" t="str">
        <f t="shared" si="4"/>
        <v/>
      </c>
      <c r="AV49" s="32" t="str">
        <f t="shared" ref="AV49:BE49" ca="1" si="60">IF(ISERROR(INDEX(INDIRECT("$A$"&amp;MATCH(AU49,joueur)+1&amp;":$A$125"),MATCH($AR49,INDIRECT("$AP$"&amp;MATCH(AU49,joueur)+1&amp;":$AP$125"),0),1)),"",INDEX(INDIRECT("$A$"&amp;MATCH(AU49,joueur)+1&amp;":$A$125"),MATCH($AR49,INDIRECT("$AP$"&amp;MATCH(AU49,joueur)+1&amp;":$AP$125"),0),1))</f>
        <v/>
      </c>
      <c r="AW49" s="32" t="str">
        <f t="shared" ca="1" si="60"/>
        <v/>
      </c>
      <c r="AX49" s="32" t="str">
        <f t="shared" ca="1" si="60"/>
        <v/>
      </c>
      <c r="AY49" s="32" t="str">
        <f t="shared" ca="1" si="60"/>
        <v/>
      </c>
      <c r="AZ49" s="32" t="str">
        <f t="shared" ca="1" si="60"/>
        <v/>
      </c>
      <c r="BA49" s="32" t="str">
        <f t="shared" ca="1" si="60"/>
        <v/>
      </c>
      <c r="BB49" s="32" t="str">
        <f t="shared" ca="1" si="60"/>
        <v/>
      </c>
      <c r="BC49" s="32" t="str">
        <f t="shared" ca="1" si="60"/>
        <v/>
      </c>
      <c r="BD49" s="32" t="str">
        <f t="shared" ca="1" si="60"/>
        <v/>
      </c>
      <c r="BE49" s="33" t="str">
        <f t="shared" ca="1" si="60"/>
        <v/>
      </c>
    </row>
    <row r="50" spans="1:57">
      <c r="A50" s="1" t="s">
        <v>15</v>
      </c>
      <c r="B50" s="7" t="s">
        <v>92</v>
      </c>
      <c r="C50" s="4">
        <v>1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5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11">
        <f t="shared" si="40"/>
        <v>1</v>
      </c>
      <c r="AP50" s="11">
        <f t="shared" si="41"/>
        <v>47</v>
      </c>
      <c r="AQ50" s="36">
        <f t="shared" si="42"/>
        <v>0.1</v>
      </c>
      <c r="AR50" s="25" t="str">
        <f t="shared" si="44"/>
        <v/>
      </c>
      <c r="AS50" s="25" t="str">
        <f t="shared" si="45"/>
        <v/>
      </c>
      <c r="AT50" s="34" t="str">
        <f t="shared" si="9"/>
        <v/>
      </c>
      <c r="AU50" s="31" t="str">
        <f t="shared" si="4"/>
        <v/>
      </c>
      <c r="AV50" s="32" t="str">
        <f t="shared" ref="AV50:BE50" ca="1" si="61">IF(ISERROR(INDEX(INDIRECT("$A$"&amp;MATCH(AU50,joueur)+1&amp;":$A$125"),MATCH($AR50,INDIRECT("$AP$"&amp;MATCH(AU50,joueur)+1&amp;":$AP$125"),0),1)),"",INDEX(INDIRECT("$A$"&amp;MATCH(AU50,joueur)+1&amp;":$A$125"),MATCH($AR50,INDIRECT("$AP$"&amp;MATCH(AU50,joueur)+1&amp;":$AP$125"),0),1))</f>
        <v/>
      </c>
      <c r="AW50" s="32" t="str">
        <f t="shared" ca="1" si="61"/>
        <v/>
      </c>
      <c r="AX50" s="32" t="str">
        <f t="shared" ca="1" si="61"/>
        <v/>
      </c>
      <c r="AY50" s="32" t="str">
        <f t="shared" ca="1" si="61"/>
        <v/>
      </c>
      <c r="AZ50" s="32" t="str">
        <f t="shared" ca="1" si="61"/>
        <v/>
      </c>
      <c r="BA50" s="32" t="str">
        <f t="shared" ca="1" si="61"/>
        <v/>
      </c>
      <c r="BB50" s="32" t="str">
        <f t="shared" ca="1" si="61"/>
        <v/>
      </c>
      <c r="BC50" s="32" t="str">
        <f t="shared" ca="1" si="61"/>
        <v/>
      </c>
      <c r="BD50" s="32" t="str">
        <f t="shared" ca="1" si="61"/>
        <v/>
      </c>
      <c r="BE50" s="33" t="str">
        <f t="shared" ca="1" si="61"/>
        <v/>
      </c>
    </row>
    <row r="51" spans="1:57">
      <c r="A51" s="6" t="s">
        <v>110</v>
      </c>
      <c r="B51" s="7" t="s">
        <v>92</v>
      </c>
      <c r="C51" s="3">
        <v>0</v>
      </c>
      <c r="D51" s="3">
        <v>0</v>
      </c>
      <c r="E51" s="3">
        <v>0</v>
      </c>
      <c r="F51" s="4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11">
        <f t="shared" si="40"/>
        <v>1</v>
      </c>
      <c r="AP51" s="11">
        <f t="shared" si="41"/>
        <v>47</v>
      </c>
      <c r="AQ51" s="36">
        <f t="shared" si="42"/>
        <v>0.1</v>
      </c>
      <c r="AR51" s="25" t="str">
        <f t="shared" si="44"/>
        <v/>
      </c>
      <c r="AS51" s="25" t="str">
        <f t="shared" si="45"/>
        <v/>
      </c>
      <c r="AT51" s="34" t="str">
        <f t="shared" si="9"/>
        <v/>
      </c>
      <c r="AU51" s="31" t="str">
        <f t="shared" si="4"/>
        <v/>
      </c>
      <c r="AV51" s="32" t="str">
        <f t="shared" ref="AV51:BE51" ca="1" si="62">IF(ISERROR(INDEX(INDIRECT("$A$"&amp;MATCH(AU51,joueur)+1&amp;":$A$125"),MATCH($AR51,INDIRECT("$AP$"&amp;MATCH(AU51,joueur)+1&amp;":$AP$125"),0),1)),"",INDEX(INDIRECT("$A$"&amp;MATCH(AU51,joueur)+1&amp;":$A$125"),MATCH($AR51,INDIRECT("$AP$"&amp;MATCH(AU51,joueur)+1&amp;":$AP$125"),0),1))</f>
        <v/>
      </c>
      <c r="AW51" s="32" t="str">
        <f t="shared" ca="1" si="62"/>
        <v/>
      </c>
      <c r="AX51" s="32" t="str">
        <f t="shared" ca="1" si="62"/>
        <v/>
      </c>
      <c r="AY51" s="32" t="str">
        <f t="shared" ca="1" si="62"/>
        <v/>
      </c>
      <c r="AZ51" s="32" t="str">
        <f t="shared" ca="1" si="62"/>
        <v/>
      </c>
      <c r="BA51" s="32" t="str">
        <f t="shared" ca="1" si="62"/>
        <v/>
      </c>
      <c r="BB51" s="32" t="str">
        <f t="shared" ca="1" si="62"/>
        <v/>
      </c>
      <c r="BC51" s="32" t="str">
        <f t="shared" ca="1" si="62"/>
        <v/>
      </c>
      <c r="BD51" s="32" t="str">
        <f t="shared" ca="1" si="62"/>
        <v/>
      </c>
      <c r="BE51" s="33" t="str">
        <f t="shared" ca="1" si="62"/>
        <v/>
      </c>
    </row>
    <row r="52" spans="1:57">
      <c r="A52" s="1" t="s">
        <v>3</v>
      </c>
      <c r="B52" s="7" t="s">
        <v>91</v>
      </c>
      <c r="C52" s="4">
        <v>1</v>
      </c>
      <c r="D52" s="4">
        <v>1</v>
      </c>
      <c r="E52" s="3">
        <v>0</v>
      </c>
      <c r="F52" s="4">
        <v>1</v>
      </c>
      <c r="G52" s="4">
        <v>1</v>
      </c>
      <c r="H52" s="4">
        <v>2</v>
      </c>
      <c r="I52" s="4">
        <v>1</v>
      </c>
      <c r="J52" s="3">
        <v>0</v>
      </c>
      <c r="K52" s="3">
        <v>0</v>
      </c>
      <c r="L52" s="3">
        <v>0</v>
      </c>
      <c r="M52" s="4">
        <v>1</v>
      </c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11">
        <f t="shared" si="40"/>
        <v>8</v>
      </c>
      <c r="AP52" s="11">
        <f t="shared" si="41"/>
        <v>1</v>
      </c>
      <c r="AQ52" s="36">
        <f t="shared" si="42"/>
        <v>0.63636363636363635</v>
      </c>
      <c r="AR52" s="25" t="str">
        <f t="shared" si="44"/>
        <v/>
      </c>
      <c r="AS52" s="25" t="str">
        <f t="shared" si="45"/>
        <v/>
      </c>
      <c r="AT52" s="34" t="str">
        <f t="shared" si="9"/>
        <v/>
      </c>
      <c r="AU52" s="31" t="str">
        <f t="shared" si="4"/>
        <v/>
      </c>
      <c r="AV52" s="32" t="str">
        <f t="shared" ref="AV52:BE52" ca="1" si="63">IF(ISERROR(INDEX(INDIRECT("$A$"&amp;MATCH(AU52,joueur)+1&amp;":$A$125"),MATCH($AR52,INDIRECT("$AP$"&amp;MATCH(AU52,joueur)+1&amp;":$AP$125"),0),1)),"",INDEX(INDIRECT("$A$"&amp;MATCH(AU52,joueur)+1&amp;":$A$125"),MATCH($AR52,INDIRECT("$AP$"&amp;MATCH(AU52,joueur)+1&amp;":$AP$125"),0),1))</f>
        <v/>
      </c>
      <c r="AW52" s="32" t="str">
        <f t="shared" ca="1" si="63"/>
        <v/>
      </c>
      <c r="AX52" s="32" t="str">
        <f t="shared" ca="1" si="63"/>
        <v/>
      </c>
      <c r="AY52" s="32" t="str">
        <f t="shared" ca="1" si="63"/>
        <v/>
      </c>
      <c r="AZ52" s="32" t="str">
        <f t="shared" ca="1" si="63"/>
        <v/>
      </c>
      <c r="BA52" s="32" t="str">
        <f t="shared" ca="1" si="63"/>
        <v/>
      </c>
      <c r="BB52" s="32" t="str">
        <f t="shared" ca="1" si="63"/>
        <v/>
      </c>
      <c r="BC52" s="32" t="str">
        <f t="shared" ca="1" si="63"/>
        <v/>
      </c>
      <c r="BD52" s="32" t="str">
        <f t="shared" ca="1" si="63"/>
        <v/>
      </c>
      <c r="BE52" s="33" t="str">
        <f t="shared" ca="1" si="63"/>
        <v/>
      </c>
    </row>
    <row r="53" spans="1:57">
      <c r="A53" s="6" t="s">
        <v>119</v>
      </c>
      <c r="B53" s="14" t="s">
        <v>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4">
        <v>1</v>
      </c>
      <c r="L53" s="4">
        <v>2</v>
      </c>
      <c r="M53" s="5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11">
        <f t="shared" si="40"/>
        <v>3</v>
      </c>
      <c r="AP53" s="11">
        <f t="shared" si="41"/>
        <v>18</v>
      </c>
      <c r="AQ53" s="36">
        <f t="shared" si="42"/>
        <v>0.2</v>
      </c>
      <c r="AR53" s="25" t="str">
        <f t="shared" si="44"/>
        <v/>
      </c>
      <c r="AS53" s="25" t="str">
        <f t="shared" si="45"/>
        <v/>
      </c>
      <c r="AT53" s="34" t="str">
        <f t="shared" si="9"/>
        <v/>
      </c>
      <c r="AU53" s="31" t="str">
        <f t="shared" si="4"/>
        <v/>
      </c>
      <c r="AV53" s="32" t="str">
        <f t="shared" ref="AV53:BE53" ca="1" si="64">IF(ISERROR(INDEX(INDIRECT("$A$"&amp;MATCH(AU53,joueur)+1&amp;":$A$125"),MATCH($AR53,INDIRECT("$AP$"&amp;MATCH(AU53,joueur)+1&amp;":$AP$125"),0),1)),"",INDEX(INDIRECT("$A$"&amp;MATCH(AU53,joueur)+1&amp;":$A$125"),MATCH($AR53,INDIRECT("$AP$"&amp;MATCH(AU53,joueur)+1&amp;":$AP$125"),0),1))</f>
        <v/>
      </c>
      <c r="AW53" s="32" t="str">
        <f t="shared" ca="1" si="64"/>
        <v/>
      </c>
      <c r="AX53" s="32" t="str">
        <f t="shared" ca="1" si="64"/>
        <v/>
      </c>
      <c r="AY53" s="32" t="str">
        <f t="shared" ca="1" si="64"/>
        <v/>
      </c>
      <c r="AZ53" s="32" t="str">
        <f t="shared" ca="1" si="64"/>
        <v/>
      </c>
      <c r="BA53" s="32" t="str">
        <f t="shared" ca="1" si="64"/>
        <v/>
      </c>
      <c r="BB53" s="32" t="str">
        <f t="shared" ca="1" si="64"/>
        <v/>
      </c>
      <c r="BC53" s="32" t="str">
        <f t="shared" ca="1" si="64"/>
        <v/>
      </c>
      <c r="BD53" s="32" t="str">
        <f t="shared" ca="1" si="64"/>
        <v/>
      </c>
      <c r="BE53" s="33" t="str">
        <f t="shared" ca="1" si="64"/>
        <v/>
      </c>
    </row>
    <row r="54" spans="1:57">
      <c r="A54" s="6" t="s">
        <v>43</v>
      </c>
      <c r="B54" s="7" t="s">
        <v>96</v>
      </c>
      <c r="C54" s="3">
        <v>0</v>
      </c>
      <c r="D54" s="3">
        <v>0</v>
      </c>
      <c r="E54" s="3">
        <v>0</v>
      </c>
      <c r="F54" s="4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5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11">
        <f t="shared" si="40"/>
        <v>1</v>
      </c>
      <c r="AP54" s="11">
        <f t="shared" si="41"/>
        <v>47</v>
      </c>
      <c r="AQ54" s="36">
        <f t="shared" si="42"/>
        <v>0.1</v>
      </c>
      <c r="AR54" s="25" t="str">
        <f t="shared" si="44"/>
        <v/>
      </c>
      <c r="AS54" s="25" t="str">
        <f t="shared" si="45"/>
        <v/>
      </c>
      <c r="AT54" s="34" t="str">
        <f t="shared" si="9"/>
        <v/>
      </c>
      <c r="AU54" s="31" t="str">
        <f t="shared" si="4"/>
        <v/>
      </c>
      <c r="AV54" s="32" t="str">
        <f t="shared" ref="AV54:BE54" ca="1" si="65">IF(ISERROR(INDEX(INDIRECT("$A$"&amp;MATCH(AU54,joueur)+1&amp;":$A$125"),MATCH($AR54,INDIRECT("$AP$"&amp;MATCH(AU54,joueur)+1&amp;":$AP$125"),0),1)),"",INDEX(INDIRECT("$A$"&amp;MATCH(AU54,joueur)+1&amp;":$A$125"),MATCH($AR54,INDIRECT("$AP$"&amp;MATCH(AU54,joueur)+1&amp;":$AP$125"),0),1))</f>
        <v/>
      </c>
      <c r="AW54" s="32" t="str">
        <f t="shared" ca="1" si="65"/>
        <v/>
      </c>
      <c r="AX54" s="32" t="str">
        <f t="shared" ca="1" si="65"/>
        <v/>
      </c>
      <c r="AY54" s="32" t="str">
        <f t="shared" ca="1" si="65"/>
        <v/>
      </c>
      <c r="AZ54" s="32" t="str">
        <f t="shared" ca="1" si="65"/>
        <v/>
      </c>
      <c r="BA54" s="32" t="str">
        <f t="shared" ca="1" si="65"/>
        <v/>
      </c>
      <c r="BB54" s="32" t="str">
        <f t="shared" ca="1" si="65"/>
        <v/>
      </c>
      <c r="BC54" s="32" t="str">
        <f t="shared" ca="1" si="65"/>
        <v/>
      </c>
      <c r="BD54" s="32" t="str">
        <f t="shared" ca="1" si="65"/>
        <v/>
      </c>
      <c r="BE54" s="33" t="str">
        <f t="shared" ca="1" si="65"/>
        <v/>
      </c>
    </row>
    <row r="55" spans="1:57">
      <c r="A55" s="1" t="s">
        <v>37</v>
      </c>
      <c r="B55" s="7" t="s">
        <v>99</v>
      </c>
      <c r="C55" s="3">
        <v>0</v>
      </c>
      <c r="D55" s="3">
        <v>0</v>
      </c>
      <c r="E55" s="4">
        <v>1</v>
      </c>
      <c r="F55" s="5"/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5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11">
        <f t="shared" si="40"/>
        <v>1</v>
      </c>
      <c r="AP55" s="11">
        <f t="shared" si="41"/>
        <v>47</v>
      </c>
      <c r="AQ55" s="36">
        <f t="shared" si="42"/>
        <v>0.1111111111111111</v>
      </c>
      <c r="AR55" s="25" t="str">
        <f t="shared" si="44"/>
        <v/>
      </c>
      <c r="AS55" s="25" t="str">
        <f t="shared" si="45"/>
        <v/>
      </c>
      <c r="AT55" s="34" t="str">
        <f t="shared" si="9"/>
        <v/>
      </c>
      <c r="AU55" s="31" t="str">
        <f t="shared" si="4"/>
        <v/>
      </c>
      <c r="AV55" s="32" t="str">
        <f t="shared" ref="AV55:BE55" ca="1" si="66">IF(ISERROR(INDEX(INDIRECT("$A$"&amp;MATCH(AU55,joueur)+1&amp;":$A$125"),MATCH($AR55,INDIRECT("$AP$"&amp;MATCH(AU55,joueur)+1&amp;":$AP$125"),0),1)),"",INDEX(INDIRECT("$A$"&amp;MATCH(AU55,joueur)+1&amp;":$A$125"),MATCH($AR55,INDIRECT("$AP$"&amp;MATCH(AU55,joueur)+1&amp;":$AP$125"),0),1))</f>
        <v/>
      </c>
      <c r="AW55" s="32" t="str">
        <f t="shared" ca="1" si="66"/>
        <v/>
      </c>
      <c r="AX55" s="32" t="str">
        <f t="shared" ca="1" si="66"/>
        <v/>
      </c>
      <c r="AY55" s="32" t="str">
        <f t="shared" ca="1" si="66"/>
        <v/>
      </c>
      <c r="AZ55" s="32" t="str">
        <f t="shared" ca="1" si="66"/>
        <v/>
      </c>
      <c r="BA55" s="32" t="str">
        <f t="shared" ca="1" si="66"/>
        <v/>
      </c>
      <c r="BB55" s="32" t="str">
        <f t="shared" ca="1" si="66"/>
        <v/>
      </c>
      <c r="BC55" s="32" t="str">
        <f t="shared" ca="1" si="66"/>
        <v/>
      </c>
      <c r="BD55" s="32" t="str">
        <f t="shared" ca="1" si="66"/>
        <v/>
      </c>
      <c r="BE55" s="33" t="str">
        <f t="shared" ca="1" si="66"/>
        <v/>
      </c>
    </row>
    <row r="56" spans="1:57">
      <c r="A56" s="1" t="s">
        <v>7</v>
      </c>
      <c r="B56" s="7" t="s">
        <v>94</v>
      </c>
      <c r="C56" s="4">
        <v>1</v>
      </c>
      <c r="D56" s="4">
        <v>1</v>
      </c>
      <c r="E56" s="4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4">
        <v>1</v>
      </c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11">
        <f t="shared" si="40"/>
        <v>4</v>
      </c>
      <c r="AP56" s="11">
        <f t="shared" si="41"/>
        <v>13</v>
      </c>
      <c r="AQ56" s="36">
        <f t="shared" si="42"/>
        <v>0.36363636363636365</v>
      </c>
      <c r="AR56" s="25" t="str">
        <f t="shared" si="44"/>
        <v/>
      </c>
      <c r="AS56" s="25" t="str">
        <f t="shared" si="45"/>
        <v/>
      </c>
      <c r="AT56" s="34" t="str">
        <f t="shared" si="9"/>
        <v/>
      </c>
      <c r="AU56" s="31" t="str">
        <f t="shared" si="4"/>
        <v/>
      </c>
      <c r="AV56" s="32" t="str">
        <f t="shared" ref="AV56:BE56" ca="1" si="67">IF(ISERROR(INDEX(INDIRECT("$A$"&amp;MATCH(AU56,joueur)+1&amp;":$A$125"),MATCH($AR56,INDIRECT("$AP$"&amp;MATCH(AU56,joueur)+1&amp;":$AP$125"),0),1)),"",INDEX(INDIRECT("$A$"&amp;MATCH(AU56,joueur)+1&amp;":$A$125"),MATCH($AR56,INDIRECT("$AP$"&amp;MATCH(AU56,joueur)+1&amp;":$AP$125"),0),1))</f>
        <v/>
      </c>
      <c r="AW56" s="32" t="str">
        <f t="shared" ca="1" si="67"/>
        <v/>
      </c>
      <c r="AX56" s="32" t="str">
        <f t="shared" ca="1" si="67"/>
        <v/>
      </c>
      <c r="AY56" s="32" t="str">
        <f t="shared" ca="1" si="67"/>
        <v/>
      </c>
      <c r="AZ56" s="32" t="str">
        <f t="shared" ca="1" si="67"/>
        <v/>
      </c>
      <c r="BA56" s="32" t="str">
        <f t="shared" ca="1" si="67"/>
        <v/>
      </c>
      <c r="BB56" s="32" t="str">
        <f t="shared" ca="1" si="67"/>
        <v/>
      </c>
      <c r="BC56" s="32" t="str">
        <f t="shared" ca="1" si="67"/>
        <v/>
      </c>
      <c r="BD56" s="32" t="str">
        <f t="shared" ca="1" si="67"/>
        <v/>
      </c>
      <c r="BE56" s="33" t="str">
        <f t="shared" ca="1" si="67"/>
        <v/>
      </c>
    </row>
    <row r="57" spans="1:57">
      <c r="A57" s="6" t="s">
        <v>129</v>
      </c>
      <c r="B57" s="14" t="s">
        <v>109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9">
        <v>1</v>
      </c>
      <c r="M57" s="1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11">
        <f t="shared" si="40"/>
        <v>1</v>
      </c>
      <c r="AP57" s="11">
        <f t="shared" si="41"/>
        <v>47</v>
      </c>
      <c r="AQ57" s="36">
        <f t="shared" si="42"/>
        <v>0.1</v>
      </c>
      <c r="AR57" s="25" t="str">
        <f t="shared" si="44"/>
        <v/>
      </c>
      <c r="AS57" s="25" t="str">
        <f t="shared" si="45"/>
        <v/>
      </c>
      <c r="AT57" s="34" t="str">
        <f t="shared" si="9"/>
        <v/>
      </c>
      <c r="AU57" s="31" t="str">
        <f t="shared" si="4"/>
        <v/>
      </c>
      <c r="AV57" s="32" t="str">
        <f t="shared" ref="AV57:BE57" ca="1" si="68">IF(ISERROR(INDEX(INDIRECT("$A$"&amp;MATCH(AU57,joueur)+1&amp;":$A$125"),MATCH($AR57,INDIRECT("$AP$"&amp;MATCH(AU57,joueur)+1&amp;":$AP$125"),0),1)),"",INDEX(INDIRECT("$A$"&amp;MATCH(AU57,joueur)+1&amp;":$A$125"),MATCH($AR57,INDIRECT("$AP$"&amp;MATCH(AU57,joueur)+1&amp;":$AP$125"),0),1))</f>
        <v/>
      </c>
      <c r="AW57" s="32" t="str">
        <f t="shared" ca="1" si="68"/>
        <v/>
      </c>
      <c r="AX57" s="32" t="str">
        <f t="shared" ca="1" si="68"/>
        <v/>
      </c>
      <c r="AY57" s="32" t="str">
        <f t="shared" ca="1" si="68"/>
        <v/>
      </c>
      <c r="AZ57" s="32" t="str">
        <f t="shared" ca="1" si="68"/>
        <v/>
      </c>
      <c r="BA57" s="32" t="str">
        <f t="shared" ca="1" si="68"/>
        <v/>
      </c>
      <c r="BB57" s="32" t="str">
        <f t="shared" ca="1" si="68"/>
        <v/>
      </c>
      <c r="BC57" s="32" t="str">
        <f t="shared" ca="1" si="68"/>
        <v/>
      </c>
      <c r="BD57" s="32" t="str">
        <f t="shared" ca="1" si="68"/>
        <v/>
      </c>
      <c r="BE57" s="33" t="str">
        <f t="shared" ca="1" si="68"/>
        <v/>
      </c>
    </row>
    <row r="58" spans="1:57">
      <c r="A58" s="6" t="s">
        <v>79</v>
      </c>
      <c r="B58" s="7" t="s">
        <v>96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4">
        <v>1</v>
      </c>
      <c r="I58" s="3">
        <v>0</v>
      </c>
      <c r="J58" s="3">
        <v>0</v>
      </c>
      <c r="K58" s="3">
        <v>0</v>
      </c>
      <c r="L58" s="3">
        <v>0</v>
      </c>
      <c r="M58" s="4">
        <v>1</v>
      </c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11">
        <f t="shared" si="40"/>
        <v>2</v>
      </c>
      <c r="AP58" s="11">
        <f t="shared" si="41"/>
        <v>25</v>
      </c>
      <c r="AQ58" s="36">
        <f t="shared" si="42"/>
        <v>0.18181818181818182</v>
      </c>
      <c r="AR58" s="25" t="str">
        <f t="shared" si="44"/>
        <v/>
      </c>
      <c r="AS58" s="25" t="str">
        <f t="shared" si="45"/>
        <v/>
      </c>
      <c r="AT58" s="34" t="str">
        <f t="shared" si="9"/>
        <v/>
      </c>
      <c r="AU58" s="31" t="str">
        <f t="shared" si="4"/>
        <v/>
      </c>
      <c r="AV58" s="32" t="str">
        <f t="shared" ref="AV58:BE58" ca="1" si="69">IF(ISERROR(INDEX(INDIRECT("$A$"&amp;MATCH(AU58,joueur)+1&amp;":$A$125"),MATCH($AR58,INDIRECT("$AP$"&amp;MATCH(AU58,joueur)+1&amp;":$AP$125"),0),1)),"",INDEX(INDIRECT("$A$"&amp;MATCH(AU58,joueur)+1&amp;":$A$125"),MATCH($AR58,INDIRECT("$AP$"&amp;MATCH(AU58,joueur)+1&amp;":$AP$125"),0),1))</f>
        <v/>
      </c>
      <c r="AW58" s="32" t="str">
        <f t="shared" ca="1" si="69"/>
        <v/>
      </c>
      <c r="AX58" s="32" t="str">
        <f t="shared" ca="1" si="69"/>
        <v/>
      </c>
      <c r="AY58" s="32" t="str">
        <f t="shared" ca="1" si="69"/>
        <v/>
      </c>
      <c r="AZ58" s="32" t="str">
        <f t="shared" ca="1" si="69"/>
        <v/>
      </c>
      <c r="BA58" s="32" t="str">
        <f t="shared" ca="1" si="69"/>
        <v/>
      </c>
      <c r="BB58" s="32" t="str">
        <f t="shared" ca="1" si="69"/>
        <v/>
      </c>
      <c r="BC58" s="32" t="str">
        <f t="shared" ca="1" si="69"/>
        <v/>
      </c>
      <c r="BD58" s="32" t="str">
        <f t="shared" ca="1" si="69"/>
        <v/>
      </c>
      <c r="BE58" s="33" t="str">
        <f t="shared" ca="1" si="69"/>
        <v/>
      </c>
    </row>
    <row r="59" spans="1:57">
      <c r="A59" s="1" t="s">
        <v>12</v>
      </c>
      <c r="B59" s="7" t="s">
        <v>96</v>
      </c>
      <c r="C59" s="4">
        <v>1</v>
      </c>
      <c r="D59" s="4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5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11">
        <f t="shared" si="40"/>
        <v>2</v>
      </c>
      <c r="AP59" s="11">
        <f t="shared" si="41"/>
        <v>25</v>
      </c>
      <c r="AQ59" s="36">
        <f t="shared" si="42"/>
        <v>0.2</v>
      </c>
      <c r="AR59" s="25" t="str">
        <f t="shared" si="44"/>
        <v/>
      </c>
      <c r="AS59" s="25" t="str">
        <f t="shared" si="45"/>
        <v/>
      </c>
      <c r="AT59" s="34" t="str">
        <f t="shared" si="9"/>
        <v/>
      </c>
      <c r="AU59" s="31" t="str">
        <f t="shared" si="4"/>
        <v/>
      </c>
      <c r="AV59" s="32" t="str">
        <f t="shared" ref="AV59:BE59" ca="1" si="70">IF(ISERROR(INDEX(INDIRECT("$A$"&amp;MATCH(AU59,joueur)+1&amp;":$A$125"),MATCH($AR59,INDIRECT("$AP$"&amp;MATCH(AU59,joueur)+1&amp;":$AP$125"),0),1)),"",INDEX(INDIRECT("$A$"&amp;MATCH(AU59,joueur)+1&amp;":$A$125"),MATCH($AR59,INDIRECT("$AP$"&amp;MATCH(AU59,joueur)+1&amp;":$AP$125"),0),1))</f>
        <v/>
      </c>
      <c r="AW59" s="32" t="str">
        <f t="shared" ca="1" si="70"/>
        <v/>
      </c>
      <c r="AX59" s="32" t="str">
        <f t="shared" ca="1" si="70"/>
        <v/>
      </c>
      <c r="AY59" s="32" t="str">
        <f t="shared" ca="1" si="70"/>
        <v/>
      </c>
      <c r="AZ59" s="32" t="str">
        <f t="shared" ca="1" si="70"/>
        <v/>
      </c>
      <c r="BA59" s="32" t="str">
        <f t="shared" ca="1" si="70"/>
        <v/>
      </c>
      <c r="BB59" s="32" t="str">
        <f t="shared" ca="1" si="70"/>
        <v/>
      </c>
      <c r="BC59" s="32" t="str">
        <f t="shared" ca="1" si="70"/>
        <v/>
      </c>
      <c r="BD59" s="32" t="str">
        <f t="shared" ca="1" si="70"/>
        <v/>
      </c>
      <c r="BE59" s="33" t="str">
        <f t="shared" ca="1" si="70"/>
        <v/>
      </c>
    </row>
    <row r="60" spans="1:57">
      <c r="A60" s="6" t="s">
        <v>136</v>
      </c>
      <c r="B60" s="10" t="s">
        <v>92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9">
        <v>1</v>
      </c>
      <c r="M60" s="1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11">
        <f t="shared" si="40"/>
        <v>1</v>
      </c>
      <c r="AP60" s="11">
        <f t="shared" si="41"/>
        <v>47</v>
      </c>
      <c r="AQ60" s="36">
        <f t="shared" si="42"/>
        <v>0.1</v>
      </c>
      <c r="AR60" s="25" t="str">
        <f t="shared" si="44"/>
        <v/>
      </c>
      <c r="AS60" s="25" t="str">
        <f t="shared" si="45"/>
        <v/>
      </c>
      <c r="AT60" s="34" t="str">
        <f t="shared" si="9"/>
        <v/>
      </c>
      <c r="AU60" s="31" t="str">
        <f t="shared" si="4"/>
        <v/>
      </c>
      <c r="AV60" s="32" t="str">
        <f t="shared" ref="AV60:BE60" ca="1" si="71">IF(ISERROR(INDEX(INDIRECT("$A$"&amp;MATCH(AU60,joueur)+1&amp;":$A$125"),MATCH($AR60,INDIRECT("$AP$"&amp;MATCH(AU60,joueur)+1&amp;":$AP$125"),0),1)),"",INDEX(INDIRECT("$A$"&amp;MATCH(AU60,joueur)+1&amp;":$A$125"),MATCH($AR60,INDIRECT("$AP$"&amp;MATCH(AU60,joueur)+1&amp;":$AP$125"),0),1))</f>
        <v/>
      </c>
      <c r="AW60" s="32" t="str">
        <f t="shared" ca="1" si="71"/>
        <v/>
      </c>
      <c r="AX60" s="32" t="str">
        <f t="shared" ca="1" si="71"/>
        <v/>
      </c>
      <c r="AY60" s="32" t="str">
        <f t="shared" ca="1" si="71"/>
        <v/>
      </c>
      <c r="AZ60" s="32" t="str">
        <f t="shared" ca="1" si="71"/>
        <v/>
      </c>
      <c r="BA60" s="32" t="str">
        <f t="shared" ca="1" si="71"/>
        <v/>
      </c>
      <c r="BB60" s="32" t="str">
        <f t="shared" ca="1" si="71"/>
        <v/>
      </c>
      <c r="BC60" s="32" t="str">
        <f t="shared" ca="1" si="71"/>
        <v/>
      </c>
      <c r="BD60" s="32" t="str">
        <f t="shared" ca="1" si="71"/>
        <v/>
      </c>
      <c r="BE60" s="33" t="str">
        <f t="shared" ca="1" si="71"/>
        <v/>
      </c>
    </row>
    <row r="61" spans="1:57">
      <c r="A61" s="1" t="s">
        <v>11</v>
      </c>
      <c r="B61" s="7" t="s">
        <v>96</v>
      </c>
      <c r="C61" s="4">
        <v>1</v>
      </c>
      <c r="D61" s="3">
        <v>0</v>
      </c>
      <c r="E61" s="3">
        <v>0</v>
      </c>
      <c r="F61" s="3">
        <v>0</v>
      </c>
      <c r="G61" s="3">
        <v>0</v>
      </c>
      <c r="H61" s="4">
        <v>1</v>
      </c>
      <c r="I61" s="3">
        <v>0</v>
      </c>
      <c r="J61" s="3">
        <v>0</v>
      </c>
      <c r="K61" s="3">
        <v>0</v>
      </c>
      <c r="L61" s="3">
        <v>0</v>
      </c>
      <c r="M61" s="5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11">
        <f t="shared" si="40"/>
        <v>2</v>
      </c>
      <c r="AP61" s="11">
        <f t="shared" si="41"/>
        <v>25</v>
      </c>
      <c r="AQ61" s="36">
        <f t="shared" si="42"/>
        <v>0.2</v>
      </c>
      <c r="AR61" s="25" t="str">
        <f t="shared" si="44"/>
        <v/>
      </c>
      <c r="AS61" s="25" t="str">
        <f t="shared" si="45"/>
        <v/>
      </c>
      <c r="AT61" s="34" t="str">
        <f t="shared" si="9"/>
        <v/>
      </c>
      <c r="AU61" s="31" t="str">
        <f t="shared" si="4"/>
        <v/>
      </c>
      <c r="AV61" s="32" t="str">
        <f t="shared" ref="AV61:BE61" ca="1" si="72">IF(ISERROR(INDEX(INDIRECT("$A$"&amp;MATCH(AU61,joueur)+1&amp;":$A$125"),MATCH($AR61,INDIRECT("$AP$"&amp;MATCH(AU61,joueur)+1&amp;":$AP$125"),0),1)),"",INDEX(INDIRECT("$A$"&amp;MATCH(AU61,joueur)+1&amp;":$A$125"),MATCH($AR61,INDIRECT("$AP$"&amp;MATCH(AU61,joueur)+1&amp;":$AP$125"),0),1))</f>
        <v/>
      </c>
      <c r="AW61" s="32" t="str">
        <f t="shared" ca="1" si="72"/>
        <v/>
      </c>
      <c r="AX61" s="32" t="str">
        <f t="shared" ca="1" si="72"/>
        <v/>
      </c>
      <c r="AY61" s="32" t="str">
        <f t="shared" ca="1" si="72"/>
        <v/>
      </c>
      <c r="AZ61" s="32" t="str">
        <f t="shared" ca="1" si="72"/>
        <v/>
      </c>
      <c r="BA61" s="32" t="str">
        <f t="shared" ca="1" si="72"/>
        <v/>
      </c>
      <c r="BB61" s="32" t="str">
        <f t="shared" ca="1" si="72"/>
        <v/>
      </c>
      <c r="BC61" s="32" t="str">
        <f t="shared" ca="1" si="72"/>
        <v/>
      </c>
      <c r="BD61" s="32" t="str">
        <f t="shared" ca="1" si="72"/>
        <v/>
      </c>
      <c r="BE61" s="33" t="str">
        <f t="shared" ca="1" si="72"/>
        <v/>
      </c>
    </row>
    <row r="62" spans="1:57">
      <c r="A62" s="6" t="s">
        <v>50</v>
      </c>
      <c r="B62" s="7" t="s">
        <v>92</v>
      </c>
      <c r="C62" s="3">
        <v>0</v>
      </c>
      <c r="D62" s="3">
        <v>0</v>
      </c>
      <c r="E62" s="3">
        <v>0</v>
      </c>
      <c r="F62" s="4">
        <v>1</v>
      </c>
      <c r="G62" s="4">
        <v>1</v>
      </c>
      <c r="H62" s="4">
        <v>1</v>
      </c>
      <c r="I62" s="3">
        <v>0</v>
      </c>
      <c r="J62" s="3">
        <v>0</v>
      </c>
      <c r="K62" s="4">
        <v>1</v>
      </c>
      <c r="L62" s="3">
        <v>0</v>
      </c>
      <c r="M62" s="4">
        <v>1</v>
      </c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11">
        <f t="shared" si="40"/>
        <v>5</v>
      </c>
      <c r="AP62" s="11">
        <f t="shared" si="41"/>
        <v>8</v>
      </c>
      <c r="AQ62" s="36">
        <f t="shared" si="42"/>
        <v>0.45454545454545453</v>
      </c>
      <c r="AR62" s="25" t="str">
        <f t="shared" si="44"/>
        <v/>
      </c>
      <c r="AS62" s="25" t="str">
        <f t="shared" si="45"/>
        <v/>
      </c>
      <c r="AT62" s="34" t="str">
        <f t="shared" si="9"/>
        <v/>
      </c>
      <c r="AU62" s="31" t="str">
        <f t="shared" si="4"/>
        <v/>
      </c>
      <c r="AV62" s="32" t="str">
        <f t="shared" ref="AV62:BE62" ca="1" si="73">IF(ISERROR(INDEX(INDIRECT("$A$"&amp;MATCH(AU62,joueur)+1&amp;":$A$125"),MATCH($AR62,INDIRECT("$AP$"&amp;MATCH(AU62,joueur)+1&amp;":$AP$125"),0),1)),"",INDEX(INDIRECT("$A$"&amp;MATCH(AU62,joueur)+1&amp;":$A$125"),MATCH($AR62,INDIRECT("$AP$"&amp;MATCH(AU62,joueur)+1&amp;":$AP$125"),0),1))</f>
        <v/>
      </c>
      <c r="AW62" s="32" t="str">
        <f t="shared" ca="1" si="73"/>
        <v/>
      </c>
      <c r="AX62" s="32" t="str">
        <f t="shared" ca="1" si="73"/>
        <v/>
      </c>
      <c r="AY62" s="32" t="str">
        <f t="shared" ca="1" si="73"/>
        <v/>
      </c>
      <c r="AZ62" s="32" t="str">
        <f t="shared" ca="1" si="73"/>
        <v/>
      </c>
      <c r="BA62" s="32" t="str">
        <f t="shared" ca="1" si="73"/>
        <v/>
      </c>
      <c r="BB62" s="32" t="str">
        <f t="shared" ca="1" si="73"/>
        <v/>
      </c>
      <c r="BC62" s="32" t="str">
        <f t="shared" ca="1" si="73"/>
        <v/>
      </c>
      <c r="BD62" s="32" t="str">
        <f t="shared" ca="1" si="73"/>
        <v/>
      </c>
      <c r="BE62" s="33" t="str">
        <f t="shared" ca="1" si="73"/>
        <v/>
      </c>
    </row>
    <row r="63" spans="1:57">
      <c r="A63" s="6" t="s">
        <v>47</v>
      </c>
      <c r="B63" s="7" t="s">
        <v>106</v>
      </c>
      <c r="C63" s="3">
        <v>0</v>
      </c>
      <c r="D63" s="3">
        <v>0</v>
      </c>
      <c r="E63" s="3">
        <v>0</v>
      </c>
      <c r="F63" s="4">
        <v>1</v>
      </c>
      <c r="G63" s="3">
        <v>0</v>
      </c>
      <c r="H63" s="4">
        <v>1</v>
      </c>
      <c r="I63" s="3">
        <v>0</v>
      </c>
      <c r="J63" s="3">
        <v>0</v>
      </c>
      <c r="K63" s="3">
        <v>0</v>
      </c>
      <c r="L63" s="4">
        <v>2</v>
      </c>
      <c r="M63" s="5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11">
        <f t="shared" si="40"/>
        <v>4</v>
      </c>
      <c r="AP63" s="11">
        <f t="shared" si="41"/>
        <v>13</v>
      </c>
      <c r="AQ63" s="36">
        <f t="shared" si="42"/>
        <v>0.3</v>
      </c>
      <c r="AR63" s="25" t="str">
        <f t="shared" si="44"/>
        <v/>
      </c>
      <c r="AS63" s="25" t="str">
        <f t="shared" si="45"/>
        <v/>
      </c>
      <c r="AT63" s="34" t="str">
        <f t="shared" si="9"/>
        <v/>
      </c>
      <c r="AU63" s="31" t="str">
        <f t="shared" si="4"/>
        <v/>
      </c>
      <c r="AV63" s="32" t="str">
        <f t="shared" ref="AV63:BE63" ca="1" si="74">IF(ISERROR(INDEX(INDIRECT("$A$"&amp;MATCH(AU63,joueur)+1&amp;":$A$125"),MATCH($AR63,INDIRECT("$AP$"&amp;MATCH(AU63,joueur)+1&amp;":$AP$125"),0),1)),"",INDEX(INDIRECT("$A$"&amp;MATCH(AU63,joueur)+1&amp;":$A$125"),MATCH($AR63,INDIRECT("$AP$"&amp;MATCH(AU63,joueur)+1&amp;":$AP$125"),0),1))</f>
        <v/>
      </c>
      <c r="AW63" s="32" t="str">
        <f t="shared" ca="1" si="74"/>
        <v/>
      </c>
      <c r="AX63" s="32" t="str">
        <f t="shared" ca="1" si="74"/>
        <v/>
      </c>
      <c r="AY63" s="32" t="str">
        <f t="shared" ca="1" si="74"/>
        <v/>
      </c>
      <c r="AZ63" s="32" t="str">
        <f t="shared" ca="1" si="74"/>
        <v/>
      </c>
      <c r="BA63" s="32" t="str">
        <f t="shared" ca="1" si="74"/>
        <v/>
      </c>
      <c r="BB63" s="32" t="str">
        <f t="shared" ca="1" si="74"/>
        <v/>
      </c>
      <c r="BC63" s="32" t="str">
        <f t="shared" ca="1" si="74"/>
        <v/>
      </c>
      <c r="BD63" s="32" t="str">
        <f t="shared" ca="1" si="74"/>
        <v/>
      </c>
      <c r="BE63" s="33" t="str">
        <f t="shared" ca="1" si="74"/>
        <v/>
      </c>
    </row>
    <row r="64" spans="1:57">
      <c r="A64" s="6" t="s">
        <v>118</v>
      </c>
      <c r="B64" s="14" t="s">
        <v>95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4">
        <v>1</v>
      </c>
      <c r="L64" s="3">
        <v>0</v>
      </c>
      <c r="M64" s="5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11">
        <f t="shared" si="40"/>
        <v>1</v>
      </c>
      <c r="AP64" s="11">
        <f t="shared" si="41"/>
        <v>47</v>
      </c>
      <c r="AQ64" s="36">
        <f t="shared" si="42"/>
        <v>0.1</v>
      </c>
      <c r="AR64" s="25" t="str">
        <f t="shared" si="44"/>
        <v/>
      </c>
      <c r="AS64" s="25" t="str">
        <f t="shared" si="45"/>
        <v/>
      </c>
      <c r="AT64" s="34" t="str">
        <f t="shared" si="9"/>
        <v/>
      </c>
      <c r="AU64" s="31" t="str">
        <f t="shared" si="4"/>
        <v/>
      </c>
      <c r="AV64" s="32" t="str">
        <f t="shared" ref="AV64:BE64" ca="1" si="75">IF(ISERROR(INDEX(INDIRECT("$A$"&amp;MATCH(AU64,joueur)+1&amp;":$A$125"),MATCH($AR64,INDIRECT("$AP$"&amp;MATCH(AU64,joueur)+1&amp;":$AP$125"),0),1)),"",INDEX(INDIRECT("$A$"&amp;MATCH(AU64,joueur)+1&amp;":$A$125"),MATCH($AR64,INDIRECT("$AP$"&amp;MATCH(AU64,joueur)+1&amp;":$AP$125"),0),1))</f>
        <v/>
      </c>
      <c r="AW64" s="32" t="str">
        <f t="shared" ca="1" si="75"/>
        <v/>
      </c>
      <c r="AX64" s="32" t="str">
        <f t="shared" ca="1" si="75"/>
        <v/>
      </c>
      <c r="AY64" s="32" t="str">
        <f t="shared" ca="1" si="75"/>
        <v/>
      </c>
      <c r="AZ64" s="32" t="str">
        <f t="shared" ca="1" si="75"/>
        <v/>
      </c>
      <c r="BA64" s="32" t="str">
        <f t="shared" ca="1" si="75"/>
        <v/>
      </c>
      <c r="BB64" s="32" t="str">
        <f t="shared" ca="1" si="75"/>
        <v/>
      </c>
      <c r="BC64" s="32" t="str">
        <f t="shared" ca="1" si="75"/>
        <v/>
      </c>
      <c r="BD64" s="32" t="str">
        <f t="shared" ca="1" si="75"/>
        <v/>
      </c>
      <c r="BE64" s="33" t="str">
        <f t="shared" ca="1" si="75"/>
        <v/>
      </c>
    </row>
    <row r="65" spans="1:57">
      <c r="A65" s="6" t="s">
        <v>66</v>
      </c>
      <c r="B65" s="7" t="s">
        <v>94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4">
        <v>1</v>
      </c>
      <c r="J65" s="3">
        <v>0</v>
      </c>
      <c r="K65" s="3">
        <v>0</v>
      </c>
      <c r="L65" s="3">
        <v>0</v>
      </c>
      <c r="M65" s="5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11">
        <f t="shared" si="40"/>
        <v>1</v>
      </c>
      <c r="AP65" s="11">
        <f t="shared" si="41"/>
        <v>47</v>
      </c>
      <c r="AQ65" s="36">
        <f t="shared" si="42"/>
        <v>0.1</v>
      </c>
      <c r="AR65" s="25" t="str">
        <f t="shared" si="44"/>
        <v/>
      </c>
      <c r="AS65" s="25" t="str">
        <f t="shared" si="45"/>
        <v/>
      </c>
      <c r="AT65" s="34" t="str">
        <f t="shared" si="9"/>
        <v/>
      </c>
      <c r="AU65" s="31" t="str">
        <f t="shared" si="4"/>
        <v/>
      </c>
      <c r="AV65" s="32" t="str">
        <f t="shared" ref="AV65:BE65" ca="1" si="76">IF(ISERROR(INDEX(INDIRECT("$A$"&amp;MATCH(AU65,joueur)+1&amp;":$A$125"),MATCH($AR65,INDIRECT("$AP$"&amp;MATCH(AU65,joueur)+1&amp;":$AP$125"),0),1)),"",INDEX(INDIRECT("$A$"&amp;MATCH(AU65,joueur)+1&amp;":$A$125"),MATCH($AR65,INDIRECT("$AP$"&amp;MATCH(AU65,joueur)+1&amp;":$AP$125"),0),1))</f>
        <v/>
      </c>
      <c r="AW65" s="32" t="str">
        <f t="shared" ca="1" si="76"/>
        <v/>
      </c>
      <c r="AX65" s="32" t="str">
        <f t="shared" ca="1" si="76"/>
        <v/>
      </c>
      <c r="AY65" s="32" t="str">
        <f t="shared" ca="1" si="76"/>
        <v/>
      </c>
      <c r="AZ65" s="32" t="str">
        <f t="shared" ca="1" si="76"/>
        <v/>
      </c>
      <c r="BA65" s="32" t="str">
        <f t="shared" ca="1" si="76"/>
        <v/>
      </c>
      <c r="BB65" s="32" t="str">
        <f t="shared" ca="1" si="76"/>
        <v/>
      </c>
      <c r="BC65" s="32" t="str">
        <f t="shared" ca="1" si="76"/>
        <v/>
      </c>
      <c r="BD65" s="32" t="str">
        <f t="shared" ca="1" si="76"/>
        <v/>
      </c>
      <c r="BE65" s="33" t="str">
        <f t="shared" ca="1" si="76"/>
        <v/>
      </c>
    </row>
    <row r="66" spans="1:57">
      <c r="A66" s="6" t="s">
        <v>134</v>
      </c>
      <c r="B66" s="14" t="s">
        <v>102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9">
        <v>1</v>
      </c>
      <c r="M66" s="9">
        <v>1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11">
        <f t="shared" ref="AO66:AO97" si="77">SUM(C66:AN66)</f>
        <v>2</v>
      </c>
      <c r="AP66" s="11">
        <f t="shared" ref="AP66:AP97" si="78">RANK(AO66,buts)</f>
        <v>25</v>
      </c>
      <c r="AQ66" s="36">
        <f t="shared" ref="AQ66:AQ97" si="79">(COUNTIF(C66:AN66,"1")+COUNTIF(C66:AN66,"2")+COUNTIF(C66:AN66,"3"))/(COUNTIF(C66:AN66,"0")+COUNTIF(C66:AN66,"1")+COUNTIF(C66:AN66,"2")+COUNTIF(C66:AN66,"3"))</f>
        <v>0.18181818181818182</v>
      </c>
      <c r="AR66" s="25" t="str">
        <f t="shared" si="44"/>
        <v/>
      </c>
      <c r="AS66" s="25" t="str">
        <f t="shared" si="45"/>
        <v/>
      </c>
      <c r="AT66" s="34" t="str">
        <f t="shared" si="9"/>
        <v/>
      </c>
      <c r="AU66" s="31" t="str">
        <f t="shared" ref="AU66:AU125" si="80">IF(ISERROR(INDEX(joueur,MATCH(AR66,class,0),1)),"",INDEX(joueur,MATCH(AR66,class,0),1))</f>
        <v/>
      </c>
      <c r="AV66" s="32" t="str">
        <f t="shared" ref="AV66:BE66" ca="1" si="81">IF(ISERROR(INDEX(INDIRECT("$A$"&amp;MATCH(AU66,joueur)+1&amp;":$A$125"),MATCH($AR66,INDIRECT("$AP$"&amp;MATCH(AU66,joueur)+1&amp;":$AP$125"),0),1)),"",INDEX(INDIRECT("$A$"&amp;MATCH(AU66,joueur)+1&amp;":$A$125"),MATCH($AR66,INDIRECT("$AP$"&amp;MATCH(AU66,joueur)+1&amp;":$AP$125"),0),1))</f>
        <v/>
      </c>
      <c r="AW66" s="32" t="str">
        <f t="shared" ca="1" si="81"/>
        <v/>
      </c>
      <c r="AX66" s="32" t="str">
        <f t="shared" ca="1" si="81"/>
        <v/>
      </c>
      <c r="AY66" s="32" t="str">
        <f t="shared" ca="1" si="81"/>
        <v/>
      </c>
      <c r="AZ66" s="32" t="str">
        <f t="shared" ca="1" si="81"/>
        <v/>
      </c>
      <c r="BA66" s="32" t="str">
        <f t="shared" ca="1" si="81"/>
        <v/>
      </c>
      <c r="BB66" s="32" t="str">
        <f t="shared" ca="1" si="81"/>
        <v/>
      </c>
      <c r="BC66" s="32" t="str">
        <f t="shared" ca="1" si="81"/>
        <v/>
      </c>
      <c r="BD66" s="32" t="str">
        <f t="shared" ca="1" si="81"/>
        <v/>
      </c>
      <c r="BE66" s="33" t="str">
        <f t="shared" ca="1" si="81"/>
        <v/>
      </c>
    </row>
    <row r="67" spans="1:57">
      <c r="A67" s="6" t="s">
        <v>76</v>
      </c>
      <c r="B67" s="7" t="s">
        <v>104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4">
        <v>2</v>
      </c>
      <c r="I67" s="3">
        <v>0</v>
      </c>
      <c r="J67" s="3">
        <v>0</v>
      </c>
      <c r="K67" s="3">
        <v>0</v>
      </c>
      <c r="L67" s="4">
        <v>2</v>
      </c>
      <c r="M67" s="4">
        <v>1</v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11">
        <f t="shared" si="77"/>
        <v>5</v>
      </c>
      <c r="AP67" s="11">
        <f t="shared" si="78"/>
        <v>8</v>
      </c>
      <c r="AQ67" s="36">
        <f t="shared" si="79"/>
        <v>0.27272727272727271</v>
      </c>
      <c r="AR67" s="25" t="str">
        <f t="shared" ref="AR67:AR98" si="82">IF(AR66="","",IF(AR66+AS66&gt;COUNTA(joueur)-1,"",AR66+AS66))</f>
        <v/>
      </c>
      <c r="AS67" s="25" t="str">
        <f t="shared" ref="AS67:AS98" si="83">IF(AR67="","",COUNTIF(class,AR67))</f>
        <v/>
      </c>
      <c r="AT67" s="34" t="str">
        <f t="shared" si="9"/>
        <v/>
      </c>
      <c r="AU67" s="31" t="str">
        <f t="shared" si="80"/>
        <v/>
      </c>
      <c r="AV67" s="32" t="str">
        <f t="shared" ref="AV67:BE67" ca="1" si="84">IF(ISERROR(INDEX(INDIRECT("$A$"&amp;MATCH(AU67,joueur)+1&amp;":$A$125"),MATCH($AR67,INDIRECT("$AP$"&amp;MATCH(AU67,joueur)+1&amp;":$AP$125"),0),1)),"",INDEX(INDIRECT("$A$"&amp;MATCH(AU67,joueur)+1&amp;":$A$125"),MATCH($AR67,INDIRECT("$AP$"&amp;MATCH(AU67,joueur)+1&amp;":$AP$125"),0),1))</f>
        <v/>
      </c>
      <c r="AW67" s="32" t="str">
        <f t="shared" ca="1" si="84"/>
        <v/>
      </c>
      <c r="AX67" s="32" t="str">
        <f t="shared" ca="1" si="84"/>
        <v/>
      </c>
      <c r="AY67" s="32" t="str">
        <f t="shared" ca="1" si="84"/>
        <v/>
      </c>
      <c r="AZ67" s="32" t="str">
        <f t="shared" ca="1" si="84"/>
        <v/>
      </c>
      <c r="BA67" s="32" t="str">
        <f t="shared" ca="1" si="84"/>
        <v/>
      </c>
      <c r="BB67" s="32" t="str">
        <f t="shared" ca="1" si="84"/>
        <v/>
      </c>
      <c r="BC67" s="32" t="str">
        <f t="shared" ca="1" si="84"/>
        <v/>
      </c>
      <c r="BD67" s="32" t="str">
        <f t="shared" ca="1" si="84"/>
        <v/>
      </c>
      <c r="BE67" s="33" t="str">
        <f t="shared" ca="1" si="84"/>
        <v/>
      </c>
    </row>
    <row r="68" spans="1:57">
      <c r="A68" s="6" t="s">
        <v>54</v>
      </c>
      <c r="B68" s="7" t="s">
        <v>101</v>
      </c>
      <c r="C68" s="3">
        <v>0</v>
      </c>
      <c r="D68" s="3">
        <v>0</v>
      </c>
      <c r="E68" s="3">
        <v>0</v>
      </c>
      <c r="F68" s="3">
        <v>0</v>
      </c>
      <c r="G68" s="4">
        <v>1</v>
      </c>
      <c r="H68" s="3">
        <v>0</v>
      </c>
      <c r="I68" s="3">
        <v>0</v>
      </c>
      <c r="J68" s="3">
        <v>0</v>
      </c>
      <c r="K68" s="4">
        <v>1</v>
      </c>
      <c r="L68" s="3">
        <v>0</v>
      </c>
      <c r="M68" s="5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11">
        <f t="shared" si="77"/>
        <v>2</v>
      </c>
      <c r="AP68" s="11">
        <f t="shared" si="78"/>
        <v>25</v>
      </c>
      <c r="AQ68" s="36">
        <f t="shared" si="79"/>
        <v>0.2</v>
      </c>
      <c r="AR68" s="25" t="str">
        <f t="shared" si="82"/>
        <v/>
      </c>
      <c r="AS68" s="25" t="str">
        <f t="shared" si="83"/>
        <v/>
      </c>
      <c r="AT68" s="34" t="str">
        <f t="shared" ref="AT68:AT125" si="85">IF(AS68="","",AT67+1)</f>
        <v/>
      </c>
      <c r="AU68" s="31" t="str">
        <f t="shared" si="80"/>
        <v/>
      </c>
      <c r="AV68" s="32" t="str">
        <f t="shared" ref="AV68:BE68" ca="1" si="86">IF(ISERROR(INDEX(INDIRECT("$A$"&amp;MATCH(AU68,joueur)+1&amp;":$A$125"),MATCH($AR68,INDIRECT("$AP$"&amp;MATCH(AU68,joueur)+1&amp;":$AP$125"),0),1)),"",INDEX(INDIRECT("$A$"&amp;MATCH(AU68,joueur)+1&amp;":$A$125"),MATCH($AR68,INDIRECT("$AP$"&amp;MATCH(AU68,joueur)+1&amp;":$AP$125"),0),1))</f>
        <v/>
      </c>
      <c r="AW68" s="32" t="str">
        <f t="shared" ca="1" si="86"/>
        <v/>
      </c>
      <c r="AX68" s="32" t="str">
        <f t="shared" ca="1" si="86"/>
        <v/>
      </c>
      <c r="AY68" s="32" t="str">
        <f t="shared" ca="1" si="86"/>
        <v/>
      </c>
      <c r="AZ68" s="32" t="str">
        <f t="shared" ca="1" si="86"/>
        <v/>
      </c>
      <c r="BA68" s="32" t="str">
        <f t="shared" ca="1" si="86"/>
        <v/>
      </c>
      <c r="BB68" s="32" t="str">
        <f t="shared" ca="1" si="86"/>
        <v/>
      </c>
      <c r="BC68" s="32" t="str">
        <f t="shared" ca="1" si="86"/>
        <v/>
      </c>
      <c r="BD68" s="32" t="str">
        <f t="shared" ca="1" si="86"/>
        <v/>
      </c>
      <c r="BE68" s="33" t="str">
        <f t="shared" ca="1" si="86"/>
        <v/>
      </c>
    </row>
    <row r="69" spans="1:57">
      <c r="A69" s="1" t="s">
        <v>36</v>
      </c>
      <c r="B69" s="7" t="s">
        <v>95</v>
      </c>
      <c r="C69" s="3">
        <v>0</v>
      </c>
      <c r="D69" s="3">
        <v>0</v>
      </c>
      <c r="E69" s="4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4">
        <v>1</v>
      </c>
      <c r="L69" s="3">
        <v>0</v>
      </c>
      <c r="M69" s="5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11">
        <f t="shared" si="77"/>
        <v>2</v>
      </c>
      <c r="AP69" s="11">
        <f t="shared" si="78"/>
        <v>25</v>
      </c>
      <c r="AQ69" s="36">
        <f t="shared" si="79"/>
        <v>0.2</v>
      </c>
      <c r="AR69" s="25" t="str">
        <f t="shared" si="82"/>
        <v/>
      </c>
      <c r="AS69" s="25" t="str">
        <f t="shared" si="83"/>
        <v/>
      </c>
      <c r="AT69" s="34" t="str">
        <f t="shared" si="85"/>
        <v/>
      </c>
      <c r="AU69" s="31" t="str">
        <f t="shared" si="80"/>
        <v/>
      </c>
      <c r="AV69" s="32" t="str">
        <f t="shared" ref="AV69:BE69" ca="1" si="87">IF(ISERROR(INDEX(INDIRECT("$A$"&amp;MATCH(AU69,joueur)+1&amp;":$A$125"),MATCH($AR69,INDIRECT("$AP$"&amp;MATCH(AU69,joueur)+1&amp;":$AP$125"),0),1)),"",INDEX(INDIRECT("$A$"&amp;MATCH(AU69,joueur)+1&amp;":$A$125"),MATCH($AR69,INDIRECT("$AP$"&amp;MATCH(AU69,joueur)+1&amp;":$AP$125"),0),1))</f>
        <v/>
      </c>
      <c r="AW69" s="32" t="str">
        <f t="shared" ca="1" si="87"/>
        <v/>
      </c>
      <c r="AX69" s="32" t="str">
        <f t="shared" ca="1" si="87"/>
        <v/>
      </c>
      <c r="AY69" s="32" t="str">
        <f t="shared" ca="1" si="87"/>
        <v/>
      </c>
      <c r="AZ69" s="32" t="str">
        <f t="shared" ca="1" si="87"/>
        <v/>
      </c>
      <c r="BA69" s="32" t="str">
        <f t="shared" ca="1" si="87"/>
        <v/>
      </c>
      <c r="BB69" s="32" t="str">
        <f t="shared" ca="1" si="87"/>
        <v/>
      </c>
      <c r="BC69" s="32" t="str">
        <f t="shared" ca="1" si="87"/>
        <v/>
      </c>
      <c r="BD69" s="32" t="str">
        <f t="shared" ca="1" si="87"/>
        <v/>
      </c>
      <c r="BE69" s="33" t="str">
        <f t="shared" ca="1" si="87"/>
        <v/>
      </c>
    </row>
    <row r="70" spans="1:57">
      <c r="A70" s="6" t="s">
        <v>40</v>
      </c>
      <c r="B70" s="7" t="s">
        <v>101</v>
      </c>
      <c r="C70" s="3">
        <v>0</v>
      </c>
      <c r="D70" s="3">
        <v>0</v>
      </c>
      <c r="E70" s="3">
        <v>0</v>
      </c>
      <c r="F70" s="4">
        <v>1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5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11">
        <f t="shared" si="77"/>
        <v>1</v>
      </c>
      <c r="AP70" s="11">
        <f t="shared" si="78"/>
        <v>47</v>
      </c>
      <c r="AQ70" s="36">
        <f t="shared" si="79"/>
        <v>0.1</v>
      </c>
      <c r="AR70" s="25" t="str">
        <f t="shared" si="82"/>
        <v/>
      </c>
      <c r="AS70" s="25" t="str">
        <f t="shared" si="83"/>
        <v/>
      </c>
      <c r="AT70" s="34" t="str">
        <f t="shared" si="85"/>
        <v/>
      </c>
      <c r="AU70" s="31" t="str">
        <f t="shared" si="80"/>
        <v/>
      </c>
      <c r="AV70" s="32" t="str">
        <f t="shared" ref="AV70:BE70" ca="1" si="88">IF(ISERROR(INDEX(INDIRECT("$A$"&amp;MATCH(AU70,joueur)+1&amp;":$A$125"),MATCH($AR70,INDIRECT("$AP$"&amp;MATCH(AU70,joueur)+1&amp;":$AP$125"),0),1)),"",INDEX(INDIRECT("$A$"&amp;MATCH(AU70,joueur)+1&amp;":$A$125"),MATCH($AR70,INDIRECT("$AP$"&amp;MATCH(AU70,joueur)+1&amp;":$AP$125"),0),1))</f>
        <v/>
      </c>
      <c r="AW70" s="32" t="str">
        <f t="shared" ca="1" si="88"/>
        <v/>
      </c>
      <c r="AX70" s="32" t="str">
        <f t="shared" ca="1" si="88"/>
        <v/>
      </c>
      <c r="AY70" s="32" t="str">
        <f t="shared" ca="1" si="88"/>
        <v/>
      </c>
      <c r="AZ70" s="32" t="str">
        <f t="shared" ca="1" si="88"/>
        <v/>
      </c>
      <c r="BA70" s="32" t="str">
        <f t="shared" ca="1" si="88"/>
        <v/>
      </c>
      <c r="BB70" s="32" t="str">
        <f t="shared" ca="1" si="88"/>
        <v/>
      </c>
      <c r="BC70" s="32" t="str">
        <f t="shared" ca="1" si="88"/>
        <v/>
      </c>
      <c r="BD70" s="32" t="str">
        <f t="shared" ca="1" si="88"/>
        <v/>
      </c>
      <c r="BE70" s="33" t="str">
        <f t="shared" ca="1" si="88"/>
        <v/>
      </c>
    </row>
    <row r="71" spans="1:57">
      <c r="A71" s="6" t="s">
        <v>46</v>
      </c>
      <c r="B71" s="7" t="s">
        <v>103</v>
      </c>
      <c r="C71" s="3">
        <v>0</v>
      </c>
      <c r="D71" s="3">
        <v>0</v>
      </c>
      <c r="E71" s="3">
        <v>0</v>
      </c>
      <c r="F71" s="4">
        <v>1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5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11">
        <f t="shared" si="77"/>
        <v>1</v>
      </c>
      <c r="AP71" s="11">
        <f t="shared" si="78"/>
        <v>47</v>
      </c>
      <c r="AQ71" s="36">
        <f t="shared" si="79"/>
        <v>0.1</v>
      </c>
      <c r="AR71" s="25" t="str">
        <f t="shared" si="82"/>
        <v/>
      </c>
      <c r="AS71" s="25" t="str">
        <f t="shared" si="83"/>
        <v/>
      </c>
      <c r="AT71" s="34" t="str">
        <f t="shared" si="85"/>
        <v/>
      </c>
      <c r="AU71" s="31" t="str">
        <f t="shared" si="80"/>
        <v/>
      </c>
      <c r="AV71" s="32" t="str">
        <f t="shared" ref="AV71:BE71" ca="1" si="89">IF(ISERROR(INDEX(INDIRECT("$A$"&amp;MATCH(AU71,joueur)+1&amp;":$A$125"),MATCH($AR71,INDIRECT("$AP$"&amp;MATCH(AU71,joueur)+1&amp;":$AP$125"),0),1)),"",INDEX(INDIRECT("$A$"&amp;MATCH(AU71,joueur)+1&amp;":$A$125"),MATCH($AR71,INDIRECT("$AP$"&amp;MATCH(AU71,joueur)+1&amp;":$AP$125"),0),1))</f>
        <v/>
      </c>
      <c r="AW71" s="32" t="str">
        <f t="shared" ca="1" si="89"/>
        <v/>
      </c>
      <c r="AX71" s="32" t="str">
        <f t="shared" ca="1" si="89"/>
        <v/>
      </c>
      <c r="AY71" s="32" t="str">
        <f t="shared" ca="1" si="89"/>
        <v/>
      </c>
      <c r="AZ71" s="32" t="str">
        <f t="shared" ca="1" si="89"/>
        <v/>
      </c>
      <c r="BA71" s="32" t="str">
        <f t="shared" ca="1" si="89"/>
        <v/>
      </c>
      <c r="BB71" s="32" t="str">
        <f t="shared" ca="1" si="89"/>
        <v/>
      </c>
      <c r="BC71" s="32" t="str">
        <f t="shared" ca="1" si="89"/>
        <v/>
      </c>
      <c r="BD71" s="32" t="str">
        <f t="shared" ca="1" si="89"/>
        <v/>
      </c>
      <c r="BE71" s="33" t="str">
        <f t="shared" ca="1" si="89"/>
        <v/>
      </c>
    </row>
    <row r="72" spans="1:57">
      <c r="A72" s="6" t="s">
        <v>114</v>
      </c>
      <c r="B72" s="14" t="s">
        <v>101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4">
        <v>1</v>
      </c>
      <c r="L72" s="3">
        <v>0</v>
      </c>
      <c r="M72" s="5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11">
        <f t="shared" si="77"/>
        <v>1</v>
      </c>
      <c r="AP72" s="11">
        <f t="shared" si="78"/>
        <v>47</v>
      </c>
      <c r="AQ72" s="36">
        <f t="shared" si="79"/>
        <v>0.1</v>
      </c>
      <c r="AR72" s="25" t="str">
        <f t="shared" si="82"/>
        <v/>
      </c>
      <c r="AS72" s="25" t="str">
        <f t="shared" si="83"/>
        <v/>
      </c>
      <c r="AT72" s="34" t="str">
        <f t="shared" si="85"/>
        <v/>
      </c>
      <c r="AU72" s="31" t="str">
        <f t="shared" si="80"/>
        <v/>
      </c>
      <c r="AV72" s="32" t="str">
        <f t="shared" ref="AV72:BE72" ca="1" si="90">IF(ISERROR(INDEX(INDIRECT("$A$"&amp;MATCH(AU72,joueur)+1&amp;":$A$125"),MATCH($AR72,INDIRECT("$AP$"&amp;MATCH(AU72,joueur)+1&amp;":$AP$125"),0),1)),"",INDEX(INDIRECT("$A$"&amp;MATCH(AU72,joueur)+1&amp;":$A$125"),MATCH($AR72,INDIRECT("$AP$"&amp;MATCH(AU72,joueur)+1&amp;":$AP$125"),0),1))</f>
        <v/>
      </c>
      <c r="AW72" s="32" t="str">
        <f t="shared" ca="1" si="90"/>
        <v/>
      </c>
      <c r="AX72" s="32" t="str">
        <f t="shared" ca="1" si="90"/>
        <v/>
      </c>
      <c r="AY72" s="32" t="str">
        <f t="shared" ca="1" si="90"/>
        <v/>
      </c>
      <c r="AZ72" s="32" t="str">
        <f t="shared" ca="1" si="90"/>
        <v/>
      </c>
      <c r="BA72" s="32" t="str">
        <f t="shared" ca="1" si="90"/>
        <v/>
      </c>
      <c r="BB72" s="32" t="str">
        <f t="shared" ca="1" si="90"/>
        <v/>
      </c>
      <c r="BC72" s="32" t="str">
        <f t="shared" ca="1" si="90"/>
        <v/>
      </c>
      <c r="BD72" s="32" t="str">
        <f t="shared" ca="1" si="90"/>
        <v/>
      </c>
      <c r="BE72" s="33" t="str">
        <f t="shared" ca="1" si="90"/>
        <v/>
      </c>
    </row>
    <row r="73" spans="1:57">
      <c r="A73" s="1" t="s">
        <v>16</v>
      </c>
      <c r="B73" s="7" t="s">
        <v>99</v>
      </c>
      <c r="C73" s="4">
        <v>1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5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11">
        <f t="shared" si="77"/>
        <v>1</v>
      </c>
      <c r="AP73" s="11">
        <f t="shared" si="78"/>
        <v>47</v>
      </c>
      <c r="AQ73" s="36">
        <f t="shared" si="79"/>
        <v>0.1</v>
      </c>
      <c r="AR73" s="25" t="str">
        <f t="shared" si="82"/>
        <v/>
      </c>
      <c r="AS73" s="25" t="str">
        <f t="shared" si="83"/>
        <v/>
      </c>
      <c r="AT73" s="34" t="str">
        <f t="shared" si="85"/>
        <v/>
      </c>
      <c r="AU73" s="31" t="str">
        <f t="shared" si="80"/>
        <v/>
      </c>
      <c r="AV73" s="32" t="str">
        <f t="shared" ref="AV73:BE73" ca="1" si="91">IF(ISERROR(INDEX(INDIRECT("$A$"&amp;MATCH(AU73,joueur)+1&amp;":$A$125"),MATCH($AR73,INDIRECT("$AP$"&amp;MATCH(AU73,joueur)+1&amp;":$AP$125"),0),1)),"",INDEX(INDIRECT("$A$"&amp;MATCH(AU73,joueur)+1&amp;":$A$125"),MATCH($AR73,INDIRECT("$AP$"&amp;MATCH(AU73,joueur)+1&amp;":$AP$125"),0),1))</f>
        <v/>
      </c>
      <c r="AW73" s="32" t="str">
        <f t="shared" ca="1" si="91"/>
        <v/>
      </c>
      <c r="AX73" s="32" t="str">
        <f t="shared" ca="1" si="91"/>
        <v/>
      </c>
      <c r="AY73" s="32" t="str">
        <f t="shared" ca="1" si="91"/>
        <v/>
      </c>
      <c r="AZ73" s="32" t="str">
        <f t="shared" ca="1" si="91"/>
        <v/>
      </c>
      <c r="BA73" s="32" t="str">
        <f t="shared" ca="1" si="91"/>
        <v/>
      </c>
      <c r="BB73" s="32" t="str">
        <f t="shared" ca="1" si="91"/>
        <v/>
      </c>
      <c r="BC73" s="32" t="str">
        <f t="shared" ca="1" si="91"/>
        <v/>
      </c>
      <c r="BD73" s="32" t="str">
        <f t="shared" ca="1" si="91"/>
        <v/>
      </c>
      <c r="BE73" s="33" t="str">
        <f t="shared" ca="1" si="91"/>
        <v/>
      </c>
    </row>
    <row r="74" spans="1:57">
      <c r="A74" s="1" t="s">
        <v>10</v>
      </c>
      <c r="B74" s="7" t="s">
        <v>96</v>
      </c>
      <c r="C74" s="4">
        <v>2</v>
      </c>
      <c r="D74" s="4"/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5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11">
        <f t="shared" si="77"/>
        <v>2</v>
      </c>
      <c r="AP74" s="11">
        <f t="shared" si="78"/>
        <v>25</v>
      </c>
      <c r="AQ74" s="36">
        <f t="shared" si="79"/>
        <v>0.1111111111111111</v>
      </c>
      <c r="AR74" s="25" t="str">
        <f t="shared" si="82"/>
        <v/>
      </c>
      <c r="AS74" s="25" t="str">
        <f t="shared" si="83"/>
        <v/>
      </c>
      <c r="AT74" s="34" t="str">
        <f t="shared" si="85"/>
        <v/>
      </c>
      <c r="AU74" s="31" t="str">
        <f t="shared" si="80"/>
        <v/>
      </c>
      <c r="AV74" s="32" t="str">
        <f t="shared" ref="AV74:BE74" ca="1" si="92">IF(ISERROR(INDEX(INDIRECT("$A$"&amp;MATCH(AU74,joueur)+1&amp;":$A$125"),MATCH($AR74,INDIRECT("$AP$"&amp;MATCH(AU74,joueur)+1&amp;":$AP$125"),0),1)),"",INDEX(INDIRECT("$A$"&amp;MATCH(AU74,joueur)+1&amp;":$A$125"),MATCH($AR74,INDIRECT("$AP$"&amp;MATCH(AU74,joueur)+1&amp;":$AP$125"),0),1))</f>
        <v/>
      </c>
      <c r="AW74" s="32" t="str">
        <f t="shared" ca="1" si="92"/>
        <v/>
      </c>
      <c r="AX74" s="32" t="str">
        <f t="shared" ca="1" si="92"/>
        <v/>
      </c>
      <c r="AY74" s="32" t="str">
        <f t="shared" ca="1" si="92"/>
        <v/>
      </c>
      <c r="AZ74" s="32" t="str">
        <f t="shared" ca="1" si="92"/>
        <v/>
      </c>
      <c r="BA74" s="32" t="str">
        <f t="shared" ca="1" si="92"/>
        <v/>
      </c>
      <c r="BB74" s="32" t="str">
        <f t="shared" ca="1" si="92"/>
        <v/>
      </c>
      <c r="BC74" s="32" t="str">
        <f t="shared" ca="1" si="92"/>
        <v/>
      </c>
      <c r="BD74" s="32" t="str">
        <f t="shared" ca="1" si="92"/>
        <v/>
      </c>
      <c r="BE74" s="33" t="str">
        <f t="shared" ca="1" si="92"/>
        <v/>
      </c>
    </row>
    <row r="75" spans="1:57">
      <c r="A75" s="6" t="s">
        <v>63</v>
      </c>
      <c r="B75" s="7" t="s">
        <v>109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4">
        <v>1</v>
      </c>
      <c r="J75" s="3">
        <v>0</v>
      </c>
      <c r="K75" s="3">
        <v>0</v>
      </c>
      <c r="L75" s="3">
        <v>0</v>
      </c>
      <c r="M75" s="5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1">
        <f t="shared" si="77"/>
        <v>1</v>
      </c>
      <c r="AP75" s="11">
        <f t="shared" si="78"/>
        <v>47</v>
      </c>
      <c r="AQ75" s="36">
        <f t="shared" si="79"/>
        <v>0.1</v>
      </c>
      <c r="AR75" s="25" t="str">
        <f t="shared" si="82"/>
        <v/>
      </c>
      <c r="AS75" s="25" t="str">
        <f t="shared" si="83"/>
        <v/>
      </c>
      <c r="AT75" s="34" t="str">
        <f t="shared" si="85"/>
        <v/>
      </c>
      <c r="AU75" s="31" t="str">
        <f t="shared" si="80"/>
        <v/>
      </c>
      <c r="AV75" s="32" t="str">
        <f t="shared" ref="AV75:BE75" ca="1" si="93">IF(ISERROR(INDEX(INDIRECT("$A$"&amp;MATCH(AU75,joueur)+1&amp;":$A$125"),MATCH($AR75,INDIRECT("$AP$"&amp;MATCH(AU75,joueur)+1&amp;":$AP$125"),0),1)),"",INDEX(INDIRECT("$A$"&amp;MATCH(AU75,joueur)+1&amp;":$A$125"),MATCH($AR75,INDIRECT("$AP$"&amp;MATCH(AU75,joueur)+1&amp;":$AP$125"),0),1))</f>
        <v/>
      </c>
      <c r="AW75" s="32" t="str">
        <f t="shared" ca="1" si="93"/>
        <v/>
      </c>
      <c r="AX75" s="32" t="str">
        <f t="shared" ca="1" si="93"/>
        <v/>
      </c>
      <c r="AY75" s="32" t="str">
        <f t="shared" ca="1" si="93"/>
        <v/>
      </c>
      <c r="AZ75" s="32" t="str">
        <f t="shared" ca="1" si="93"/>
        <v/>
      </c>
      <c r="BA75" s="32" t="str">
        <f t="shared" ca="1" si="93"/>
        <v/>
      </c>
      <c r="BB75" s="32" t="str">
        <f t="shared" ca="1" si="93"/>
        <v/>
      </c>
      <c r="BC75" s="32" t="str">
        <f t="shared" ca="1" si="93"/>
        <v/>
      </c>
      <c r="BD75" s="32" t="str">
        <f t="shared" ca="1" si="93"/>
        <v/>
      </c>
      <c r="BE75" s="33" t="str">
        <f t="shared" ca="1" si="93"/>
        <v/>
      </c>
    </row>
    <row r="76" spans="1:57">
      <c r="A76" s="6" t="s">
        <v>39</v>
      </c>
      <c r="B76" s="7" t="s">
        <v>106</v>
      </c>
      <c r="C76" s="3">
        <v>0</v>
      </c>
      <c r="D76" s="3">
        <v>0</v>
      </c>
      <c r="E76" s="4">
        <v>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5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11">
        <f t="shared" si="77"/>
        <v>1</v>
      </c>
      <c r="AP76" s="11">
        <f t="shared" si="78"/>
        <v>47</v>
      </c>
      <c r="AQ76" s="36">
        <f t="shared" si="79"/>
        <v>0.1</v>
      </c>
      <c r="AR76" s="25" t="str">
        <f t="shared" si="82"/>
        <v/>
      </c>
      <c r="AS76" s="25" t="str">
        <f t="shared" si="83"/>
        <v/>
      </c>
      <c r="AT76" s="34" t="str">
        <f t="shared" si="85"/>
        <v/>
      </c>
      <c r="AU76" s="31" t="str">
        <f t="shared" si="80"/>
        <v/>
      </c>
      <c r="AV76" s="32" t="str">
        <f t="shared" ref="AV76:BE76" ca="1" si="94">IF(ISERROR(INDEX(INDIRECT("$A$"&amp;MATCH(AU76,joueur)+1&amp;":$A$125"),MATCH($AR76,INDIRECT("$AP$"&amp;MATCH(AU76,joueur)+1&amp;":$AP$125"),0),1)),"",INDEX(INDIRECT("$A$"&amp;MATCH(AU76,joueur)+1&amp;":$A$125"),MATCH($AR76,INDIRECT("$AP$"&amp;MATCH(AU76,joueur)+1&amp;":$AP$125"),0),1))</f>
        <v/>
      </c>
      <c r="AW76" s="32" t="str">
        <f t="shared" ca="1" si="94"/>
        <v/>
      </c>
      <c r="AX76" s="32" t="str">
        <f t="shared" ca="1" si="94"/>
        <v/>
      </c>
      <c r="AY76" s="32" t="str">
        <f t="shared" ca="1" si="94"/>
        <v/>
      </c>
      <c r="AZ76" s="32" t="str">
        <f t="shared" ca="1" si="94"/>
        <v/>
      </c>
      <c r="BA76" s="32" t="str">
        <f t="shared" ca="1" si="94"/>
        <v/>
      </c>
      <c r="BB76" s="32" t="str">
        <f t="shared" ca="1" si="94"/>
        <v/>
      </c>
      <c r="BC76" s="32" t="str">
        <f t="shared" ca="1" si="94"/>
        <v/>
      </c>
      <c r="BD76" s="32" t="str">
        <f t="shared" ca="1" si="94"/>
        <v/>
      </c>
      <c r="BE76" s="33" t="str">
        <f t="shared" ca="1" si="94"/>
        <v/>
      </c>
    </row>
    <row r="77" spans="1:57">
      <c r="A77" s="6" t="s">
        <v>132</v>
      </c>
      <c r="B77" s="14" t="s">
        <v>100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9">
        <v>1</v>
      </c>
      <c r="M77" s="1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11">
        <f t="shared" si="77"/>
        <v>1</v>
      </c>
      <c r="AP77" s="11">
        <f t="shared" si="78"/>
        <v>47</v>
      </c>
      <c r="AQ77" s="36">
        <f t="shared" si="79"/>
        <v>0.1</v>
      </c>
      <c r="AR77" s="25" t="str">
        <f t="shared" si="82"/>
        <v/>
      </c>
      <c r="AS77" s="25" t="str">
        <f t="shared" si="83"/>
        <v/>
      </c>
      <c r="AT77" s="34" t="str">
        <f t="shared" si="85"/>
        <v/>
      </c>
      <c r="AU77" s="31" t="str">
        <f t="shared" si="80"/>
        <v/>
      </c>
      <c r="AV77" s="32" t="str">
        <f t="shared" ref="AV77:BE77" ca="1" si="95">IF(ISERROR(INDEX(INDIRECT("$A$"&amp;MATCH(AU77,joueur)+1&amp;":$A$125"),MATCH($AR77,INDIRECT("$AP$"&amp;MATCH(AU77,joueur)+1&amp;":$AP$125"),0),1)),"",INDEX(INDIRECT("$A$"&amp;MATCH(AU77,joueur)+1&amp;":$A$125"),MATCH($AR77,INDIRECT("$AP$"&amp;MATCH(AU77,joueur)+1&amp;":$AP$125"),0),1))</f>
        <v/>
      </c>
      <c r="AW77" s="32" t="str">
        <f t="shared" ca="1" si="95"/>
        <v/>
      </c>
      <c r="AX77" s="32" t="str">
        <f t="shared" ca="1" si="95"/>
        <v/>
      </c>
      <c r="AY77" s="32" t="str">
        <f t="shared" ca="1" si="95"/>
        <v/>
      </c>
      <c r="AZ77" s="32" t="str">
        <f t="shared" ca="1" si="95"/>
        <v/>
      </c>
      <c r="BA77" s="32" t="str">
        <f t="shared" ca="1" si="95"/>
        <v/>
      </c>
      <c r="BB77" s="32" t="str">
        <f t="shared" ca="1" si="95"/>
        <v/>
      </c>
      <c r="BC77" s="32" t="str">
        <f t="shared" ca="1" si="95"/>
        <v/>
      </c>
      <c r="BD77" s="32" t="str">
        <f t="shared" ca="1" si="95"/>
        <v/>
      </c>
      <c r="BE77" s="33" t="str">
        <f t="shared" ca="1" si="95"/>
        <v/>
      </c>
    </row>
    <row r="78" spans="1:57">
      <c r="A78" s="1" t="s">
        <v>28</v>
      </c>
      <c r="B78" s="7" t="s">
        <v>92</v>
      </c>
      <c r="C78" s="3">
        <v>0</v>
      </c>
      <c r="D78" s="4">
        <v>1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5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11">
        <f t="shared" si="77"/>
        <v>1</v>
      </c>
      <c r="AP78" s="11">
        <f t="shared" si="78"/>
        <v>47</v>
      </c>
      <c r="AQ78" s="36">
        <f t="shared" si="79"/>
        <v>0.1</v>
      </c>
      <c r="AR78" s="25" t="str">
        <f t="shared" si="82"/>
        <v/>
      </c>
      <c r="AS78" s="25" t="str">
        <f t="shared" si="83"/>
        <v/>
      </c>
      <c r="AT78" s="34" t="str">
        <f t="shared" si="85"/>
        <v/>
      </c>
      <c r="AU78" s="31" t="str">
        <f t="shared" si="80"/>
        <v/>
      </c>
      <c r="AV78" s="32" t="str">
        <f t="shared" ref="AV78:BE78" ca="1" si="96">IF(ISERROR(INDEX(INDIRECT("$A$"&amp;MATCH(AU78,joueur)+1&amp;":$A$125"),MATCH($AR78,INDIRECT("$AP$"&amp;MATCH(AU78,joueur)+1&amp;":$AP$125"),0),1)),"",INDEX(INDIRECT("$A$"&amp;MATCH(AU78,joueur)+1&amp;":$A$125"),MATCH($AR78,INDIRECT("$AP$"&amp;MATCH(AU78,joueur)+1&amp;":$AP$125"),0),1))</f>
        <v/>
      </c>
      <c r="AW78" s="32" t="str">
        <f t="shared" ca="1" si="96"/>
        <v/>
      </c>
      <c r="AX78" s="32" t="str">
        <f t="shared" ca="1" si="96"/>
        <v/>
      </c>
      <c r="AY78" s="32" t="str">
        <f t="shared" ca="1" si="96"/>
        <v/>
      </c>
      <c r="AZ78" s="32" t="str">
        <f t="shared" ca="1" si="96"/>
        <v/>
      </c>
      <c r="BA78" s="32" t="str">
        <f t="shared" ca="1" si="96"/>
        <v/>
      </c>
      <c r="BB78" s="32" t="str">
        <f t="shared" ca="1" si="96"/>
        <v/>
      </c>
      <c r="BC78" s="32" t="str">
        <f t="shared" ca="1" si="96"/>
        <v/>
      </c>
      <c r="BD78" s="32" t="str">
        <f t="shared" ca="1" si="96"/>
        <v/>
      </c>
      <c r="BE78" s="33" t="str">
        <f t="shared" ca="1" si="96"/>
        <v/>
      </c>
    </row>
    <row r="79" spans="1:57">
      <c r="A79" s="6" t="s">
        <v>137</v>
      </c>
      <c r="B79" s="10" t="s">
        <v>113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9">
        <v>1</v>
      </c>
      <c r="M79" s="1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11">
        <f t="shared" si="77"/>
        <v>1</v>
      </c>
      <c r="AP79" s="11">
        <f t="shared" si="78"/>
        <v>47</v>
      </c>
      <c r="AQ79" s="36">
        <f t="shared" si="79"/>
        <v>0.1</v>
      </c>
      <c r="AR79" s="25" t="str">
        <f t="shared" si="82"/>
        <v/>
      </c>
      <c r="AS79" s="25" t="str">
        <f t="shared" si="83"/>
        <v/>
      </c>
      <c r="AT79" s="34" t="str">
        <f t="shared" si="85"/>
        <v/>
      </c>
      <c r="AU79" s="31" t="str">
        <f t="shared" si="80"/>
        <v/>
      </c>
      <c r="AV79" s="32" t="str">
        <f t="shared" ref="AV79:BE79" ca="1" si="97">IF(ISERROR(INDEX(INDIRECT("$A$"&amp;MATCH(AU79,joueur)+1&amp;":$A$125"),MATCH($AR79,INDIRECT("$AP$"&amp;MATCH(AU79,joueur)+1&amp;":$AP$125"),0),1)),"",INDEX(INDIRECT("$A$"&amp;MATCH(AU79,joueur)+1&amp;":$A$125"),MATCH($AR79,INDIRECT("$AP$"&amp;MATCH(AU79,joueur)+1&amp;":$AP$125"),0),1))</f>
        <v/>
      </c>
      <c r="AW79" s="32" t="str">
        <f t="shared" ca="1" si="97"/>
        <v/>
      </c>
      <c r="AX79" s="32" t="str">
        <f t="shared" ca="1" si="97"/>
        <v/>
      </c>
      <c r="AY79" s="32" t="str">
        <f t="shared" ca="1" si="97"/>
        <v/>
      </c>
      <c r="AZ79" s="32" t="str">
        <f t="shared" ca="1" si="97"/>
        <v/>
      </c>
      <c r="BA79" s="32" t="str">
        <f t="shared" ca="1" si="97"/>
        <v/>
      </c>
      <c r="BB79" s="32" t="str">
        <f t="shared" ca="1" si="97"/>
        <v/>
      </c>
      <c r="BC79" s="32" t="str">
        <f t="shared" ca="1" si="97"/>
        <v/>
      </c>
      <c r="BD79" s="32" t="str">
        <f t="shared" ca="1" si="97"/>
        <v/>
      </c>
      <c r="BE79" s="33" t="str">
        <f t="shared" ca="1" si="97"/>
        <v/>
      </c>
    </row>
    <row r="80" spans="1:57">
      <c r="A80" s="6" t="s">
        <v>53</v>
      </c>
      <c r="B80" s="7" t="s">
        <v>106</v>
      </c>
      <c r="C80" s="3">
        <v>0</v>
      </c>
      <c r="D80" s="3">
        <v>0</v>
      </c>
      <c r="E80" s="3">
        <v>0</v>
      </c>
      <c r="F80" s="3">
        <v>0</v>
      </c>
      <c r="G80" s="4">
        <v>1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5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11">
        <f t="shared" si="77"/>
        <v>1</v>
      </c>
      <c r="AP80" s="11">
        <f t="shared" si="78"/>
        <v>47</v>
      </c>
      <c r="AQ80" s="36">
        <f t="shared" si="79"/>
        <v>0.1</v>
      </c>
      <c r="AR80" s="25" t="str">
        <f t="shared" si="82"/>
        <v/>
      </c>
      <c r="AS80" s="25" t="str">
        <f t="shared" si="83"/>
        <v/>
      </c>
      <c r="AT80" s="34" t="str">
        <f t="shared" si="85"/>
        <v/>
      </c>
      <c r="AU80" s="31" t="str">
        <f t="shared" si="80"/>
        <v/>
      </c>
      <c r="AV80" s="32" t="str">
        <f t="shared" ref="AV80:BE80" ca="1" si="98">IF(ISERROR(INDEX(INDIRECT("$A$"&amp;MATCH(AU80,joueur)+1&amp;":$A$125"),MATCH($AR80,INDIRECT("$AP$"&amp;MATCH(AU80,joueur)+1&amp;":$AP$125"),0),1)),"",INDEX(INDIRECT("$A$"&amp;MATCH(AU80,joueur)+1&amp;":$A$125"),MATCH($AR80,INDIRECT("$AP$"&amp;MATCH(AU80,joueur)+1&amp;":$AP$125"),0),1))</f>
        <v/>
      </c>
      <c r="AW80" s="32" t="str">
        <f t="shared" ca="1" si="98"/>
        <v/>
      </c>
      <c r="AX80" s="32" t="str">
        <f t="shared" ca="1" si="98"/>
        <v/>
      </c>
      <c r="AY80" s="32" t="str">
        <f t="shared" ca="1" si="98"/>
        <v/>
      </c>
      <c r="AZ80" s="32" t="str">
        <f t="shared" ca="1" si="98"/>
        <v/>
      </c>
      <c r="BA80" s="32" t="str">
        <f t="shared" ca="1" si="98"/>
        <v/>
      </c>
      <c r="BB80" s="32" t="str">
        <f t="shared" ca="1" si="98"/>
        <v/>
      </c>
      <c r="BC80" s="32" t="str">
        <f t="shared" ca="1" si="98"/>
        <v/>
      </c>
      <c r="BD80" s="32" t="str">
        <f t="shared" ca="1" si="98"/>
        <v/>
      </c>
      <c r="BE80" s="33" t="str">
        <f t="shared" ca="1" si="98"/>
        <v/>
      </c>
    </row>
    <row r="81" spans="1:57">
      <c r="A81" s="6" t="s">
        <v>60</v>
      </c>
      <c r="B81" s="7" t="s">
        <v>96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4">
        <v>1</v>
      </c>
      <c r="J81" s="3">
        <v>0</v>
      </c>
      <c r="K81" s="3">
        <v>0</v>
      </c>
      <c r="L81" s="3">
        <v>0</v>
      </c>
      <c r="M81" s="5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11">
        <f t="shared" si="77"/>
        <v>1</v>
      </c>
      <c r="AP81" s="11">
        <f t="shared" si="78"/>
        <v>47</v>
      </c>
      <c r="AQ81" s="36">
        <f t="shared" si="79"/>
        <v>0.1</v>
      </c>
      <c r="AR81" s="25" t="str">
        <f t="shared" si="82"/>
        <v/>
      </c>
      <c r="AS81" s="25" t="str">
        <f t="shared" si="83"/>
        <v/>
      </c>
      <c r="AT81" s="34" t="str">
        <f t="shared" si="85"/>
        <v/>
      </c>
      <c r="AU81" s="31" t="str">
        <f t="shared" si="80"/>
        <v/>
      </c>
      <c r="AV81" s="32" t="str">
        <f t="shared" ref="AV81:BE81" ca="1" si="99">IF(ISERROR(INDEX(INDIRECT("$A$"&amp;MATCH(AU81,joueur)+1&amp;":$A$125"),MATCH($AR81,INDIRECT("$AP$"&amp;MATCH(AU81,joueur)+1&amp;":$AP$125"),0),1)),"",INDEX(INDIRECT("$A$"&amp;MATCH(AU81,joueur)+1&amp;":$A$125"),MATCH($AR81,INDIRECT("$AP$"&amp;MATCH(AU81,joueur)+1&amp;":$AP$125"),0),1))</f>
        <v/>
      </c>
      <c r="AW81" s="32" t="str">
        <f t="shared" ca="1" si="99"/>
        <v/>
      </c>
      <c r="AX81" s="32" t="str">
        <f t="shared" ca="1" si="99"/>
        <v/>
      </c>
      <c r="AY81" s="32" t="str">
        <f t="shared" ca="1" si="99"/>
        <v/>
      </c>
      <c r="AZ81" s="32" t="str">
        <f t="shared" ca="1" si="99"/>
        <v/>
      </c>
      <c r="BA81" s="32" t="str">
        <f t="shared" ca="1" si="99"/>
        <v/>
      </c>
      <c r="BB81" s="32" t="str">
        <f t="shared" ca="1" si="99"/>
        <v/>
      </c>
      <c r="BC81" s="32" t="str">
        <f t="shared" ca="1" si="99"/>
        <v/>
      </c>
      <c r="BD81" s="32" t="str">
        <f t="shared" ca="1" si="99"/>
        <v/>
      </c>
      <c r="BE81" s="33" t="str">
        <f t="shared" ca="1" si="99"/>
        <v/>
      </c>
    </row>
    <row r="82" spans="1:57">
      <c r="A82" s="6" t="s">
        <v>62</v>
      </c>
      <c r="B82" s="7" t="s">
        <v>109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4">
        <v>1</v>
      </c>
      <c r="J82" s="3">
        <v>0</v>
      </c>
      <c r="K82" s="3">
        <v>0</v>
      </c>
      <c r="L82" s="3">
        <v>0</v>
      </c>
      <c r="M82" s="5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11">
        <f t="shared" si="77"/>
        <v>1</v>
      </c>
      <c r="AP82" s="11">
        <f t="shared" si="78"/>
        <v>47</v>
      </c>
      <c r="AQ82" s="36">
        <f t="shared" si="79"/>
        <v>0.1</v>
      </c>
      <c r="AR82" s="25" t="str">
        <f t="shared" si="82"/>
        <v/>
      </c>
      <c r="AS82" s="25" t="str">
        <f t="shared" si="83"/>
        <v/>
      </c>
      <c r="AT82" s="34" t="str">
        <f t="shared" si="85"/>
        <v/>
      </c>
      <c r="AU82" s="31" t="str">
        <f t="shared" si="80"/>
        <v/>
      </c>
      <c r="AV82" s="32" t="str">
        <f t="shared" ref="AV82:BE82" ca="1" si="100">IF(ISERROR(INDEX(INDIRECT("$A$"&amp;MATCH(AU82,joueur)+1&amp;":$A$125"),MATCH($AR82,INDIRECT("$AP$"&amp;MATCH(AU82,joueur)+1&amp;":$AP$125"),0),1)),"",INDEX(INDIRECT("$A$"&amp;MATCH(AU82,joueur)+1&amp;":$A$125"),MATCH($AR82,INDIRECT("$AP$"&amp;MATCH(AU82,joueur)+1&amp;":$AP$125"),0),1))</f>
        <v/>
      </c>
      <c r="AW82" s="32" t="str">
        <f t="shared" ca="1" si="100"/>
        <v/>
      </c>
      <c r="AX82" s="32" t="str">
        <f t="shared" ca="1" si="100"/>
        <v/>
      </c>
      <c r="AY82" s="32" t="str">
        <f t="shared" ca="1" si="100"/>
        <v/>
      </c>
      <c r="AZ82" s="32" t="str">
        <f t="shared" ca="1" si="100"/>
        <v/>
      </c>
      <c r="BA82" s="32" t="str">
        <f t="shared" ca="1" si="100"/>
        <v/>
      </c>
      <c r="BB82" s="32" t="str">
        <f t="shared" ca="1" si="100"/>
        <v/>
      </c>
      <c r="BC82" s="32" t="str">
        <f t="shared" ca="1" si="100"/>
        <v/>
      </c>
      <c r="BD82" s="32" t="str">
        <f t="shared" ca="1" si="100"/>
        <v/>
      </c>
      <c r="BE82" s="33" t="str">
        <f t="shared" ca="1" si="100"/>
        <v/>
      </c>
    </row>
    <row r="83" spans="1:57">
      <c r="A83" s="6" t="s">
        <v>86</v>
      </c>
      <c r="B83" s="7" t="s">
        <v>106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4">
        <v>1</v>
      </c>
      <c r="K83" s="3">
        <v>0</v>
      </c>
      <c r="L83" s="3">
        <v>0</v>
      </c>
      <c r="M83" s="5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11">
        <f t="shared" si="77"/>
        <v>1</v>
      </c>
      <c r="AP83" s="11">
        <f t="shared" si="78"/>
        <v>47</v>
      </c>
      <c r="AQ83" s="36">
        <f t="shared" si="79"/>
        <v>0.1</v>
      </c>
      <c r="AR83" s="25" t="str">
        <f t="shared" si="82"/>
        <v/>
      </c>
      <c r="AS83" s="25" t="str">
        <f t="shared" si="83"/>
        <v/>
      </c>
      <c r="AT83" s="34" t="str">
        <f t="shared" si="85"/>
        <v/>
      </c>
      <c r="AU83" s="31" t="str">
        <f t="shared" si="80"/>
        <v/>
      </c>
      <c r="AV83" s="32" t="str">
        <f t="shared" ref="AV83:BE83" ca="1" si="101">IF(ISERROR(INDEX(INDIRECT("$A$"&amp;MATCH(AU83,joueur)+1&amp;":$A$125"),MATCH($AR83,INDIRECT("$AP$"&amp;MATCH(AU83,joueur)+1&amp;":$AP$125"),0),1)),"",INDEX(INDIRECT("$A$"&amp;MATCH(AU83,joueur)+1&amp;":$A$125"),MATCH($AR83,INDIRECT("$AP$"&amp;MATCH(AU83,joueur)+1&amp;":$AP$125"),0),1))</f>
        <v/>
      </c>
      <c r="AW83" s="32" t="str">
        <f t="shared" ca="1" si="101"/>
        <v/>
      </c>
      <c r="AX83" s="32" t="str">
        <f t="shared" ca="1" si="101"/>
        <v/>
      </c>
      <c r="AY83" s="32" t="str">
        <f t="shared" ca="1" si="101"/>
        <v/>
      </c>
      <c r="AZ83" s="32" t="str">
        <f t="shared" ca="1" si="101"/>
        <v/>
      </c>
      <c r="BA83" s="32" t="str">
        <f t="shared" ca="1" si="101"/>
        <v/>
      </c>
      <c r="BB83" s="32" t="str">
        <f t="shared" ca="1" si="101"/>
        <v/>
      </c>
      <c r="BC83" s="32" t="str">
        <f t="shared" ca="1" si="101"/>
        <v/>
      </c>
      <c r="BD83" s="32" t="str">
        <f t="shared" ca="1" si="101"/>
        <v/>
      </c>
      <c r="BE83" s="33" t="str">
        <f t="shared" ca="1" si="101"/>
        <v/>
      </c>
    </row>
    <row r="84" spans="1:57">
      <c r="A84" s="6" t="s">
        <v>52</v>
      </c>
      <c r="B84" s="7" t="s">
        <v>106</v>
      </c>
      <c r="C84" s="3">
        <v>0</v>
      </c>
      <c r="D84" s="3">
        <v>0</v>
      </c>
      <c r="E84" s="3">
        <v>0</v>
      </c>
      <c r="F84" s="3">
        <v>0</v>
      </c>
      <c r="G84" s="4">
        <v>1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4">
        <v>1</v>
      </c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11">
        <f t="shared" si="77"/>
        <v>2</v>
      </c>
      <c r="AP84" s="11">
        <f t="shared" si="78"/>
        <v>25</v>
      </c>
      <c r="AQ84" s="36">
        <f t="shared" si="79"/>
        <v>0.18181818181818182</v>
      </c>
      <c r="AR84" s="25" t="str">
        <f t="shared" si="82"/>
        <v/>
      </c>
      <c r="AS84" s="25" t="str">
        <f t="shared" si="83"/>
        <v/>
      </c>
      <c r="AT84" s="34" t="str">
        <f t="shared" si="85"/>
        <v/>
      </c>
      <c r="AU84" s="31" t="str">
        <f t="shared" si="80"/>
        <v/>
      </c>
      <c r="AV84" s="32" t="str">
        <f t="shared" ref="AV84:BE84" ca="1" si="102">IF(ISERROR(INDEX(INDIRECT("$A$"&amp;MATCH(AU84,joueur)+1&amp;":$A$125"),MATCH($AR84,INDIRECT("$AP$"&amp;MATCH(AU84,joueur)+1&amp;":$AP$125"),0),1)),"",INDEX(INDIRECT("$A$"&amp;MATCH(AU84,joueur)+1&amp;":$A$125"),MATCH($AR84,INDIRECT("$AP$"&amp;MATCH(AU84,joueur)+1&amp;":$AP$125"),0),1))</f>
        <v/>
      </c>
      <c r="AW84" s="32" t="str">
        <f t="shared" ca="1" si="102"/>
        <v/>
      </c>
      <c r="AX84" s="32" t="str">
        <f t="shared" ca="1" si="102"/>
        <v/>
      </c>
      <c r="AY84" s="32" t="str">
        <f t="shared" ca="1" si="102"/>
        <v/>
      </c>
      <c r="AZ84" s="32" t="str">
        <f t="shared" ca="1" si="102"/>
        <v/>
      </c>
      <c r="BA84" s="32" t="str">
        <f t="shared" ca="1" si="102"/>
        <v/>
      </c>
      <c r="BB84" s="32" t="str">
        <f t="shared" ca="1" si="102"/>
        <v/>
      </c>
      <c r="BC84" s="32" t="str">
        <f t="shared" ca="1" si="102"/>
        <v/>
      </c>
      <c r="BD84" s="32" t="str">
        <f t="shared" ca="1" si="102"/>
        <v/>
      </c>
      <c r="BE84" s="33" t="str">
        <f t="shared" ca="1" si="102"/>
        <v/>
      </c>
    </row>
    <row r="85" spans="1:57">
      <c r="A85" s="6" t="s">
        <v>56</v>
      </c>
      <c r="B85" s="7" t="s">
        <v>100</v>
      </c>
      <c r="C85" s="4">
        <v>1</v>
      </c>
      <c r="D85" s="3">
        <v>0</v>
      </c>
      <c r="E85" s="3">
        <v>0</v>
      </c>
      <c r="F85" s="3">
        <v>0</v>
      </c>
      <c r="G85" s="4">
        <v>1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5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11">
        <f t="shared" si="77"/>
        <v>2</v>
      </c>
      <c r="AP85" s="11">
        <f t="shared" si="78"/>
        <v>25</v>
      </c>
      <c r="AQ85" s="36">
        <f t="shared" si="79"/>
        <v>0.2</v>
      </c>
      <c r="AR85" s="25" t="str">
        <f t="shared" si="82"/>
        <v/>
      </c>
      <c r="AS85" s="25" t="str">
        <f t="shared" si="83"/>
        <v/>
      </c>
      <c r="AT85" s="34" t="str">
        <f t="shared" si="85"/>
        <v/>
      </c>
      <c r="AU85" s="31" t="str">
        <f t="shared" si="80"/>
        <v/>
      </c>
      <c r="AV85" s="32" t="str">
        <f t="shared" ref="AV85:BE85" ca="1" si="103">IF(ISERROR(INDEX(INDIRECT("$A$"&amp;MATCH(AU85,joueur)+1&amp;":$A$125"),MATCH($AR85,INDIRECT("$AP$"&amp;MATCH(AU85,joueur)+1&amp;":$AP$125"),0),1)),"",INDEX(INDIRECT("$A$"&amp;MATCH(AU85,joueur)+1&amp;":$A$125"),MATCH($AR85,INDIRECT("$AP$"&amp;MATCH(AU85,joueur)+1&amp;":$AP$125"),0),1))</f>
        <v/>
      </c>
      <c r="AW85" s="32" t="str">
        <f t="shared" ca="1" si="103"/>
        <v/>
      </c>
      <c r="AX85" s="32" t="str">
        <f t="shared" ca="1" si="103"/>
        <v/>
      </c>
      <c r="AY85" s="32" t="str">
        <f t="shared" ca="1" si="103"/>
        <v/>
      </c>
      <c r="AZ85" s="32" t="str">
        <f t="shared" ca="1" si="103"/>
        <v/>
      </c>
      <c r="BA85" s="32" t="str">
        <f t="shared" ca="1" si="103"/>
        <v/>
      </c>
      <c r="BB85" s="32" t="str">
        <f t="shared" ca="1" si="103"/>
        <v/>
      </c>
      <c r="BC85" s="32" t="str">
        <f t="shared" ca="1" si="103"/>
        <v/>
      </c>
      <c r="BD85" s="32" t="str">
        <f t="shared" ca="1" si="103"/>
        <v/>
      </c>
      <c r="BE85" s="33" t="str">
        <f t="shared" ca="1" si="103"/>
        <v/>
      </c>
    </row>
    <row r="86" spans="1:57">
      <c r="A86" s="6" t="s">
        <v>44</v>
      </c>
      <c r="B86" s="7" t="s">
        <v>95</v>
      </c>
      <c r="C86" s="3">
        <v>0</v>
      </c>
      <c r="D86" s="3">
        <v>0</v>
      </c>
      <c r="E86" s="3">
        <v>0</v>
      </c>
      <c r="F86" s="4">
        <v>1</v>
      </c>
      <c r="G86" s="4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5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11">
        <f t="shared" si="77"/>
        <v>2</v>
      </c>
      <c r="AP86" s="11">
        <f t="shared" si="78"/>
        <v>25</v>
      </c>
      <c r="AQ86" s="36">
        <f t="shared" si="79"/>
        <v>0.2</v>
      </c>
      <c r="AR86" s="25" t="str">
        <f t="shared" si="82"/>
        <v/>
      </c>
      <c r="AS86" s="25" t="str">
        <f t="shared" si="83"/>
        <v/>
      </c>
      <c r="AT86" s="34" t="str">
        <f t="shared" si="85"/>
        <v/>
      </c>
      <c r="AU86" s="31" t="str">
        <f t="shared" si="80"/>
        <v/>
      </c>
      <c r="AV86" s="32" t="str">
        <f t="shared" ref="AV86:BE86" ca="1" si="104">IF(ISERROR(INDEX(INDIRECT("$A$"&amp;MATCH(AU86,joueur)+1&amp;":$A$125"),MATCH($AR86,INDIRECT("$AP$"&amp;MATCH(AU86,joueur)+1&amp;":$AP$125"),0),1)),"",INDEX(INDIRECT("$A$"&amp;MATCH(AU86,joueur)+1&amp;":$A$125"),MATCH($AR86,INDIRECT("$AP$"&amp;MATCH(AU86,joueur)+1&amp;":$AP$125"),0),1))</f>
        <v/>
      </c>
      <c r="AW86" s="32" t="str">
        <f t="shared" ca="1" si="104"/>
        <v/>
      </c>
      <c r="AX86" s="32" t="str">
        <f t="shared" ca="1" si="104"/>
        <v/>
      </c>
      <c r="AY86" s="32" t="str">
        <f t="shared" ca="1" si="104"/>
        <v/>
      </c>
      <c r="AZ86" s="32" t="str">
        <f t="shared" ca="1" si="104"/>
        <v/>
      </c>
      <c r="BA86" s="32" t="str">
        <f t="shared" ca="1" si="104"/>
        <v/>
      </c>
      <c r="BB86" s="32" t="str">
        <f t="shared" ca="1" si="104"/>
        <v/>
      </c>
      <c r="BC86" s="32" t="str">
        <f t="shared" ca="1" si="104"/>
        <v/>
      </c>
      <c r="BD86" s="32" t="str">
        <f t="shared" ca="1" si="104"/>
        <v/>
      </c>
      <c r="BE86" s="33" t="str">
        <f t="shared" ca="1" si="104"/>
        <v/>
      </c>
    </row>
    <row r="87" spans="1:57">
      <c r="A87" s="6" t="s">
        <v>90</v>
      </c>
      <c r="B87" s="7" t="s">
        <v>101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4">
        <v>1</v>
      </c>
      <c r="K87" s="3">
        <v>0</v>
      </c>
      <c r="L87" s="3">
        <v>0</v>
      </c>
      <c r="M87" s="5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11">
        <f t="shared" si="77"/>
        <v>1</v>
      </c>
      <c r="AP87" s="11">
        <f t="shared" si="78"/>
        <v>47</v>
      </c>
      <c r="AQ87" s="36">
        <f t="shared" si="79"/>
        <v>0.1</v>
      </c>
      <c r="AR87" s="25" t="str">
        <f t="shared" si="82"/>
        <v/>
      </c>
      <c r="AS87" s="25" t="str">
        <f t="shared" si="83"/>
        <v/>
      </c>
      <c r="AT87" s="34" t="str">
        <f t="shared" si="85"/>
        <v/>
      </c>
      <c r="AU87" s="31" t="str">
        <f t="shared" si="80"/>
        <v/>
      </c>
      <c r="AV87" s="32" t="str">
        <f t="shared" ref="AV87:BE87" ca="1" si="105">IF(ISERROR(INDEX(INDIRECT("$A$"&amp;MATCH(AU87,joueur)+1&amp;":$A$125"),MATCH($AR87,INDIRECT("$AP$"&amp;MATCH(AU87,joueur)+1&amp;":$AP$125"),0),1)),"",INDEX(INDIRECT("$A$"&amp;MATCH(AU87,joueur)+1&amp;":$A$125"),MATCH($AR87,INDIRECT("$AP$"&amp;MATCH(AU87,joueur)+1&amp;":$AP$125"),0),1))</f>
        <v/>
      </c>
      <c r="AW87" s="32" t="str">
        <f t="shared" ca="1" si="105"/>
        <v/>
      </c>
      <c r="AX87" s="32" t="str">
        <f t="shared" ca="1" si="105"/>
        <v/>
      </c>
      <c r="AY87" s="32" t="str">
        <f t="shared" ca="1" si="105"/>
        <v/>
      </c>
      <c r="AZ87" s="32" t="str">
        <f t="shared" ca="1" si="105"/>
        <v/>
      </c>
      <c r="BA87" s="32" t="str">
        <f t="shared" ca="1" si="105"/>
        <v/>
      </c>
      <c r="BB87" s="32" t="str">
        <f t="shared" ca="1" si="105"/>
        <v/>
      </c>
      <c r="BC87" s="32" t="str">
        <f t="shared" ca="1" si="105"/>
        <v/>
      </c>
      <c r="BD87" s="32" t="str">
        <f t="shared" ca="1" si="105"/>
        <v/>
      </c>
      <c r="BE87" s="33" t="str">
        <f t="shared" ca="1" si="105"/>
        <v/>
      </c>
    </row>
    <row r="88" spans="1:57">
      <c r="A88" s="6" t="s">
        <v>78</v>
      </c>
      <c r="B88" s="7" t="s">
        <v>108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4">
        <v>1</v>
      </c>
      <c r="I88" s="3">
        <v>0</v>
      </c>
      <c r="J88" s="3">
        <v>0</v>
      </c>
      <c r="K88" s="3">
        <v>0</v>
      </c>
      <c r="L88" s="3">
        <v>0</v>
      </c>
      <c r="M88" s="5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11">
        <f t="shared" si="77"/>
        <v>1</v>
      </c>
      <c r="AP88" s="11">
        <f t="shared" si="78"/>
        <v>47</v>
      </c>
      <c r="AQ88" s="36">
        <f t="shared" si="79"/>
        <v>0.1</v>
      </c>
      <c r="AR88" s="25" t="str">
        <f t="shared" si="82"/>
        <v/>
      </c>
      <c r="AS88" s="25" t="str">
        <f t="shared" si="83"/>
        <v/>
      </c>
      <c r="AT88" s="34" t="str">
        <f t="shared" si="85"/>
        <v/>
      </c>
      <c r="AU88" s="31" t="str">
        <f t="shared" si="80"/>
        <v/>
      </c>
      <c r="AV88" s="32" t="str">
        <f t="shared" ref="AV88:BE88" ca="1" si="106">IF(ISERROR(INDEX(INDIRECT("$A$"&amp;MATCH(AU88,joueur)+1&amp;":$A$125"),MATCH($AR88,INDIRECT("$AP$"&amp;MATCH(AU88,joueur)+1&amp;":$AP$125"),0),1)),"",INDEX(INDIRECT("$A$"&amp;MATCH(AU88,joueur)+1&amp;":$A$125"),MATCH($AR88,INDIRECT("$AP$"&amp;MATCH(AU88,joueur)+1&amp;":$AP$125"),0),1))</f>
        <v/>
      </c>
      <c r="AW88" s="32" t="str">
        <f t="shared" ca="1" si="106"/>
        <v/>
      </c>
      <c r="AX88" s="32" t="str">
        <f t="shared" ca="1" si="106"/>
        <v/>
      </c>
      <c r="AY88" s="32" t="str">
        <f t="shared" ca="1" si="106"/>
        <v/>
      </c>
      <c r="AZ88" s="32" t="str">
        <f t="shared" ca="1" si="106"/>
        <v/>
      </c>
      <c r="BA88" s="32" t="str">
        <f t="shared" ca="1" si="106"/>
        <v/>
      </c>
      <c r="BB88" s="32" t="str">
        <f t="shared" ca="1" si="106"/>
        <v/>
      </c>
      <c r="BC88" s="32" t="str">
        <f t="shared" ca="1" si="106"/>
        <v/>
      </c>
      <c r="BD88" s="32" t="str">
        <f t="shared" ca="1" si="106"/>
        <v/>
      </c>
      <c r="BE88" s="33" t="str">
        <f t="shared" ca="1" si="106"/>
        <v/>
      </c>
    </row>
    <row r="89" spans="1:57">
      <c r="A89" s="1" t="s">
        <v>22</v>
      </c>
      <c r="B89" s="7" t="s">
        <v>97</v>
      </c>
      <c r="C89" s="3">
        <v>0</v>
      </c>
      <c r="D89" s="4">
        <v>1</v>
      </c>
      <c r="E89" s="3">
        <v>0</v>
      </c>
      <c r="F89" s="3">
        <v>0</v>
      </c>
      <c r="G89" s="3">
        <v>0</v>
      </c>
      <c r="H89" s="4">
        <v>1</v>
      </c>
      <c r="I89" s="3">
        <v>0</v>
      </c>
      <c r="J89" s="3">
        <v>0</v>
      </c>
      <c r="K89" s="4">
        <v>2</v>
      </c>
      <c r="L89" s="3">
        <v>0</v>
      </c>
      <c r="M89" s="5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11">
        <f t="shared" si="77"/>
        <v>4</v>
      </c>
      <c r="AP89" s="11">
        <f t="shared" si="78"/>
        <v>13</v>
      </c>
      <c r="AQ89" s="36">
        <f t="shared" si="79"/>
        <v>0.3</v>
      </c>
      <c r="AR89" s="25" t="str">
        <f t="shared" si="82"/>
        <v/>
      </c>
      <c r="AS89" s="25" t="str">
        <f t="shared" si="83"/>
        <v/>
      </c>
      <c r="AT89" s="34" t="str">
        <f t="shared" si="85"/>
        <v/>
      </c>
      <c r="AU89" s="31" t="str">
        <f t="shared" si="80"/>
        <v/>
      </c>
      <c r="AV89" s="32" t="str">
        <f t="shared" ref="AV89:BE89" ca="1" si="107">IF(ISERROR(INDEX(INDIRECT("$A$"&amp;MATCH(AU89,joueur)+1&amp;":$A$125"),MATCH($AR89,INDIRECT("$AP$"&amp;MATCH(AU89,joueur)+1&amp;":$AP$125"),0),1)),"",INDEX(INDIRECT("$A$"&amp;MATCH(AU89,joueur)+1&amp;":$A$125"),MATCH($AR89,INDIRECT("$AP$"&amp;MATCH(AU89,joueur)+1&amp;":$AP$125"),0),1))</f>
        <v/>
      </c>
      <c r="AW89" s="32" t="str">
        <f t="shared" ca="1" si="107"/>
        <v/>
      </c>
      <c r="AX89" s="32" t="str">
        <f t="shared" ca="1" si="107"/>
        <v/>
      </c>
      <c r="AY89" s="32" t="str">
        <f t="shared" ca="1" si="107"/>
        <v/>
      </c>
      <c r="AZ89" s="32" t="str">
        <f t="shared" ca="1" si="107"/>
        <v/>
      </c>
      <c r="BA89" s="32" t="str">
        <f t="shared" ca="1" si="107"/>
        <v/>
      </c>
      <c r="BB89" s="32" t="str">
        <f t="shared" ca="1" si="107"/>
        <v/>
      </c>
      <c r="BC89" s="32" t="str">
        <f t="shared" ca="1" si="107"/>
        <v/>
      </c>
      <c r="BD89" s="32" t="str">
        <f t="shared" ca="1" si="107"/>
        <v/>
      </c>
      <c r="BE89" s="33" t="str">
        <f t="shared" ca="1" si="107"/>
        <v/>
      </c>
    </row>
    <row r="90" spans="1:57">
      <c r="A90" s="6" t="s">
        <v>126</v>
      </c>
      <c r="B90" s="14" t="s">
        <v>97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9">
        <v>1</v>
      </c>
      <c r="L90" s="3">
        <v>0</v>
      </c>
      <c r="M90" s="1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11">
        <f t="shared" si="77"/>
        <v>1</v>
      </c>
      <c r="AP90" s="11">
        <f t="shared" si="78"/>
        <v>47</v>
      </c>
      <c r="AQ90" s="36">
        <f t="shared" si="79"/>
        <v>0.1</v>
      </c>
      <c r="AR90" s="25" t="str">
        <f t="shared" si="82"/>
        <v/>
      </c>
      <c r="AS90" s="25" t="str">
        <f t="shared" si="83"/>
        <v/>
      </c>
      <c r="AT90" s="34" t="str">
        <f t="shared" si="85"/>
        <v/>
      </c>
      <c r="AU90" s="31" t="str">
        <f t="shared" si="80"/>
        <v/>
      </c>
      <c r="AV90" s="32" t="str">
        <f t="shared" ref="AV90:BE90" ca="1" si="108">IF(ISERROR(INDEX(INDIRECT("$A$"&amp;MATCH(AU90,joueur)+1&amp;":$A$125"),MATCH($AR90,INDIRECT("$AP$"&amp;MATCH(AU90,joueur)+1&amp;":$AP$125"),0),1)),"",INDEX(INDIRECT("$A$"&amp;MATCH(AU90,joueur)+1&amp;":$A$125"),MATCH($AR90,INDIRECT("$AP$"&amp;MATCH(AU90,joueur)+1&amp;":$AP$125"),0),1))</f>
        <v/>
      </c>
      <c r="AW90" s="32" t="str">
        <f t="shared" ca="1" si="108"/>
        <v/>
      </c>
      <c r="AX90" s="32" t="str">
        <f t="shared" ca="1" si="108"/>
        <v/>
      </c>
      <c r="AY90" s="32" t="str">
        <f t="shared" ca="1" si="108"/>
        <v/>
      </c>
      <c r="AZ90" s="32" t="str">
        <f t="shared" ca="1" si="108"/>
        <v/>
      </c>
      <c r="BA90" s="32" t="str">
        <f t="shared" ca="1" si="108"/>
        <v/>
      </c>
      <c r="BB90" s="32" t="str">
        <f t="shared" ca="1" si="108"/>
        <v/>
      </c>
      <c r="BC90" s="32" t="str">
        <f t="shared" ca="1" si="108"/>
        <v/>
      </c>
      <c r="BD90" s="32" t="str">
        <f t="shared" ca="1" si="108"/>
        <v/>
      </c>
      <c r="BE90" s="33" t="str">
        <f t="shared" ca="1" si="108"/>
        <v/>
      </c>
    </row>
    <row r="91" spans="1:57">
      <c r="A91" s="6" t="s">
        <v>87</v>
      </c>
      <c r="B91" s="7" t="s">
        <v>91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4">
        <v>1</v>
      </c>
      <c r="K91" s="3">
        <v>0</v>
      </c>
      <c r="L91" s="3">
        <v>0</v>
      </c>
      <c r="M91" s="5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11">
        <f t="shared" si="77"/>
        <v>1</v>
      </c>
      <c r="AP91" s="11">
        <f t="shared" si="78"/>
        <v>47</v>
      </c>
      <c r="AQ91" s="36">
        <f t="shared" si="79"/>
        <v>0.1</v>
      </c>
      <c r="AR91" s="25" t="str">
        <f t="shared" si="82"/>
        <v/>
      </c>
      <c r="AS91" s="25" t="str">
        <f t="shared" si="83"/>
        <v/>
      </c>
      <c r="AT91" s="34" t="str">
        <f t="shared" si="85"/>
        <v/>
      </c>
      <c r="AU91" s="31" t="str">
        <f t="shared" si="80"/>
        <v/>
      </c>
      <c r="AV91" s="32" t="str">
        <f t="shared" ref="AV91:BE91" ca="1" si="109">IF(ISERROR(INDEX(INDIRECT("$A$"&amp;MATCH(AU91,joueur)+1&amp;":$A$125"),MATCH($AR91,INDIRECT("$AP$"&amp;MATCH(AU91,joueur)+1&amp;":$AP$125"),0),1)),"",INDEX(INDIRECT("$A$"&amp;MATCH(AU91,joueur)+1&amp;":$A$125"),MATCH($AR91,INDIRECT("$AP$"&amp;MATCH(AU91,joueur)+1&amp;":$AP$125"),0),1))</f>
        <v/>
      </c>
      <c r="AW91" s="32" t="str">
        <f t="shared" ca="1" si="109"/>
        <v/>
      </c>
      <c r="AX91" s="32" t="str">
        <f t="shared" ca="1" si="109"/>
        <v/>
      </c>
      <c r="AY91" s="32" t="str">
        <f t="shared" ca="1" si="109"/>
        <v/>
      </c>
      <c r="AZ91" s="32" t="str">
        <f t="shared" ca="1" si="109"/>
        <v/>
      </c>
      <c r="BA91" s="32" t="str">
        <f t="shared" ca="1" si="109"/>
        <v/>
      </c>
      <c r="BB91" s="32" t="str">
        <f t="shared" ca="1" si="109"/>
        <v/>
      </c>
      <c r="BC91" s="32" t="str">
        <f t="shared" ca="1" si="109"/>
        <v/>
      </c>
      <c r="BD91" s="32" t="str">
        <f t="shared" ca="1" si="109"/>
        <v/>
      </c>
      <c r="BE91" s="33" t="str">
        <f t="shared" ca="1" si="109"/>
        <v/>
      </c>
    </row>
    <row r="92" spans="1:57">
      <c r="A92" s="1" t="s">
        <v>25</v>
      </c>
      <c r="B92" s="7" t="s">
        <v>104</v>
      </c>
      <c r="C92" s="3">
        <v>0</v>
      </c>
      <c r="D92" s="4">
        <v>1</v>
      </c>
      <c r="E92" s="4">
        <v>2</v>
      </c>
      <c r="F92" s="3">
        <v>0</v>
      </c>
      <c r="G92" s="3">
        <v>0</v>
      </c>
      <c r="H92" s="3">
        <v>0</v>
      </c>
      <c r="I92" s="3">
        <v>0</v>
      </c>
      <c r="J92" s="4">
        <v>1</v>
      </c>
      <c r="K92" s="3">
        <v>0</v>
      </c>
      <c r="L92" s="3">
        <v>0</v>
      </c>
      <c r="M92" s="4">
        <v>2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11">
        <f t="shared" si="77"/>
        <v>6</v>
      </c>
      <c r="AP92" s="11">
        <f t="shared" si="78"/>
        <v>3</v>
      </c>
      <c r="AQ92" s="36">
        <f t="shared" si="79"/>
        <v>0.36363636363636365</v>
      </c>
      <c r="AR92" s="25" t="str">
        <f t="shared" si="82"/>
        <v/>
      </c>
      <c r="AS92" s="25" t="str">
        <f t="shared" si="83"/>
        <v/>
      </c>
      <c r="AT92" s="34" t="str">
        <f t="shared" si="85"/>
        <v/>
      </c>
      <c r="AU92" s="31" t="str">
        <f t="shared" si="80"/>
        <v/>
      </c>
      <c r="AV92" s="32" t="str">
        <f t="shared" ref="AV92:BE92" ca="1" si="110">IF(ISERROR(INDEX(INDIRECT("$A$"&amp;MATCH(AU92,joueur)+1&amp;":$A$125"),MATCH($AR92,INDIRECT("$AP$"&amp;MATCH(AU92,joueur)+1&amp;":$AP$125"),0),1)),"",INDEX(INDIRECT("$A$"&amp;MATCH(AU92,joueur)+1&amp;":$A$125"),MATCH($AR92,INDIRECT("$AP$"&amp;MATCH(AU92,joueur)+1&amp;":$AP$125"),0),1))</f>
        <v/>
      </c>
      <c r="AW92" s="32" t="str">
        <f t="shared" ca="1" si="110"/>
        <v/>
      </c>
      <c r="AX92" s="32" t="str">
        <f t="shared" ca="1" si="110"/>
        <v/>
      </c>
      <c r="AY92" s="32" t="str">
        <f t="shared" ca="1" si="110"/>
        <v/>
      </c>
      <c r="AZ92" s="32" t="str">
        <f t="shared" ca="1" si="110"/>
        <v/>
      </c>
      <c r="BA92" s="32" t="str">
        <f t="shared" ca="1" si="110"/>
        <v/>
      </c>
      <c r="BB92" s="32" t="str">
        <f t="shared" ca="1" si="110"/>
        <v/>
      </c>
      <c r="BC92" s="32" t="str">
        <f t="shared" ca="1" si="110"/>
        <v/>
      </c>
      <c r="BD92" s="32" t="str">
        <f t="shared" ca="1" si="110"/>
        <v/>
      </c>
      <c r="BE92" s="33" t="str">
        <f t="shared" ca="1" si="110"/>
        <v/>
      </c>
    </row>
    <row r="93" spans="1:57">
      <c r="A93" s="6" t="s">
        <v>138</v>
      </c>
      <c r="B93" s="10" t="s">
        <v>91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9">
        <v>1</v>
      </c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11">
        <f t="shared" si="77"/>
        <v>1</v>
      </c>
      <c r="AP93" s="11">
        <f t="shared" si="78"/>
        <v>47</v>
      </c>
      <c r="AQ93" s="36">
        <f t="shared" si="79"/>
        <v>9.0909090909090912E-2</v>
      </c>
      <c r="AR93" s="25" t="str">
        <f t="shared" si="82"/>
        <v/>
      </c>
      <c r="AS93" s="25" t="str">
        <f t="shared" si="83"/>
        <v/>
      </c>
      <c r="AT93" s="34" t="str">
        <f t="shared" si="85"/>
        <v/>
      </c>
      <c r="AU93" s="31" t="str">
        <f t="shared" si="80"/>
        <v/>
      </c>
      <c r="AV93" s="32" t="str">
        <f t="shared" ref="AV93:BE93" ca="1" si="111">IF(ISERROR(INDEX(INDIRECT("$A$"&amp;MATCH(AU93,joueur)+1&amp;":$A$125"),MATCH($AR93,INDIRECT("$AP$"&amp;MATCH(AU93,joueur)+1&amp;":$AP$125"),0),1)),"",INDEX(INDIRECT("$A$"&amp;MATCH(AU93,joueur)+1&amp;":$A$125"),MATCH($AR93,INDIRECT("$AP$"&amp;MATCH(AU93,joueur)+1&amp;":$AP$125"),0),1))</f>
        <v/>
      </c>
      <c r="AW93" s="32" t="str">
        <f t="shared" ca="1" si="111"/>
        <v/>
      </c>
      <c r="AX93" s="32" t="str">
        <f t="shared" ca="1" si="111"/>
        <v/>
      </c>
      <c r="AY93" s="32" t="str">
        <f t="shared" ca="1" si="111"/>
        <v/>
      </c>
      <c r="AZ93" s="32" t="str">
        <f t="shared" ca="1" si="111"/>
        <v/>
      </c>
      <c r="BA93" s="32" t="str">
        <f t="shared" ca="1" si="111"/>
        <v/>
      </c>
      <c r="BB93" s="32" t="str">
        <f t="shared" ca="1" si="111"/>
        <v/>
      </c>
      <c r="BC93" s="32" t="str">
        <f t="shared" ca="1" si="111"/>
        <v/>
      </c>
      <c r="BD93" s="32" t="str">
        <f t="shared" ca="1" si="111"/>
        <v/>
      </c>
      <c r="BE93" s="33" t="str">
        <f t="shared" ca="1" si="111"/>
        <v/>
      </c>
    </row>
    <row r="94" spans="1:57">
      <c r="A94" s="6" t="s">
        <v>49</v>
      </c>
      <c r="B94" s="7" t="s">
        <v>108</v>
      </c>
      <c r="C94" s="3">
        <v>0</v>
      </c>
      <c r="D94" s="3">
        <v>0</v>
      </c>
      <c r="E94" s="3">
        <v>0</v>
      </c>
      <c r="F94" s="4">
        <v>1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4">
        <v>1</v>
      </c>
      <c r="M94" s="4">
        <v>1</v>
      </c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11">
        <f t="shared" si="77"/>
        <v>3</v>
      </c>
      <c r="AP94" s="11">
        <f t="shared" si="78"/>
        <v>18</v>
      </c>
      <c r="AQ94" s="36">
        <f t="shared" si="79"/>
        <v>0.27272727272727271</v>
      </c>
      <c r="AR94" s="25" t="str">
        <f t="shared" si="82"/>
        <v/>
      </c>
      <c r="AS94" s="25" t="str">
        <f t="shared" si="83"/>
        <v/>
      </c>
      <c r="AT94" s="34" t="str">
        <f t="shared" si="85"/>
        <v/>
      </c>
      <c r="AU94" s="31" t="str">
        <f t="shared" si="80"/>
        <v/>
      </c>
      <c r="AV94" s="32" t="str">
        <f t="shared" ref="AV94:BE94" ca="1" si="112">IF(ISERROR(INDEX(INDIRECT("$A$"&amp;MATCH(AU94,joueur)+1&amp;":$A$125"),MATCH($AR94,INDIRECT("$AP$"&amp;MATCH(AU94,joueur)+1&amp;":$AP$125"),0),1)),"",INDEX(INDIRECT("$A$"&amp;MATCH(AU94,joueur)+1&amp;":$A$125"),MATCH($AR94,INDIRECT("$AP$"&amp;MATCH(AU94,joueur)+1&amp;":$AP$125"),0),1))</f>
        <v/>
      </c>
      <c r="AW94" s="32" t="str">
        <f t="shared" ca="1" si="112"/>
        <v/>
      </c>
      <c r="AX94" s="32" t="str">
        <f t="shared" ca="1" si="112"/>
        <v/>
      </c>
      <c r="AY94" s="32" t="str">
        <f t="shared" ca="1" si="112"/>
        <v/>
      </c>
      <c r="AZ94" s="32" t="str">
        <f t="shared" ca="1" si="112"/>
        <v/>
      </c>
      <c r="BA94" s="32" t="str">
        <f t="shared" ca="1" si="112"/>
        <v/>
      </c>
      <c r="BB94" s="32" t="str">
        <f t="shared" ca="1" si="112"/>
        <v/>
      </c>
      <c r="BC94" s="32" t="str">
        <f t="shared" ca="1" si="112"/>
        <v/>
      </c>
      <c r="BD94" s="32" t="str">
        <f t="shared" ca="1" si="112"/>
        <v/>
      </c>
      <c r="BE94" s="33" t="str">
        <f t="shared" ca="1" si="112"/>
        <v/>
      </c>
    </row>
    <row r="95" spans="1:57">
      <c r="A95" s="6" t="s">
        <v>120</v>
      </c>
      <c r="B95" s="14" t="s">
        <v>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4">
        <v>1</v>
      </c>
      <c r="L95" s="3">
        <v>0</v>
      </c>
      <c r="M95" s="5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11">
        <f t="shared" si="77"/>
        <v>1</v>
      </c>
      <c r="AP95" s="11">
        <f t="shared" si="78"/>
        <v>47</v>
      </c>
      <c r="AQ95" s="36">
        <f t="shared" si="79"/>
        <v>0.1</v>
      </c>
      <c r="AR95" s="25" t="str">
        <f t="shared" si="82"/>
        <v/>
      </c>
      <c r="AS95" s="25" t="str">
        <f t="shared" si="83"/>
        <v/>
      </c>
      <c r="AT95" s="34" t="str">
        <f t="shared" si="85"/>
        <v/>
      </c>
      <c r="AU95" s="31" t="str">
        <f t="shared" si="80"/>
        <v/>
      </c>
      <c r="AV95" s="32" t="str">
        <f t="shared" ref="AV95:BE95" ca="1" si="113">IF(ISERROR(INDEX(INDIRECT("$A$"&amp;MATCH(AU95,joueur)+1&amp;":$A$125"),MATCH($AR95,INDIRECT("$AP$"&amp;MATCH(AU95,joueur)+1&amp;":$AP$125"),0),1)),"",INDEX(INDIRECT("$A$"&amp;MATCH(AU95,joueur)+1&amp;":$A$125"),MATCH($AR95,INDIRECT("$AP$"&amp;MATCH(AU95,joueur)+1&amp;":$AP$125"),0),1))</f>
        <v/>
      </c>
      <c r="AW95" s="32" t="str">
        <f t="shared" ca="1" si="113"/>
        <v/>
      </c>
      <c r="AX95" s="32" t="str">
        <f t="shared" ca="1" si="113"/>
        <v/>
      </c>
      <c r="AY95" s="32" t="str">
        <f t="shared" ca="1" si="113"/>
        <v/>
      </c>
      <c r="AZ95" s="32" t="str">
        <f t="shared" ca="1" si="113"/>
        <v/>
      </c>
      <c r="BA95" s="32" t="str">
        <f t="shared" ca="1" si="113"/>
        <v/>
      </c>
      <c r="BB95" s="32" t="str">
        <f t="shared" ca="1" si="113"/>
        <v/>
      </c>
      <c r="BC95" s="32" t="str">
        <f t="shared" ca="1" si="113"/>
        <v/>
      </c>
      <c r="BD95" s="32" t="str">
        <f t="shared" ca="1" si="113"/>
        <v/>
      </c>
      <c r="BE95" s="33" t="str">
        <f t="shared" ca="1" si="113"/>
        <v/>
      </c>
    </row>
    <row r="96" spans="1:57">
      <c r="A96" s="6" t="s">
        <v>123</v>
      </c>
      <c r="B96" s="14" t="s">
        <v>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4">
        <v>1</v>
      </c>
      <c r="L96" s="4">
        <v>1</v>
      </c>
      <c r="M96" s="4">
        <v>1</v>
      </c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11">
        <f t="shared" si="77"/>
        <v>3</v>
      </c>
      <c r="AP96" s="11">
        <f t="shared" si="78"/>
        <v>18</v>
      </c>
      <c r="AQ96" s="36">
        <f t="shared" si="79"/>
        <v>0.27272727272727271</v>
      </c>
      <c r="AR96" s="25" t="str">
        <f t="shared" si="82"/>
        <v/>
      </c>
      <c r="AS96" s="25" t="str">
        <f t="shared" si="83"/>
        <v/>
      </c>
      <c r="AT96" s="34" t="str">
        <f t="shared" si="85"/>
        <v/>
      </c>
      <c r="AU96" s="31" t="str">
        <f t="shared" si="80"/>
        <v/>
      </c>
      <c r="AV96" s="32" t="str">
        <f t="shared" ref="AV96:BE96" ca="1" si="114">IF(ISERROR(INDEX(INDIRECT("$A$"&amp;MATCH(AU96,joueur)+1&amp;":$A$125"),MATCH($AR96,INDIRECT("$AP$"&amp;MATCH(AU96,joueur)+1&amp;":$AP$125"),0),1)),"",INDEX(INDIRECT("$A$"&amp;MATCH(AU96,joueur)+1&amp;":$A$125"),MATCH($AR96,INDIRECT("$AP$"&amp;MATCH(AU96,joueur)+1&amp;":$AP$125"),0),1))</f>
        <v/>
      </c>
      <c r="AW96" s="32" t="str">
        <f t="shared" ca="1" si="114"/>
        <v/>
      </c>
      <c r="AX96" s="32" t="str">
        <f t="shared" ca="1" si="114"/>
        <v/>
      </c>
      <c r="AY96" s="32" t="str">
        <f t="shared" ca="1" si="114"/>
        <v/>
      </c>
      <c r="AZ96" s="32" t="str">
        <f t="shared" ca="1" si="114"/>
        <v/>
      </c>
      <c r="BA96" s="32" t="str">
        <f t="shared" ca="1" si="114"/>
        <v/>
      </c>
      <c r="BB96" s="32" t="str">
        <f t="shared" ca="1" si="114"/>
        <v/>
      </c>
      <c r="BC96" s="32" t="str">
        <f t="shared" ca="1" si="114"/>
        <v/>
      </c>
      <c r="BD96" s="32" t="str">
        <f t="shared" ca="1" si="114"/>
        <v/>
      </c>
      <c r="BE96" s="33" t="str">
        <f t="shared" ca="1" si="114"/>
        <v/>
      </c>
    </row>
    <row r="97" spans="1:57">
      <c r="A97" s="1" t="s">
        <v>9</v>
      </c>
      <c r="B97" s="7" t="s">
        <v>95</v>
      </c>
      <c r="C97" s="4">
        <v>1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5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11">
        <f t="shared" si="77"/>
        <v>1</v>
      </c>
      <c r="AP97" s="11">
        <f t="shared" si="78"/>
        <v>47</v>
      </c>
      <c r="AQ97" s="36">
        <f t="shared" si="79"/>
        <v>0.1</v>
      </c>
      <c r="AR97" s="25" t="str">
        <f t="shared" si="82"/>
        <v/>
      </c>
      <c r="AS97" s="25" t="str">
        <f t="shared" si="83"/>
        <v/>
      </c>
      <c r="AT97" s="34" t="str">
        <f t="shared" si="85"/>
        <v/>
      </c>
      <c r="AU97" s="31" t="str">
        <f t="shared" si="80"/>
        <v/>
      </c>
      <c r="AV97" s="32" t="str">
        <f t="shared" ref="AV97:BE97" ca="1" si="115">IF(ISERROR(INDEX(INDIRECT("$A$"&amp;MATCH(AU97,joueur)+1&amp;":$A$125"),MATCH($AR97,INDIRECT("$AP$"&amp;MATCH(AU97,joueur)+1&amp;":$AP$125"),0),1)),"",INDEX(INDIRECT("$A$"&amp;MATCH(AU97,joueur)+1&amp;":$A$125"),MATCH($AR97,INDIRECT("$AP$"&amp;MATCH(AU97,joueur)+1&amp;":$AP$125"),0),1))</f>
        <v/>
      </c>
      <c r="AW97" s="32" t="str">
        <f t="shared" ca="1" si="115"/>
        <v/>
      </c>
      <c r="AX97" s="32" t="str">
        <f t="shared" ca="1" si="115"/>
        <v/>
      </c>
      <c r="AY97" s="32" t="str">
        <f t="shared" ca="1" si="115"/>
        <v/>
      </c>
      <c r="AZ97" s="32" t="str">
        <f t="shared" ca="1" si="115"/>
        <v/>
      </c>
      <c r="BA97" s="32" t="str">
        <f t="shared" ca="1" si="115"/>
        <v/>
      </c>
      <c r="BB97" s="32" t="str">
        <f t="shared" ca="1" si="115"/>
        <v/>
      </c>
      <c r="BC97" s="32" t="str">
        <f t="shared" ca="1" si="115"/>
        <v/>
      </c>
      <c r="BD97" s="32" t="str">
        <f t="shared" ca="1" si="115"/>
        <v/>
      </c>
      <c r="BE97" s="33" t="str">
        <f t="shared" ca="1" si="115"/>
        <v/>
      </c>
    </row>
    <row r="98" spans="1:57">
      <c r="A98" s="1" t="s">
        <v>8</v>
      </c>
      <c r="B98" s="7" t="s">
        <v>94</v>
      </c>
      <c r="C98" s="4">
        <v>1</v>
      </c>
      <c r="D98" s="4">
        <v>1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5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11">
        <f t="shared" ref="AO98:AO125" si="116">SUM(C98:AN98)</f>
        <v>2</v>
      </c>
      <c r="AP98" s="11">
        <f t="shared" ref="AP98:AP125" si="117">RANK(AO98,buts)</f>
        <v>25</v>
      </c>
      <c r="AQ98" s="36">
        <f t="shared" ref="AQ98:AQ125" si="118">(COUNTIF(C98:AN98,"1")+COUNTIF(C98:AN98,"2")+COUNTIF(C98:AN98,"3"))/(COUNTIF(C98:AN98,"0")+COUNTIF(C98:AN98,"1")+COUNTIF(C98:AN98,"2")+COUNTIF(C98:AN98,"3"))</f>
        <v>0.2</v>
      </c>
      <c r="AR98" s="25" t="str">
        <f t="shared" si="82"/>
        <v/>
      </c>
      <c r="AS98" s="25" t="str">
        <f t="shared" si="83"/>
        <v/>
      </c>
      <c r="AT98" s="34" t="str">
        <f t="shared" si="85"/>
        <v/>
      </c>
      <c r="AU98" s="31" t="str">
        <f t="shared" si="80"/>
        <v/>
      </c>
      <c r="AV98" s="32" t="str">
        <f t="shared" ref="AV98:BE98" ca="1" si="119">IF(ISERROR(INDEX(INDIRECT("$A$"&amp;MATCH(AU98,joueur)+1&amp;":$A$125"),MATCH($AR98,INDIRECT("$AP$"&amp;MATCH(AU98,joueur)+1&amp;":$AP$125"),0),1)),"",INDEX(INDIRECT("$A$"&amp;MATCH(AU98,joueur)+1&amp;":$A$125"),MATCH($AR98,INDIRECT("$AP$"&amp;MATCH(AU98,joueur)+1&amp;":$AP$125"),0),1))</f>
        <v/>
      </c>
      <c r="AW98" s="32" t="str">
        <f t="shared" ca="1" si="119"/>
        <v/>
      </c>
      <c r="AX98" s="32" t="str">
        <f t="shared" ca="1" si="119"/>
        <v/>
      </c>
      <c r="AY98" s="32" t="str">
        <f t="shared" ca="1" si="119"/>
        <v/>
      </c>
      <c r="AZ98" s="32" t="str">
        <f t="shared" ca="1" si="119"/>
        <v/>
      </c>
      <c r="BA98" s="32" t="str">
        <f t="shared" ca="1" si="119"/>
        <v/>
      </c>
      <c r="BB98" s="32" t="str">
        <f t="shared" ca="1" si="119"/>
        <v/>
      </c>
      <c r="BC98" s="32" t="str">
        <f t="shared" ca="1" si="119"/>
        <v/>
      </c>
      <c r="BD98" s="32" t="str">
        <f t="shared" ca="1" si="119"/>
        <v/>
      </c>
      <c r="BE98" s="33" t="str">
        <f t="shared" ca="1" si="119"/>
        <v/>
      </c>
    </row>
    <row r="99" spans="1:57">
      <c r="A99" s="1" t="s">
        <v>26</v>
      </c>
      <c r="B99" s="7" t="s">
        <v>105</v>
      </c>
      <c r="C99" s="3">
        <v>0</v>
      </c>
      <c r="D99" s="4">
        <v>1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5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11">
        <f t="shared" si="116"/>
        <v>1</v>
      </c>
      <c r="AP99" s="11">
        <f t="shared" si="117"/>
        <v>47</v>
      </c>
      <c r="AQ99" s="36">
        <f t="shared" si="118"/>
        <v>0.1</v>
      </c>
      <c r="AR99" s="25" t="str">
        <f t="shared" ref="AR99:AR125" si="120">IF(AR98="","",IF(AR98+AS98&gt;COUNTA(joueur)-1,"",AR98+AS98))</f>
        <v/>
      </c>
      <c r="AS99" s="25" t="str">
        <f t="shared" ref="AS99:AS125" si="121">IF(AR99="","",COUNTIF(class,AR99))</f>
        <v/>
      </c>
      <c r="AT99" s="34" t="str">
        <f t="shared" si="85"/>
        <v/>
      </c>
      <c r="AU99" s="31" t="str">
        <f t="shared" si="80"/>
        <v/>
      </c>
      <c r="AV99" s="32" t="str">
        <f t="shared" ref="AV99:BE99" ca="1" si="122">IF(ISERROR(INDEX(INDIRECT("$A$"&amp;MATCH(AU99,joueur)+1&amp;":$A$125"),MATCH($AR99,INDIRECT("$AP$"&amp;MATCH(AU99,joueur)+1&amp;":$AP$125"),0),1)),"",INDEX(INDIRECT("$A$"&amp;MATCH(AU99,joueur)+1&amp;":$A$125"),MATCH($AR99,INDIRECT("$AP$"&amp;MATCH(AU99,joueur)+1&amp;":$AP$125"),0),1))</f>
        <v/>
      </c>
      <c r="AW99" s="32" t="str">
        <f t="shared" ca="1" si="122"/>
        <v/>
      </c>
      <c r="AX99" s="32" t="str">
        <f t="shared" ca="1" si="122"/>
        <v/>
      </c>
      <c r="AY99" s="32" t="str">
        <f t="shared" ca="1" si="122"/>
        <v/>
      </c>
      <c r="AZ99" s="32" t="str">
        <f t="shared" ca="1" si="122"/>
        <v/>
      </c>
      <c r="BA99" s="32" t="str">
        <f t="shared" ca="1" si="122"/>
        <v/>
      </c>
      <c r="BB99" s="32" t="str">
        <f t="shared" ca="1" si="122"/>
        <v/>
      </c>
      <c r="BC99" s="32" t="str">
        <f t="shared" ca="1" si="122"/>
        <v/>
      </c>
      <c r="BD99" s="32" t="str">
        <f t="shared" ca="1" si="122"/>
        <v/>
      </c>
      <c r="BE99" s="33" t="str">
        <f t="shared" ca="1" si="122"/>
        <v/>
      </c>
    </row>
    <row r="100" spans="1:57">
      <c r="A100" s="6" t="s">
        <v>51</v>
      </c>
      <c r="B100" s="7" t="s">
        <v>92</v>
      </c>
      <c r="C100" s="3">
        <v>0</v>
      </c>
      <c r="D100" s="3">
        <v>0</v>
      </c>
      <c r="E100" s="3">
        <v>0</v>
      </c>
      <c r="F100" s="4">
        <v>1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5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11">
        <f t="shared" si="116"/>
        <v>1</v>
      </c>
      <c r="AP100" s="11">
        <f t="shared" si="117"/>
        <v>47</v>
      </c>
      <c r="AQ100" s="36">
        <f t="shared" si="118"/>
        <v>0.1</v>
      </c>
      <c r="AR100" s="25" t="str">
        <f t="shared" si="120"/>
        <v/>
      </c>
      <c r="AS100" s="25" t="str">
        <f t="shared" si="121"/>
        <v/>
      </c>
      <c r="AT100" s="34" t="str">
        <f t="shared" si="85"/>
        <v/>
      </c>
      <c r="AU100" s="31" t="str">
        <f t="shared" si="80"/>
        <v/>
      </c>
      <c r="AV100" s="32" t="str">
        <f t="shared" ref="AV100:BE100" ca="1" si="123">IF(ISERROR(INDEX(INDIRECT("$A$"&amp;MATCH(AU100,joueur)+1&amp;":$A$125"),MATCH($AR100,INDIRECT("$AP$"&amp;MATCH(AU100,joueur)+1&amp;":$AP$125"),0),1)),"",INDEX(INDIRECT("$A$"&amp;MATCH(AU100,joueur)+1&amp;":$A$125"),MATCH($AR100,INDIRECT("$AP$"&amp;MATCH(AU100,joueur)+1&amp;":$AP$125"),0),1))</f>
        <v/>
      </c>
      <c r="AW100" s="32" t="str">
        <f t="shared" ca="1" si="123"/>
        <v/>
      </c>
      <c r="AX100" s="32" t="str">
        <f t="shared" ca="1" si="123"/>
        <v/>
      </c>
      <c r="AY100" s="32" t="str">
        <f t="shared" ca="1" si="123"/>
        <v/>
      </c>
      <c r="AZ100" s="32" t="str">
        <f t="shared" ca="1" si="123"/>
        <v/>
      </c>
      <c r="BA100" s="32" t="str">
        <f t="shared" ca="1" si="123"/>
        <v/>
      </c>
      <c r="BB100" s="32" t="str">
        <f t="shared" ca="1" si="123"/>
        <v/>
      </c>
      <c r="BC100" s="32" t="str">
        <f t="shared" ca="1" si="123"/>
        <v/>
      </c>
      <c r="BD100" s="32" t="str">
        <f t="shared" ca="1" si="123"/>
        <v/>
      </c>
      <c r="BE100" s="33" t="str">
        <f t="shared" ca="1" si="123"/>
        <v/>
      </c>
    </row>
    <row r="101" spans="1:57">
      <c r="A101" s="1" t="s">
        <v>24</v>
      </c>
      <c r="B101" s="7" t="s">
        <v>103</v>
      </c>
      <c r="C101" s="3">
        <v>0</v>
      </c>
      <c r="D101" s="4">
        <v>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5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11">
        <f t="shared" si="116"/>
        <v>1</v>
      </c>
      <c r="AP101" s="11">
        <f t="shared" si="117"/>
        <v>47</v>
      </c>
      <c r="AQ101" s="36">
        <f t="shared" si="118"/>
        <v>0.1</v>
      </c>
      <c r="AR101" s="25" t="str">
        <f t="shared" si="120"/>
        <v/>
      </c>
      <c r="AS101" s="25" t="str">
        <f t="shared" si="121"/>
        <v/>
      </c>
      <c r="AT101" s="34" t="str">
        <f t="shared" si="85"/>
        <v/>
      </c>
      <c r="AU101" s="31" t="str">
        <f t="shared" si="80"/>
        <v/>
      </c>
      <c r="AV101" s="32" t="str">
        <f t="shared" ref="AV101:BE101" ca="1" si="124">IF(ISERROR(INDEX(INDIRECT("$A$"&amp;MATCH(AU101,joueur)+1&amp;":$A$125"),MATCH($AR101,INDIRECT("$AP$"&amp;MATCH(AU101,joueur)+1&amp;":$AP$125"),0),1)),"",INDEX(INDIRECT("$A$"&amp;MATCH(AU101,joueur)+1&amp;":$A$125"),MATCH($AR101,INDIRECT("$AP$"&amp;MATCH(AU101,joueur)+1&amp;":$AP$125"),0),1))</f>
        <v/>
      </c>
      <c r="AW101" s="32" t="str">
        <f t="shared" ca="1" si="124"/>
        <v/>
      </c>
      <c r="AX101" s="32" t="str">
        <f t="shared" ca="1" si="124"/>
        <v/>
      </c>
      <c r="AY101" s="32" t="str">
        <f t="shared" ca="1" si="124"/>
        <v/>
      </c>
      <c r="AZ101" s="32" t="str">
        <f t="shared" ca="1" si="124"/>
        <v/>
      </c>
      <c r="BA101" s="32" t="str">
        <f t="shared" ca="1" si="124"/>
        <v/>
      </c>
      <c r="BB101" s="32" t="str">
        <f t="shared" ca="1" si="124"/>
        <v/>
      </c>
      <c r="BC101" s="32" t="str">
        <f t="shared" ca="1" si="124"/>
        <v/>
      </c>
      <c r="BD101" s="32" t="str">
        <f t="shared" ca="1" si="124"/>
        <v/>
      </c>
      <c r="BE101" s="33" t="str">
        <f t="shared" ca="1" si="124"/>
        <v/>
      </c>
    </row>
    <row r="102" spans="1:57">
      <c r="A102" s="1" t="s">
        <v>17</v>
      </c>
      <c r="B102" s="7" t="s">
        <v>100</v>
      </c>
      <c r="C102" s="4">
        <v>1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5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11">
        <f t="shared" si="116"/>
        <v>1</v>
      </c>
      <c r="AP102" s="11">
        <f t="shared" si="117"/>
        <v>47</v>
      </c>
      <c r="AQ102" s="36">
        <f t="shared" si="118"/>
        <v>0.1</v>
      </c>
      <c r="AR102" s="25" t="str">
        <f t="shared" si="120"/>
        <v/>
      </c>
      <c r="AS102" s="25" t="str">
        <f t="shared" si="121"/>
        <v/>
      </c>
      <c r="AT102" s="34" t="str">
        <f t="shared" si="85"/>
        <v/>
      </c>
      <c r="AU102" s="31" t="str">
        <f t="shared" si="80"/>
        <v/>
      </c>
      <c r="AV102" s="32" t="str">
        <f t="shared" ref="AV102:BE102" ca="1" si="125">IF(ISERROR(INDEX(INDIRECT("$A$"&amp;MATCH(AU102,joueur)+1&amp;":$A$125"),MATCH($AR102,INDIRECT("$AP$"&amp;MATCH(AU102,joueur)+1&amp;":$AP$125"),0),1)),"",INDEX(INDIRECT("$A$"&amp;MATCH(AU102,joueur)+1&amp;":$A$125"),MATCH($AR102,INDIRECT("$AP$"&amp;MATCH(AU102,joueur)+1&amp;":$AP$125"),0),1))</f>
        <v/>
      </c>
      <c r="AW102" s="32" t="str">
        <f t="shared" ca="1" si="125"/>
        <v/>
      </c>
      <c r="AX102" s="32" t="str">
        <f t="shared" ca="1" si="125"/>
        <v/>
      </c>
      <c r="AY102" s="32" t="str">
        <f t="shared" ca="1" si="125"/>
        <v/>
      </c>
      <c r="AZ102" s="32" t="str">
        <f t="shared" ca="1" si="125"/>
        <v/>
      </c>
      <c r="BA102" s="32" t="str">
        <f t="shared" ca="1" si="125"/>
        <v/>
      </c>
      <c r="BB102" s="32" t="str">
        <f t="shared" ca="1" si="125"/>
        <v/>
      </c>
      <c r="BC102" s="32" t="str">
        <f t="shared" ca="1" si="125"/>
        <v/>
      </c>
      <c r="BD102" s="32" t="str">
        <f t="shared" ca="1" si="125"/>
        <v/>
      </c>
      <c r="BE102" s="33" t="str">
        <f t="shared" ca="1" si="125"/>
        <v/>
      </c>
    </row>
    <row r="103" spans="1:57">
      <c r="A103" s="6" t="s">
        <v>48</v>
      </c>
      <c r="B103" s="7" t="s">
        <v>106</v>
      </c>
      <c r="C103" s="3">
        <v>0</v>
      </c>
      <c r="D103" s="3">
        <v>0</v>
      </c>
      <c r="E103" s="3">
        <v>0</v>
      </c>
      <c r="F103" s="4">
        <v>1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5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11">
        <f t="shared" si="116"/>
        <v>1</v>
      </c>
      <c r="AP103" s="11">
        <f t="shared" si="117"/>
        <v>47</v>
      </c>
      <c r="AQ103" s="36">
        <f t="shared" si="118"/>
        <v>0.1</v>
      </c>
      <c r="AR103" s="25" t="str">
        <f t="shared" si="120"/>
        <v/>
      </c>
      <c r="AS103" s="25" t="str">
        <f t="shared" si="121"/>
        <v/>
      </c>
      <c r="AT103" s="34" t="str">
        <f t="shared" si="85"/>
        <v/>
      </c>
      <c r="AU103" s="31" t="str">
        <f t="shared" si="80"/>
        <v/>
      </c>
      <c r="AV103" s="32" t="str">
        <f t="shared" ref="AV103:BE103" ca="1" si="126">IF(ISERROR(INDEX(INDIRECT("$A$"&amp;MATCH(AU103,joueur)+1&amp;":$A$125"),MATCH($AR103,INDIRECT("$AP$"&amp;MATCH(AU103,joueur)+1&amp;":$AP$125"),0),1)),"",INDEX(INDIRECT("$A$"&amp;MATCH(AU103,joueur)+1&amp;":$A$125"),MATCH($AR103,INDIRECT("$AP$"&amp;MATCH(AU103,joueur)+1&amp;":$AP$125"),0),1))</f>
        <v/>
      </c>
      <c r="AW103" s="32" t="str">
        <f t="shared" ca="1" si="126"/>
        <v/>
      </c>
      <c r="AX103" s="32" t="str">
        <f t="shared" ca="1" si="126"/>
        <v/>
      </c>
      <c r="AY103" s="32" t="str">
        <f t="shared" ca="1" si="126"/>
        <v/>
      </c>
      <c r="AZ103" s="32" t="str">
        <f t="shared" ca="1" si="126"/>
        <v/>
      </c>
      <c r="BA103" s="32" t="str">
        <f t="shared" ca="1" si="126"/>
        <v/>
      </c>
      <c r="BB103" s="32" t="str">
        <f t="shared" ca="1" si="126"/>
        <v/>
      </c>
      <c r="BC103" s="32" t="str">
        <f t="shared" ca="1" si="126"/>
        <v/>
      </c>
      <c r="BD103" s="32" t="str">
        <f t="shared" ca="1" si="126"/>
        <v/>
      </c>
      <c r="BE103" s="33" t="str">
        <f t="shared" ca="1" si="126"/>
        <v/>
      </c>
    </row>
    <row r="104" spans="1:57">
      <c r="A104" s="1" t="s">
        <v>4</v>
      </c>
      <c r="B104" s="7" t="s">
        <v>91</v>
      </c>
      <c r="C104" s="4">
        <v>1</v>
      </c>
      <c r="D104" s="4">
        <v>3</v>
      </c>
      <c r="E104" s="3">
        <v>0</v>
      </c>
      <c r="F104" s="4">
        <v>1</v>
      </c>
      <c r="G104" s="3">
        <v>0</v>
      </c>
      <c r="H104" s="3">
        <v>0</v>
      </c>
      <c r="I104" s="4">
        <v>1</v>
      </c>
      <c r="J104" s="3">
        <v>0</v>
      </c>
      <c r="K104" s="3">
        <v>0</v>
      </c>
      <c r="L104" s="3">
        <v>0</v>
      </c>
      <c r="M104" s="5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11">
        <f t="shared" si="116"/>
        <v>6</v>
      </c>
      <c r="AP104" s="11">
        <f t="shared" si="117"/>
        <v>3</v>
      </c>
      <c r="AQ104" s="36">
        <f t="shared" si="118"/>
        <v>0.4</v>
      </c>
      <c r="AR104" s="25" t="str">
        <f t="shared" si="120"/>
        <v/>
      </c>
      <c r="AS104" s="25" t="str">
        <f t="shared" si="121"/>
        <v/>
      </c>
      <c r="AT104" s="34" t="str">
        <f t="shared" si="85"/>
        <v/>
      </c>
      <c r="AU104" s="31" t="str">
        <f t="shared" si="80"/>
        <v/>
      </c>
      <c r="AV104" s="32" t="str">
        <f t="shared" ref="AV104:BE104" ca="1" si="127">IF(ISERROR(INDEX(INDIRECT("$A$"&amp;MATCH(AU104,joueur)+1&amp;":$A$125"),MATCH($AR104,INDIRECT("$AP$"&amp;MATCH(AU104,joueur)+1&amp;":$AP$125"),0),1)),"",INDEX(INDIRECT("$A$"&amp;MATCH(AU104,joueur)+1&amp;":$A$125"),MATCH($AR104,INDIRECT("$AP$"&amp;MATCH(AU104,joueur)+1&amp;":$AP$125"),0),1))</f>
        <v/>
      </c>
      <c r="AW104" s="32" t="str">
        <f t="shared" ca="1" si="127"/>
        <v/>
      </c>
      <c r="AX104" s="32" t="str">
        <f t="shared" ca="1" si="127"/>
        <v/>
      </c>
      <c r="AY104" s="32" t="str">
        <f t="shared" ca="1" si="127"/>
        <v/>
      </c>
      <c r="AZ104" s="32" t="str">
        <f t="shared" ca="1" si="127"/>
        <v/>
      </c>
      <c r="BA104" s="32" t="str">
        <f t="shared" ca="1" si="127"/>
        <v/>
      </c>
      <c r="BB104" s="32" t="str">
        <f t="shared" ca="1" si="127"/>
        <v/>
      </c>
      <c r="BC104" s="32" t="str">
        <f t="shared" ca="1" si="127"/>
        <v/>
      </c>
      <c r="BD104" s="32" t="str">
        <f t="shared" ca="1" si="127"/>
        <v/>
      </c>
      <c r="BE104" s="33" t="str">
        <f t="shared" ca="1" si="127"/>
        <v/>
      </c>
    </row>
    <row r="105" spans="1:57">
      <c r="A105" s="6" t="s">
        <v>65</v>
      </c>
      <c r="B105" s="7" t="s">
        <v>95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4">
        <v>1</v>
      </c>
      <c r="J105" s="3">
        <v>0</v>
      </c>
      <c r="K105" s="3">
        <v>0</v>
      </c>
      <c r="L105" s="3">
        <v>0</v>
      </c>
      <c r="M105" s="5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11">
        <f t="shared" si="116"/>
        <v>1</v>
      </c>
      <c r="AP105" s="11">
        <f t="shared" si="117"/>
        <v>47</v>
      </c>
      <c r="AQ105" s="36">
        <f t="shared" si="118"/>
        <v>0.1</v>
      </c>
      <c r="AR105" s="25" t="str">
        <f t="shared" si="120"/>
        <v/>
      </c>
      <c r="AS105" s="25" t="str">
        <f t="shared" si="121"/>
        <v/>
      </c>
      <c r="AT105" s="34" t="str">
        <f t="shared" si="85"/>
        <v/>
      </c>
      <c r="AU105" s="31" t="str">
        <f t="shared" si="80"/>
        <v/>
      </c>
      <c r="AV105" s="32" t="str">
        <f t="shared" ref="AV105:BE105" ca="1" si="128">IF(ISERROR(INDEX(INDIRECT("$A$"&amp;MATCH(AU105,joueur)+1&amp;":$A$125"),MATCH($AR105,INDIRECT("$AP$"&amp;MATCH(AU105,joueur)+1&amp;":$AP$125"),0),1)),"",INDEX(INDIRECT("$A$"&amp;MATCH(AU105,joueur)+1&amp;":$A$125"),MATCH($AR105,INDIRECT("$AP$"&amp;MATCH(AU105,joueur)+1&amp;":$AP$125"),0),1))</f>
        <v/>
      </c>
      <c r="AW105" s="32" t="str">
        <f t="shared" ca="1" si="128"/>
        <v/>
      </c>
      <c r="AX105" s="32" t="str">
        <f t="shared" ca="1" si="128"/>
        <v/>
      </c>
      <c r="AY105" s="32" t="str">
        <f t="shared" ca="1" si="128"/>
        <v/>
      </c>
      <c r="AZ105" s="32" t="str">
        <f t="shared" ca="1" si="128"/>
        <v/>
      </c>
      <c r="BA105" s="32" t="str">
        <f t="shared" ca="1" si="128"/>
        <v/>
      </c>
      <c r="BB105" s="32" t="str">
        <f t="shared" ca="1" si="128"/>
        <v/>
      </c>
      <c r="BC105" s="32" t="str">
        <f t="shared" ca="1" si="128"/>
        <v/>
      </c>
      <c r="BD105" s="32" t="str">
        <f t="shared" ca="1" si="128"/>
        <v/>
      </c>
      <c r="BE105" s="33" t="str">
        <f t="shared" ca="1" si="128"/>
        <v/>
      </c>
    </row>
    <row r="106" spans="1:57">
      <c r="A106" s="6" t="s">
        <v>41</v>
      </c>
      <c r="B106" s="7" t="s">
        <v>101</v>
      </c>
      <c r="C106" s="3">
        <v>0</v>
      </c>
      <c r="D106" s="3">
        <v>0</v>
      </c>
      <c r="E106" s="3">
        <v>0</v>
      </c>
      <c r="F106" s="4">
        <v>1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5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11">
        <f t="shared" si="116"/>
        <v>1</v>
      </c>
      <c r="AP106" s="11">
        <f t="shared" si="117"/>
        <v>47</v>
      </c>
      <c r="AQ106" s="36">
        <f t="shared" si="118"/>
        <v>0.1</v>
      </c>
      <c r="AR106" s="25" t="str">
        <f t="shared" si="120"/>
        <v/>
      </c>
      <c r="AS106" s="25" t="str">
        <f t="shared" si="121"/>
        <v/>
      </c>
      <c r="AT106" s="34" t="str">
        <f t="shared" si="85"/>
        <v/>
      </c>
      <c r="AU106" s="31" t="str">
        <f t="shared" si="80"/>
        <v/>
      </c>
      <c r="AV106" s="32" t="str">
        <f t="shared" ref="AV106:BE106" ca="1" si="129">IF(ISERROR(INDEX(INDIRECT("$A$"&amp;MATCH(AU106,joueur)+1&amp;":$A$125"),MATCH($AR106,INDIRECT("$AP$"&amp;MATCH(AU106,joueur)+1&amp;":$AP$125"),0),1)),"",INDEX(INDIRECT("$A$"&amp;MATCH(AU106,joueur)+1&amp;":$A$125"),MATCH($AR106,INDIRECT("$AP$"&amp;MATCH(AU106,joueur)+1&amp;":$AP$125"),0),1))</f>
        <v/>
      </c>
      <c r="AW106" s="32" t="str">
        <f t="shared" ca="1" si="129"/>
        <v/>
      </c>
      <c r="AX106" s="32" t="str">
        <f t="shared" ca="1" si="129"/>
        <v/>
      </c>
      <c r="AY106" s="32" t="str">
        <f t="shared" ca="1" si="129"/>
        <v/>
      </c>
      <c r="AZ106" s="32" t="str">
        <f t="shared" ca="1" si="129"/>
        <v/>
      </c>
      <c r="BA106" s="32" t="str">
        <f t="shared" ca="1" si="129"/>
        <v/>
      </c>
      <c r="BB106" s="32" t="str">
        <f t="shared" ca="1" si="129"/>
        <v/>
      </c>
      <c r="BC106" s="32" t="str">
        <f t="shared" ca="1" si="129"/>
        <v/>
      </c>
      <c r="BD106" s="32" t="str">
        <f t="shared" ca="1" si="129"/>
        <v/>
      </c>
      <c r="BE106" s="33" t="str">
        <f t="shared" ca="1" si="129"/>
        <v/>
      </c>
    </row>
    <row r="107" spans="1:57">
      <c r="A107" s="6" t="s">
        <v>41</v>
      </c>
      <c r="B107" s="14" t="s">
        <v>101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4">
        <v>1</v>
      </c>
      <c r="L107" s="3">
        <v>0</v>
      </c>
      <c r="M107" s="5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11">
        <f t="shared" si="116"/>
        <v>1</v>
      </c>
      <c r="AP107" s="11">
        <f t="shared" si="117"/>
        <v>47</v>
      </c>
      <c r="AQ107" s="36">
        <f t="shared" si="118"/>
        <v>0.1</v>
      </c>
      <c r="AR107" s="25" t="str">
        <f t="shared" si="120"/>
        <v/>
      </c>
      <c r="AS107" s="25" t="str">
        <f t="shared" si="121"/>
        <v/>
      </c>
      <c r="AT107" s="34" t="str">
        <f t="shared" si="85"/>
        <v/>
      </c>
      <c r="AU107" s="31" t="str">
        <f t="shared" si="80"/>
        <v/>
      </c>
      <c r="AV107" s="32" t="str">
        <f t="shared" ref="AV107:BE107" ca="1" si="130">IF(ISERROR(INDEX(INDIRECT("$A$"&amp;MATCH(AU107,joueur)+1&amp;":$A$125"),MATCH($AR107,INDIRECT("$AP$"&amp;MATCH(AU107,joueur)+1&amp;":$AP$125"),0),1)),"",INDEX(INDIRECT("$A$"&amp;MATCH(AU107,joueur)+1&amp;":$A$125"),MATCH($AR107,INDIRECT("$AP$"&amp;MATCH(AU107,joueur)+1&amp;":$AP$125"),0),1))</f>
        <v/>
      </c>
      <c r="AW107" s="32" t="str">
        <f t="shared" ca="1" si="130"/>
        <v/>
      </c>
      <c r="AX107" s="32" t="str">
        <f t="shared" ca="1" si="130"/>
        <v/>
      </c>
      <c r="AY107" s="32" t="str">
        <f t="shared" ca="1" si="130"/>
        <v/>
      </c>
      <c r="AZ107" s="32" t="str">
        <f t="shared" ca="1" si="130"/>
        <v/>
      </c>
      <c r="BA107" s="32" t="str">
        <f t="shared" ca="1" si="130"/>
        <v/>
      </c>
      <c r="BB107" s="32" t="str">
        <f t="shared" ca="1" si="130"/>
        <v/>
      </c>
      <c r="BC107" s="32" t="str">
        <f t="shared" ca="1" si="130"/>
        <v/>
      </c>
      <c r="BD107" s="32" t="str">
        <f t="shared" ca="1" si="130"/>
        <v/>
      </c>
      <c r="BE107" s="33" t="str">
        <f t="shared" ca="1" si="130"/>
        <v/>
      </c>
    </row>
    <row r="108" spans="1:57">
      <c r="A108" s="6" t="s">
        <v>81</v>
      </c>
      <c r="B108" s="7" t="s">
        <v>95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4">
        <v>2</v>
      </c>
      <c r="I108" s="3">
        <v>0</v>
      </c>
      <c r="J108" s="3">
        <v>0</v>
      </c>
      <c r="K108" s="3">
        <v>0</v>
      </c>
      <c r="L108" s="3">
        <v>0</v>
      </c>
      <c r="M108" s="4">
        <v>1</v>
      </c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11">
        <f t="shared" si="116"/>
        <v>3</v>
      </c>
      <c r="AP108" s="11">
        <f t="shared" si="117"/>
        <v>18</v>
      </c>
      <c r="AQ108" s="36">
        <f t="shared" si="118"/>
        <v>0.18181818181818182</v>
      </c>
      <c r="AR108" s="25" t="str">
        <f t="shared" si="120"/>
        <v/>
      </c>
      <c r="AS108" s="25" t="str">
        <f t="shared" si="121"/>
        <v/>
      </c>
      <c r="AT108" s="34" t="str">
        <f t="shared" si="85"/>
        <v/>
      </c>
      <c r="AU108" s="31" t="str">
        <f t="shared" si="80"/>
        <v/>
      </c>
      <c r="AV108" s="32" t="str">
        <f t="shared" ref="AV108:BE108" ca="1" si="131">IF(ISERROR(INDEX(INDIRECT("$A$"&amp;MATCH(AU108,joueur)+1&amp;":$A$125"),MATCH($AR108,INDIRECT("$AP$"&amp;MATCH(AU108,joueur)+1&amp;":$AP$125"),0),1)),"",INDEX(INDIRECT("$A$"&amp;MATCH(AU108,joueur)+1&amp;":$A$125"),MATCH($AR108,INDIRECT("$AP$"&amp;MATCH(AU108,joueur)+1&amp;":$AP$125"),0),1))</f>
        <v/>
      </c>
      <c r="AW108" s="32" t="str">
        <f t="shared" ca="1" si="131"/>
        <v/>
      </c>
      <c r="AX108" s="32" t="str">
        <f t="shared" ca="1" si="131"/>
        <v/>
      </c>
      <c r="AY108" s="32" t="str">
        <f t="shared" ca="1" si="131"/>
        <v/>
      </c>
      <c r="AZ108" s="32" t="str">
        <f t="shared" ca="1" si="131"/>
        <v/>
      </c>
      <c r="BA108" s="32" t="str">
        <f t="shared" ca="1" si="131"/>
        <v/>
      </c>
      <c r="BB108" s="32" t="str">
        <f t="shared" ca="1" si="131"/>
        <v/>
      </c>
      <c r="BC108" s="32" t="str">
        <f t="shared" ca="1" si="131"/>
        <v/>
      </c>
      <c r="BD108" s="32" t="str">
        <f t="shared" ca="1" si="131"/>
        <v/>
      </c>
      <c r="BE108" s="33" t="str">
        <f t="shared" ca="1" si="131"/>
        <v/>
      </c>
    </row>
    <row r="109" spans="1:57">
      <c r="A109" s="1" t="s">
        <v>18</v>
      </c>
      <c r="B109" s="7" t="s">
        <v>100</v>
      </c>
      <c r="C109" s="4">
        <v>1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5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11">
        <f t="shared" si="116"/>
        <v>1</v>
      </c>
      <c r="AP109" s="11">
        <f t="shared" si="117"/>
        <v>47</v>
      </c>
      <c r="AQ109" s="36">
        <f t="shared" si="118"/>
        <v>0.1</v>
      </c>
      <c r="AR109" s="25" t="str">
        <f t="shared" si="120"/>
        <v/>
      </c>
      <c r="AS109" s="25" t="str">
        <f t="shared" si="121"/>
        <v/>
      </c>
      <c r="AT109" s="34" t="str">
        <f t="shared" si="85"/>
        <v/>
      </c>
      <c r="AU109" s="31" t="str">
        <f t="shared" si="80"/>
        <v/>
      </c>
      <c r="AV109" s="32" t="str">
        <f t="shared" ref="AV109:BE109" ca="1" si="132">IF(ISERROR(INDEX(INDIRECT("$A$"&amp;MATCH(AU109,joueur)+1&amp;":$A$125"),MATCH($AR109,INDIRECT("$AP$"&amp;MATCH(AU109,joueur)+1&amp;":$AP$125"),0),1)),"",INDEX(INDIRECT("$A$"&amp;MATCH(AU109,joueur)+1&amp;":$A$125"),MATCH($AR109,INDIRECT("$AP$"&amp;MATCH(AU109,joueur)+1&amp;":$AP$125"),0),1))</f>
        <v/>
      </c>
      <c r="AW109" s="32" t="str">
        <f t="shared" ca="1" si="132"/>
        <v/>
      </c>
      <c r="AX109" s="32" t="str">
        <f t="shared" ca="1" si="132"/>
        <v/>
      </c>
      <c r="AY109" s="32" t="str">
        <f t="shared" ca="1" si="132"/>
        <v/>
      </c>
      <c r="AZ109" s="32" t="str">
        <f t="shared" ca="1" si="132"/>
        <v/>
      </c>
      <c r="BA109" s="32" t="str">
        <f t="shared" ca="1" si="132"/>
        <v/>
      </c>
      <c r="BB109" s="32" t="str">
        <f t="shared" ca="1" si="132"/>
        <v/>
      </c>
      <c r="BC109" s="32" t="str">
        <f t="shared" ca="1" si="132"/>
        <v/>
      </c>
      <c r="BD109" s="32" t="str">
        <f t="shared" ca="1" si="132"/>
        <v/>
      </c>
      <c r="BE109" s="33" t="str">
        <f t="shared" ca="1" si="132"/>
        <v/>
      </c>
    </row>
    <row r="110" spans="1:57">
      <c r="A110" s="1" t="s">
        <v>33</v>
      </c>
      <c r="B110" s="7" t="s">
        <v>108</v>
      </c>
      <c r="C110" s="3">
        <v>0</v>
      </c>
      <c r="D110" s="3">
        <v>0</v>
      </c>
      <c r="E110" s="4">
        <v>1</v>
      </c>
      <c r="F110" s="3">
        <v>0</v>
      </c>
      <c r="G110" s="3">
        <v>0</v>
      </c>
      <c r="H110" s="4">
        <v>1</v>
      </c>
      <c r="I110" s="3">
        <v>0</v>
      </c>
      <c r="J110" s="3">
        <v>0</v>
      </c>
      <c r="K110" s="4">
        <v>1</v>
      </c>
      <c r="L110" s="3">
        <v>0</v>
      </c>
      <c r="M110" s="5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11">
        <f t="shared" si="116"/>
        <v>3</v>
      </c>
      <c r="AP110" s="11">
        <f t="shared" si="117"/>
        <v>18</v>
      </c>
      <c r="AQ110" s="36">
        <f t="shared" si="118"/>
        <v>0.3</v>
      </c>
      <c r="AR110" s="25" t="str">
        <f t="shared" si="120"/>
        <v/>
      </c>
      <c r="AS110" s="25" t="str">
        <f t="shared" si="121"/>
        <v/>
      </c>
      <c r="AT110" s="34" t="str">
        <f t="shared" si="85"/>
        <v/>
      </c>
      <c r="AU110" s="31" t="str">
        <f t="shared" si="80"/>
        <v/>
      </c>
      <c r="AV110" s="32" t="str">
        <f t="shared" ref="AV110:BE110" ca="1" si="133">IF(ISERROR(INDEX(INDIRECT("$A$"&amp;MATCH(AU110,joueur)+1&amp;":$A$125"),MATCH($AR110,INDIRECT("$AP$"&amp;MATCH(AU110,joueur)+1&amp;":$AP$125"),0),1)),"",INDEX(INDIRECT("$A$"&amp;MATCH(AU110,joueur)+1&amp;":$A$125"),MATCH($AR110,INDIRECT("$AP$"&amp;MATCH(AU110,joueur)+1&amp;":$AP$125"),0),1))</f>
        <v/>
      </c>
      <c r="AW110" s="32" t="str">
        <f t="shared" ca="1" si="133"/>
        <v/>
      </c>
      <c r="AX110" s="32" t="str">
        <f t="shared" ca="1" si="133"/>
        <v/>
      </c>
      <c r="AY110" s="32" t="str">
        <f t="shared" ca="1" si="133"/>
        <v/>
      </c>
      <c r="AZ110" s="32" t="str">
        <f t="shared" ca="1" si="133"/>
        <v/>
      </c>
      <c r="BA110" s="32" t="str">
        <f t="shared" ca="1" si="133"/>
        <v/>
      </c>
      <c r="BB110" s="32" t="str">
        <f t="shared" ca="1" si="133"/>
        <v/>
      </c>
      <c r="BC110" s="32" t="str">
        <f t="shared" ca="1" si="133"/>
        <v/>
      </c>
      <c r="BD110" s="32" t="str">
        <f t="shared" ca="1" si="133"/>
        <v/>
      </c>
      <c r="BE110" s="33" t="str">
        <f t="shared" ca="1" si="133"/>
        <v/>
      </c>
    </row>
    <row r="111" spans="1:57">
      <c r="A111" s="6" t="s">
        <v>64</v>
      </c>
      <c r="B111" s="7" t="s">
        <v>109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4">
        <v>1</v>
      </c>
      <c r="J111" s="3">
        <v>0</v>
      </c>
      <c r="K111" s="3">
        <v>0</v>
      </c>
      <c r="L111" s="3">
        <v>0</v>
      </c>
      <c r="M111" s="5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11">
        <f t="shared" si="116"/>
        <v>1</v>
      </c>
      <c r="AP111" s="11">
        <f t="shared" si="117"/>
        <v>47</v>
      </c>
      <c r="AQ111" s="36">
        <f t="shared" si="118"/>
        <v>0.1</v>
      </c>
      <c r="AR111" s="25" t="str">
        <f t="shared" si="120"/>
        <v/>
      </c>
      <c r="AS111" s="25" t="str">
        <f t="shared" si="121"/>
        <v/>
      </c>
      <c r="AT111" s="34" t="str">
        <f t="shared" si="85"/>
        <v/>
      </c>
      <c r="AU111" s="31" t="str">
        <f t="shared" si="80"/>
        <v/>
      </c>
      <c r="AV111" s="32" t="str">
        <f t="shared" ref="AV111:BE111" ca="1" si="134">IF(ISERROR(INDEX(INDIRECT("$A$"&amp;MATCH(AU111,joueur)+1&amp;":$A$125"),MATCH($AR111,INDIRECT("$AP$"&amp;MATCH(AU111,joueur)+1&amp;":$AP$125"),0),1)),"",INDEX(INDIRECT("$A$"&amp;MATCH(AU111,joueur)+1&amp;":$A$125"),MATCH($AR111,INDIRECT("$AP$"&amp;MATCH(AU111,joueur)+1&amp;":$AP$125"),0),1))</f>
        <v/>
      </c>
      <c r="AW111" s="32" t="str">
        <f t="shared" ca="1" si="134"/>
        <v/>
      </c>
      <c r="AX111" s="32" t="str">
        <f t="shared" ca="1" si="134"/>
        <v/>
      </c>
      <c r="AY111" s="32" t="str">
        <f t="shared" ca="1" si="134"/>
        <v/>
      </c>
      <c r="AZ111" s="32" t="str">
        <f t="shared" ca="1" si="134"/>
        <v/>
      </c>
      <c r="BA111" s="32" t="str">
        <f t="shared" ca="1" si="134"/>
        <v/>
      </c>
      <c r="BB111" s="32" t="str">
        <f t="shared" ca="1" si="134"/>
        <v/>
      </c>
      <c r="BC111" s="32" t="str">
        <f t="shared" ca="1" si="134"/>
        <v/>
      </c>
      <c r="BD111" s="32" t="str">
        <f t="shared" ca="1" si="134"/>
        <v/>
      </c>
      <c r="BE111" s="33" t="str">
        <f t="shared" ca="1" si="134"/>
        <v/>
      </c>
    </row>
    <row r="112" spans="1:57">
      <c r="A112" s="6" t="s">
        <v>116</v>
      </c>
      <c r="B112" s="14" t="s">
        <v>109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4">
        <v>1</v>
      </c>
      <c r="L112" s="3">
        <v>0</v>
      </c>
      <c r="M112" s="5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11">
        <f t="shared" si="116"/>
        <v>1</v>
      </c>
      <c r="AP112" s="11">
        <f t="shared" si="117"/>
        <v>47</v>
      </c>
      <c r="AQ112" s="36">
        <f t="shared" si="118"/>
        <v>0.1</v>
      </c>
      <c r="AR112" s="25" t="str">
        <f t="shared" si="120"/>
        <v/>
      </c>
      <c r="AS112" s="25" t="str">
        <f t="shared" si="121"/>
        <v/>
      </c>
      <c r="AT112" s="34" t="str">
        <f t="shared" si="85"/>
        <v/>
      </c>
      <c r="AU112" s="31" t="str">
        <f t="shared" si="80"/>
        <v/>
      </c>
      <c r="AV112" s="32" t="str">
        <f t="shared" ref="AV112:BE112" ca="1" si="135">IF(ISERROR(INDEX(INDIRECT("$A$"&amp;MATCH(AU112,joueur)+1&amp;":$A$125"),MATCH($AR112,INDIRECT("$AP$"&amp;MATCH(AU112,joueur)+1&amp;":$AP$125"),0),1)),"",INDEX(INDIRECT("$A$"&amp;MATCH(AU112,joueur)+1&amp;":$A$125"),MATCH($AR112,INDIRECT("$AP$"&amp;MATCH(AU112,joueur)+1&amp;":$AP$125"),0),1))</f>
        <v/>
      </c>
      <c r="AW112" s="32" t="str">
        <f t="shared" ca="1" si="135"/>
        <v/>
      </c>
      <c r="AX112" s="32" t="str">
        <f t="shared" ca="1" si="135"/>
        <v/>
      </c>
      <c r="AY112" s="32" t="str">
        <f t="shared" ca="1" si="135"/>
        <v/>
      </c>
      <c r="AZ112" s="32" t="str">
        <f t="shared" ca="1" si="135"/>
        <v/>
      </c>
      <c r="BA112" s="32" t="str">
        <f t="shared" ca="1" si="135"/>
        <v/>
      </c>
      <c r="BB112" s="32" t="str">
        <f t="shared" ca="1" si="135"/>
        <v/>
      </c>
      <c r="BC112" s="32" t="str">
        <f t="shared" ca="1" si="135"/>
        <v/>
      </c>
      <c r="BD112" s="32" t="str">
        <f t="shared" ca="1" si="135"/>
        <v/>
      </c>
      <c r="BE112" s="33" t="str">
        <f t="shared" ca="1" si="135"/>
        <v/>
      </c>
    </row>
    <row r="113" spans="1:61">
      <c r="A113" s="6" t="s">
        <v>117</v>
      </c>
      <c r="B113" s="14" t="s">
        <v>95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4">
        <v>1</v>
      </c>
      <c r="L113" s="4">
        <v>1</v>
      </c>
      <c r="M113" s="5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11">
        <f t="shared" si="116"/>
        <v>2</v>
      </c>
      <c r="AP113" s="11">
        <f t="shared" si="117"/>
        <v>25</v>
      </c>
      <c r="AQ113" s="36">
        <f t="shared" si="118"/>
        <v>0.2</v>
      </c>
      <c r="AR113" s="25" t="str">
        <f t="shared" si="120"/>
        <v/>
      </c>
      <c r="AS113" s="25" t="str">
        <f t="shared" si="121"/>
        <v/>
      </c>
      <c r="AT113" s="34" t="str">
        <f t="shared" si="85"/>
        <v/>
      </c>
      <c r="AU113" s="31" t="str">
        <f t="shared" si="80"/>
        <v/>
      </c>
      <c r="AV113" s="32" t="str">
        <f t="shared" ref="AV113:BE113" ca="1" si="136">IF(ISERROR(INDEX(INDIRECT("$A$"&amp;MATCH(AU113,joueur)+1&amp;":$A$125"),MATCH($AR113,INDIRECT("$AP$"&amp;MATCH(AU113,joueur)+1&amp;":$AP$125"),0),1)),"",INDEX(INDIRECT("$A$"&amp;MATCH(AU113,joueur)+1&amp;":$A$125"),MATCH($AR113,INDIRECT("$AP$"&amp;MATCH(AU113,joueur)+1&amp;":$AP$125"),0),1))</f>
        <v/>
      </c>
      <c r="AW113" s="32" t="str">
        <f t="shared" ca="1" si="136"/>
        <v/>
      </c>
      <c r="AX113" s="32" t="str">
        <f t="shared" ca="1" si="136"/>
        <v/>
      </c>
      <c r="AY113" s="32" t="str">
        <f t="shared" ca="1" si="136"/>
        <v/>
      </c>
      <c r="AZ113" s="32" t="str">
        <f t="shared" ca="1" si="136"/>
        <v/>
      </c>
      <c r="BA113" s="32" t="str">
        <f t="shared" ca="1" si="136"/>
        <v/>
      </c>
      <c r="BB113" s="32" t="str">
        <f t="shared" ca="1" si="136"/>
        <v/>
      </c>
      <c r="BC113" s="32" t="str">
        <f t="shared" ca="1" si="136"/>
        <v/>
      </c>
      <c r="BD113" s="32" t="str">
        <f t="shared" ca="1" si="136"/>
        <v/>
      </c>
      <c r="BE113" s="33" t="str">
        <f t="shared" ca="1" si="136"/>
        <v/>
      </c>
    </row>
    <row r="114" spans="1:61">
      <c r="A114" s="6" t="s">
        <v>68</v>
      </c>
      <c r="B114" s="7" t="s">
        <v>93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4">
        <v>1</v>
      </c>
      <c r="I114" s="3">
        <v>0</v>
      </c>
      <c r="J114" s="3">
        <v>0</v>
      </c>
      <c r="K114" s="3">
        <v>0</v>
      </c>
      <c r="L114" s="3">
        <v>0</v>
      </c>
      <c r="M114" s="4">
        <v>1</v>
      </c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11">
        <f t="shared" si="116"/>
        <v>2</v>
      </c>
      <c r="AP114" s="11">
        <f t="shared" si="117"/>
        <v>25</v>
      </c>
      <c r="AQ114" s="36">
        <f t="shared" si="118"/>
        <v>0.18181818181818182</v>
      </c>
      <c r="AR114" s="25" t="str">
        <f t="shared" si="120"/>
        <v/>
      </c>
      <c r="AS114" s="25" t="str">
        <f t="shared" si="121"/>
        <v/>
      </c>
      <c r="AT114" s="34" t="str">
        <f t="shared" si="85"/>
        <v/>
      </c>
      <c r="AU114" s="31" t="str">
        <f t="shared" si="80"/>
        <v/>
      </c>
      <c r="AV114" s="32" t="str">
        <f t="shared" ref="AV114:BE114" ca="1" si="137">IF(ISERROR(INDEX(INDIRECT("$A$"&amp;MATCH(AU114,joueur)+1&amp;":$A$125"),MATCH($AR114,INDIRECT("$AP$"&amp;MATCH(AU114,joueur)+1&amp;":$AP$125"),0),1)),"",INDEX(INDIRECT("$A$"&amp;MATCH(AU114,joueur)+1&amp;":$A$125"),MATCH($AR114,INDIRECT("$AP$"&amp;MATCH(AU114,joueur)+1&amp;":$AP$125"),0),1))</f>
        <v/>
      </c>
      <c r="AW114" s="32" t="str">
        <f t="shared" ca="1" si="137"/>
        <v/>
      </c>
      <c r="AX114" s="32" t="str">
        <f t="shared" ca="1" si="137"/>
        <v/>
      </c>
      <c r="AY114" s="32" t="str">
        <f t="shared" ca="1" si="137"/>
        <v/>
      </c>
      <c r="AZ114" s="32" t="str">
        <f t="shared" ca="1" si="137"/>
        <v/>
      </c>
      <c r="BA114" s="32" t="str">
        <f t="shared" ca="1" si="137"/>
        <v/>
      </c>
      <c r="BB114" s="32" t="str">
        <f t="shared" ca="1" si="137"/>
        <v/>
      </c>
      <c r="BC114" s="32" t="str">
        <f t="shared" ca="1" si="137"/>
        <v/>
      </c>
      <c r="BD114" s="32" t="str">
        <f t="shared" ca="1" si="137"/>
        <v/>
      </c>
      <c r="BE114" s="33" t="str">
        <f t="shared" ca="1" si="137"/>
        <v/>
      </c>
    </row>
    <row r="115" spans="1:61">
      <c r="A115" s="6" t="s">
        <v>142</v>
      </c>
      <c r="B115" s="14" t="s">
        <v>101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9">
        <v>1</v>
      </c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11">
        <f t="shared" si="116"/>
        <v>1</v>
      </c>
      <c r="AP115" s="11">
        <f t="shared" si="117"/>
        <v>47</v>
      </c>
      <c r="AQ115" s="36">
        <f t="shared" si="118"/>
        <v>9.0909090909090912E-2</v>
      </c>
      <c r="AR115" s="25" t="str">
        <f t="shared" si="120"/>
        <v/>
      </c>
      <c r="AS115" s="25" t="str">
        <f t="shared" si="121"/>
        <v/>
      </c>
      <c r="AT115" s="34" t="str">
        <f t="shared" si="85"/>
        <v/>
      </c>
      <c r="AU115" s="31" t="str">
        <f t="shared" si="80"/>
        <v/>
      </c>
      <c r="AV115" s="32" t="str">
        <f t="shared" ref="AV115:BE115" ca="1" si="138">IF(ISERROR(INDEX(INDIRECT("$A$"&amp;MATCH(AU115,joueur)+1&amp;":$A$125"),MATCH($AR115,INDIRECT("$AP$"&amp;MATCH(AU115,joueur)+1&amp;":$AP$125"),0),1)),"",INDEX(INDIRECT("$A$"&amp;MATCH(AU115,joueur)+1&amp;":$A$125"),MATCH($AR115,INDIRECT("$AP$"&amp;MATCH(AU115,joueur)+1&amp;":$AP$125"),0),1))</f>
        <v/>
      </c>
      <c r="AW115" s="32" t="str">
        <f t="shared" ca="1" si="138"/>
        <v/>
      </c>
      <c r="AX115" s="32" t="str">
        <f t="shared" ca="1" si="138"/>
        <v/>
      </c>
      <c r="AY115" s="32" t="str">
        <f t="shared" ca="1" si="138"/>
        <v/>
      </c>
      <c r="AZ115" s="32" t="str">
        <f t="shared" ca="1" si="138"/>
        <v/>
      </c>
      <c r="BA115" s="32" t="str">
        <f t="shared" ca="1" si="138"/>
        <v/>
      </c>
      <c r="BB115" s="32" t="str">
        <f t="shared" ca="1" si="138"/>
        <v/>
      </c>
      <c r="BC115" s="32" t="str">
        <f t="shared" ca="1" si="138"/>
        <v/>
      </c>
      <c r="BD115" s="32" t="str">
        <f t="shared" ca="1" si="138"/>
        <v/>
      </c>
      <c r="BE115" s="33" t="str">
        <f t="shared" ca="1" si="138"/>
        <v/>
      </c>
    </row>
    <row r="116" spans="1:61">
      <c r="A116" s="6" t="s">
        <v>77</v>
      </c>
      <c r="B116" s="7" t="s">
        <v>107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4">
        <v>1</v>
      </c>
      <c r="I116" s="3">
        <v>0</v>
      </c>
      <c r="J116" s="3">
        <v>0</v>
      </c>
      <c r="K116" s="3">
        <v>0</v>
      </c>
      <c r="L116" s="3">
        <v>0</v>
      </c>
      <c r="M116" s="5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11">
        <f t="shared" si="116"/>
        <v>1</v>
      </c>
      <c r="AP116" s="11">
        <f t="shared" si="117"/>
        <v>47</v>
      </c>
      <c r="AQ116" s="36">
        <f t="shared" si="118"/>
        <v>0.1</v>
      </c>
      <c r="AR116" s="25" t="str">
        <f t="shared" si="120"/>
        <v/>
      </c>
      <c r="AS116" s="25" t="str">
        <f t="shared" si="121"/>
        <v/>
      </c>
      <c r="AT116" s="34" t="str">
        <f t="shared" si="85"/>
        <v/>
      </c>
      <c r="AU116" s="31" t="str">
        <f t="shared" si="80"/>
        <v/>
      </c>
      <c r="AV116" s="32" t="str">
        <f t="shared" ref="AV116:BE116" ca="1" si="139">IF(ISERROR(INDEX(INDIRECT("$A$"&amp;MATCH(AU116,joueur)+1&amp;":$A$125"),MATCH($AR116,INDIRECT("$AP$"&amp;MATCH(AU116,joueur)+1&amp;":$AP$125"),0),1)),"",INDEX(INDIRECT("$A$"&amp;MATCH(AU116,joueur)+1&amp;":$A$125"),MATCH($AR116,INDIRECT("$AP$"&amp;MATCH(AU116,joueur)+1&amp;":$AP$125"),0),1))</f>
        <v/>
      </c>
      <c r="AW116" s="32" t="str">
        <f t="shared" ca="1" si="139"/>
        <v/>
      </c>
      <c r="AX116" s="32" t="str">
        <f t="shared" ca="1" si="139"/>
        <v/>
      </c>
      <c r="AY116" s="32" t="str">
        <f t="shared" ca="1" si="139"/>
        <v/>
      </c>
      <c r="AZ116" s="32" t="str">
        <f t="shared" ca="1" si="139"/>
        <v/>
      </c>
      <c r="BA116" s="32" t="str">
        <f t="shared" ca="1" si="139"/>
        <v/>
      </c>
      <c r="BB116" s="32" t="str">
        <f t="shared" ca="1" si="139"/>
        <v/>
      </c>
      <c r="BC116" s="32" t="str">
        <f t="shared" ca="1" si="139"/>
        <v/>
      </c>
      <c r="BD116" s="32" t="str">
        <f t="shared" ca="1" si="139"/>
        <v/>
      </c>
      <c r="BE116" s="33" t="str">
        <f t="shared" ca="1" si="139"/>
        <v/>
      </c>
    </row>
    <row r="117" spans="1:61" ht="18.75" customHeight="1">
      <c r="A117" s="6" t="s">
        <v>84</v>
      </c>
      <c r="B117" s="7" t="s">
        <v>92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4">
        <v>1</v>
      </c>
      <c r="K117" s="3">
        <v>0</v>
      </c>
      <c r="L117" s="3">
        <v>0</v>
      </c>
      <c r="M117" s="3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11">
        <f t="shared" si="116"/>
        <v>1</v>
      </c>
      <c r="AP117" s="11">
        <f t="shared" si="117"/>
        <v>47</v>
      </c>
      <c r="AQ117" s="36">
        <f t="shared" si="118"/>
        <v>0.1</v>
      </c>
      <c r="AR117" s="25" t="str">
        <f t="shared" si="120"/>
        <v/>
      </c>
      <c r="AS117" s="25" t="str">
        <f t="shared" si="121"/>
        <v/>
      </c>
      <c r="AT117" s="34" t="str">
        <f t="shared" si="85"/>
        <v/>
      </c>
      <c r="AU117" s="31" t="str">
        <f t="shared" si="80"/>
        <v/>
      </c>
      <c r="AV117" s="32" t="str">
        <f t="shared" ref="AV117:BE117" ca="1" si="140">IF(ISERROR(INDEX(INDIRECT("$A$"&amp;MATCH(AU117,joueur)+1&amp;":$A$125"),MATCH($AR117,INDIRECT("$AP$"&amp;MATCH(AU117,joueur)+1&amp;":$AP$125"),0),1)),"",INDEX(INDIRECT("$A$"&amp;MATCH(AU117,joueur)+1&amp;":$A$125"),MATCH($AR117,INDIRECT("$AP$"&amp;MATCH(AU117,joueur)+1&amp;":$AP$125"),0),1))</f>
        <v/>
      </c>
      <c r="AW117" s="32" t="str">
        <f t="shared" ca="1" si="140"/>
        <v/>
      </c>
      <c r="AX117" s="32" t="str">
        <f t="shared" ca="1" si="140"/>
        <v/>
      </c>
      <c r="AY117" s="32" t="str">
        <f t="shared" ca="1" si="140"/>
        <v/>
      </c>
      <c r="AZ117" s="32" t="str">
        <f t="shared" ca="1" si="140"/>
        <v/>
      </c>
      <c r="BA117" s="32" t="str">
        <f t="shared" ca="1" si="140"/>
        <v/>
      </c>
      <c r="BB117" s="32" t="str">
        <f t="shared" ca="1" si="140"/>
        <v/>
      </c>
      <c r="BC117" s="32" t="str">
        <f t="shared" ca="1" si="140"/>
        <v/>
      </c>
      <c r="BD117" s="32" t="str">
        <f t="shared" ca="1" si="140"/>
        <v/>
      </c>
      <c r="BE117" s="33" t="str">
        <f t="shared" ca="1" si="140"/>
        <v/>
      </c>
    </row>
    <row r="118" spans="1:61">
      <c r="A118" s="6" t="s">
        <v>139</v>
      </c>
      <c r="B118" s="14" t="s">
        <v>94</v>
      </c>
      <c r="C118" s="13">
        <v>0</v>
      </c>
      <c r="D118" s="13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9">
        <v>1</v>
      </c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11">
        <f t="shared" si="116"/>
        <v>1</v>
      </c>
      <c r="AP118" s="11">
        <f t="shared" si="117"/>
        <v>47</v>
      </c>
      <c r="AQ118" s="36">
        <f t="shared" si="118"/>
        <v>9.0909090909090912E-2</v>
      </c>
      <c r="AR118" s="25" t="str">
        <f t="shared" si="120"/>
        <v/>
      </c>
      <c r="AS118" s="25" t="str">
        <f t="shared" si="121"/>
        <v/>
      </c>
      <c r="AT118" s="34" t="str">
        <f t="shared" si="85"/>
        <v/>
      </c>
      <c r="AU118" s="31" t="str">
        <f t="shared" si="80"/>
        <v/>
      </c>
      <c r="AV118" s="32" t="str">
        <f t="shared" ref="AV118:BE118" ca="1" si="141">IF(ISERROR(INDEX(INDIRECT("$A$"&amp;MATCH(AU118,joueur)+1&amp;":$A$125"),MATCH($AR118,INDIRECT("$AP$"&amp;MATCH(AU118,joueur)+1&amp;":$AP$125"),0),1)),"",INDEX(INDIRECT("$A$"&amp;MATCH(AU118,joueur)+1&amp;":$A$125"),MATCH($AR118,INDIRECT("$AP$"&amp;MATCH(AU118,joueur)+1&amp;":$AP$125"),0),1))</f>
        <v/>
      </c>
      <c r="AW118" s="32" t="str">
        <f t="shared" ca="1" si="141"/>
        <v/>
      </c>
      <c r="AX118" s="32" t="str">
        <f t="shared" ca="1" si="141"/>
        <v/>
      </c>
      <c r="AY118" s="32" t="str">
        <f t="shared" ca="1" si="141"/>
        <v/>
      </c>
      <c r="AZ118" s="32" t="str">
        <f t="shared" ca="1" si="141"/>
        <v/>
      </c>
      <c r="BA118" s="32" t="str">
        <f t="shared" ca="1" si="141"/>
        <v/>
      </c>
      <c r="BB118" s="32" t="str">
        <f t="shared" ca="1" si="141"/>
        <v/>
      </c>
      <c r="BC118" s="32" t="str">
        <f t="shared" ca="1" si="141"/>
        <v/>
      </c>
      <c r="BD118" s="32" t="str">
        <f t="shared" ca="1" si="141"/>
        <v/>
      </c>
      <c r="BE118" s="33" t="str">
        <f t="shared" ca="1" si="141"/>
        <v/>
      </c>
    </row>
    <row r="119" spans="1:61">
      <c r="A119" s="1" t="s">
        <v>38</v>
      </c>
      <c r="B119" s="7" t="s">
        <v>97</v>
      </c>
      <c r="C119" s="3">
        <v>0</v>
      </c>
      <c r="D119" s="3">
        <v>0</v>
      </c>
      <c r="E119" s="4">
        <v>1</v>
      </c>
      <c r="F119" s="4">
        <v>1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5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11">
        <f t="shared" si="116"/>
        <v>2</v>
      </c>
      <c r="AP119" s="11">
        <f t="shared" si="117"/>
        <v>25</v>
      </c>
      <c r="AQ119" s="36">
        <f t="shared" si="118"/>
        <v>0.2</v>
      </c>
      <c r="AR119" s="25" t="str">
        <f t="shared" si="120"/>
        <v/>
      </c>
      <c r="AS119" s="25" t="str">
        <f t="shared" si="121"/>
        <v/>
      </c>
      <c r="AT119" s="34" t="str">
        <f t="shared" si="85"/>
        <v/>
      </c>
      <c r="AU119" s="31" t="str">
        <f t="shared" si="80"/>
        <v/>
      </c>
      <c r="AV119" s="32" t="str">
        <f t="shared" ref="AV119:BE119" ca="1" si="142">IF(ISERROR(INDEX(INDIRECT("$A$"&amp;MATCH(AU119,joueur)+1&amp;":$A$125"),MATCH($AR119,INDIRECT("$AP$"&amp;MATCH(AU119,joueur)+1&amp;":$AP$125"),0),1)),"",INDEX(INDIRECT("$A$"&amp;MATCH(AU119,joueur)+1&amp;":$A$125"),MATCH($AR119,INDIRECT("$AP$"&amp;MATCH(AU119,joueur)+1&amp;":$AP$125"),0),1))</f>
        <v/>
      </c>
      <c r="AW119" s="32" t="str">
        <f t="shared" ca="1" si="142"/>
        <v/>
      </c>
      <c r="AX119" s="32" t="str">
        <f t="shared" ca="1" si="142"/>
        <v/>
      </c>
      <c r="AY119" s="32" t="str">
        <f t="shared" ca="1" si="142"/>
        <v/>
      </c>
      <c r="AZ119" s="32" t="str">
        <f t="shared" ca="1" si="142"/>
        <v/>
      </c>
      <c r="BA119" s="32" t="str">
        <f t="shared" ca="1" si="142"/>
        <v/>
      </c>
      <c r="BB119" s="32" t="str">
        <f t="shared" ca="1" si="142"/>
        <v/>
      </c>
      <c r="BC119" s="32" t="str">
        <f t="shared" ca="1" si="142"/>
        <v/>
      </c>
      <c r="BD119" s="32" t="str">
        <f t="shared" ca="1" si="142"/>
        <v/>
      </c>
      <c r="BE119" s="33" t="str">
        <f t="shared" ca="1" si="142"/>
        <v/>
      </c>
    </row>
    <row r="120" spans="1:61">
      <c r="A120" s="6" t="s">
        <v>131</v>
      </c>
      <c r="B120" s="14" t="s">
        <v>107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9">
        <v>1</v>
      </c>
      <c r="M120" s="1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11">
        <f t="shared" si="116"/>
        <v>1</v>
      </c>
      <c r="AP120" s="11">
        <f t="shared" si="117"/>
        <v>47</v>
      </c>
      <c r="AQ120" s="36">
        <f t="shared" si="118"/>
        <v>0.1</v>
      </c>
      <c r="AR120" s="25" t="str">
        <f t="shared" si="120"/>
        <v/>
      </c>
      <c r="AS120" s="25" t="str">
        <f t="shared" si="121"/>
        <v/>
      </c>
      <c r="AT120" s="34" t="str">
        <f t="shared" si="85"/>
        <v/>
      </c>
      <c r="AU120" s="31" t="str">
        <f t="shared" si="80"/>
        <v/>
      </c>
      <c r="AV120" s="32" t="str">
        <f t="shared" ref="AV120:BE120" ca="1" si="143">IF(ISERROR(INDEX(INDIRECT("$A$"&amp;MATCH(AU120,joueur)+1&amp;":$A$125"),MATCH($AR120,INDIRECT("$AP$"&amp;MATCH(AU120,joueur)+1&amp;":$AP$125"),0),1)),"",INDEX(INDIRECT("$A$"&amp;MATCH(AU120,joueur)+1&amp;":$A$125"),MATCH($AR120,INDIRECT("$AP$"&amp;MATCH(AU120,joueur)+1&amp;":$AP$125"),0),1))</f>
        <v/>
      </c>
      <c r="AW120" s="32" t="str">
        <f t="shared" ca="1" si="143"/>
        <v/>
      </c>
      <c r="AX120" s="32" t="str">
        <f t="shared" ca="1" si="143"/>
        <v/>
      </c>
      <c r="AY120" s="32" t="str">
        <f t="shared" ca="1" si="143"/>
        <v/>
      </c>
      <c r="AZ120" s="32" t="str">
        <f t="shared" ca="1" si="143"/>
        <v/>
      </c>
      <c r="BA120" s="32" t="str">
        <f t="shared" ca="1" si="143"/>
        <v/>
      </c>
      <c r="BB120" s="32" t="str">
        <f t="shared" ca="1" si="143"/>
        <v/>
      </c>
      <c r="BC120" s="32" t="str">
        <f t="shared" ca="1" si="143"/>
        <v/>
      </c>
      <c r="BD120" s="32" t="str">
        <f t="shared" ca="1" si="143"/>
        <v/>
      </c>
      <c r="BE120" s="33" t="str">
        <f t="shared" ca="1" si="143"/>
        <v/>
      </c>
    </row>
    <row r="121" spans="1:61">
      <c r="A121" s="6" t="s">
        <v>82</v>
      </c>
      <c r="B121" s="7" t="s">
        <v>94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4">
        <v>1</v>
      </c>
      <c r="K121" s="3">
        <v>0</v>
      </c>
      <c r="L121" s="3">
        <v>0</v>
      </c>
      <c r="M121" s="5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11">
        <f t="shared" si="116"/>
        <v>1</v>
      </c>
      <c r="AP121" s="11">
        <f t="shared" si="117"/>
        <v>47</v>
      </c>
      <c r="AQ121" s="36">
        <f t="shared" si="118"/>
        <v>0.1</v>
      </c>
      <c r="AR121" s="25" t="str">
        <f t="shared" si="120"/>
        <v/>
      </c>
      <c r="AS121" s="25" t="str">
        <f t="shared" si="121"/>
        <v/>
      </c>
      <c r="AT121" s="34" t="str">
        <f t="shared" si="85"/>
        <v/>
      </c>
      <c r="AU121" s="31" t="str">
        <f t="shared" si="80"/>
        <v/>
      </c>
      <c r="AV121" s="32" t="str">
        <f t="shared" ref="AV121:BE121" ca="1" si="144">IF(ISERROR(INDEX(INDIRECT("$A$"&amp;MATCH(AU121,joueur)+1&amp;":$A$125"),MATCH($AR121,INDIRECT("$AP$"&amp;MATCH(AU121,joueur)+1&amp;":$AP$125"),0),1)),"",INDEX(INDIRECT("$A$"&amp;MATCH(AU121,joueur)+1&amp;":$A$125"),MATCH($AR121,INDIRECT("$AP$"&amp;MATCH(AU121,joueur)+1&amp;":$AP$125"),0),1))</f>
        <v/>
      </c>
      <c r="AW121" s="32" t="str">
        <f t="shared" ca="1" si="144"/>
        <v/>
      </c>
      <c r="AX121" s="32" t="str">
        <f t="shared" ca="1" si="144"/>
        <v/>
      </c>
      <c r="AY121" s="32" t="str">
        <f t="shared" ca="1" si="144"/>
        <v/>
      </c>
      <c r="AZ121" s="32" t="str">
        <f t="shared" ca="1" si="144"/>
        <v/>
      </c>
      <c r="BA121" s="32" t="str">
        <f t="shared" ca="1" si="144"/>
        <v/>
      </c>
      <c r="BB121" s="32" t="str">
        <f t="shared" ca="1" si="144"/>
        <v/>
      </c>
      <c r="BC121" s="32" t="str">
        <f t="shared" ca="1" si="144"/>
        <v/>
      </c>
      <c r="BD121" s="32" t="str">
        <f t="shared" ca="1" si="144"/>
        <v/>
      </c>
      <c r="BE121" s="33" t="str">
        <f t="shared" ca="1" si="144"/>
        <v/>
      </c>
    </row>
    <row r="122" spans="1:61">
      <c r="A122" s="6" t="s">
        <v>70</v>
      </c>
      <c r="B122" s="7" t="s">
        <v>98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4">
        <v>1</v>
      </c>
      <c r="I122" s="3">
        <v>0</v>
      </c>
      <c r="J122" s="3">
        <v>0</v>
      </c>
      <c r="K122" s="3">
        <v>0</v>
      </c>
      <c r="L122" s="3">
        <v>0</v>
      </c>
      <c r="M122" s="5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11">
        <f t="shared" si="116"/>
        <v>1</v>
      </c>
      <c r="AP122" s="11">
        <f t="shared" si="117"/>
        <v>47</v>
      </c>
      <c r="AQ122" s="36">
        <f t="shared" si="118"/>
        <v>0.1</v>
      </c>
      <c r="AR122" s="25" t="str">
        <f t="shared" si="120"/>
        <v/>
      </c>
      <c r="AS122" s="25" t="str">
        <f t="shared" si="121"/>
        <v/>
      </c>
      <c r="AT122" s="34" t="str">
        <f t="shared" si="85"/>
        <v/>
      </c>
      <c r="AU122" s="31" t="str">
        <f t="shared" si="80"/>
        <v/>
      </c>
      <c r="AV122" s="32" t="str">
        <f t="shared" ref="AV122:BE122" ca="1" si="145">IF(ISERROR(INDEX(INDIRECT("$A$"&amp;MATCH(AU122,joueur)+1&amp;":$A$125"),MATCH($AR122,INDIRECT("$AP$"&amp;MATCH(AU122,joueur)+1&amp;":$AP$125"),0),1)),"",INDEX(INDIRECT("$A$"&amp;MATCH(AU122,joueur)+1&amp;":$A$125"),MATCH($AR122,INDIRECT("$AP$"&amp;MATCH(AU122,joueur)+1&amp;":$AP$125"),0),1))</f>
        <v/>
      </c>
      <c r="AW122" s="32" t="str">
        <f t="shared" ca="1" si="145"/>
        <v/>
      </c>
      <c r="AX122" s="32" t="str">
        <f t="shared" ca="1" si="145"/>
        <v/>
      </c>
      <c r="AY122" s="32" t="str">
        <f t="shared" ca="1" si="145"/>
        <v/>
      </c>
      <c r="AZ122" s="32" t="str">
        <f t="shared" ca="1" si="145"/>
        <v/>
      </c>
      <c r="BA122" s="32" t="str">
        <f t="shared" ca="1" si="145"/>
        <v/>
      </c>
      <c r="BB122" s="32" t="str">
        <f t="shared" ca="1" si="145"/>
        <v/>
      </c>
      <c r="BC122" s="32" t="str">
        <f t="shared" ca="1" si="145"/>
        <v/>
      </c>
      <c r="BD122" s="32" t="str">
        <f t="shared" ca="1" si="145"/>
        <v/>
      </c>
      <c r="BE122" s="33" t="str">
        <f t="shared" ca="1" si="145"/>
        <v/>
      </c>
    </row>
    <row r="123" spans="1:61">
      <c r="A123" s="6" t="s">
        <v>69</v>
      </c>
      <c r="B123" s="7" t="s">
        <v>93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4">
        <v>1</v>
      </c>
      <c r="I123" s="3">
        <v>0</v>
      </c>
      <c r="J123" s="3">
        <v>0</v>
      </c>
      <c r="K123" s="3">
        <v>0</v>
      </c>
      <c r="L123" s="3">
        <v>0</v>
      </c>
      <c r="M123" s="5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11">
        <f t="shared" si="116"/>
        <v>1</v>
      </c>
      <c r="AP123" s="11">
        <f t="shared" si="117"/>
        <v>47</v>
      </c>
      <c r="AQ123" s="36">
        <f t="shared" si="118"/>
        <v>0.1</v>
      </c>
      <c r="AR123" s="25" t="str">
        <f t="shared" si="120"/>
        <v/>
      </c>
      <c r="AS123" s="25" t="str">
        <f t="shared" si="121"/>
        <v/>
      </c>
      <c r="AT123" s="34" t="str">
        <f t="shared" si="85"/>
        <v/>
      </c>
      <c r="AU123" s="31" t="str">
        <f t="shared" si="80"/>
        <v/>
      </c>
      <c r="AV123" s="32" t="str">
        <f t="shared" ref="AV123:BE123" ca="1" si="146">IF(ISERROR(INDEX(INDIRECT("$A$"&amp;MATCH(AU123,joueur)+1&amp;":$A$125"),MATCH($AR123,INDIRECT("$AP$"&amp;MATCH(AU123,joueur)+1&amp;":$AP$125"),0),1)),"",INDEX(INDIRECT("$A$"&amp;MATCH(AU123,joueur)+1&amp;":$A$125"),MATCH($AR123,INDIRECT("$AP$"&amp;MATCH(AU123,joueur)+1&amp;":$AP$125"),0),1))</f>
        <v/>
      </c>
      <c r="AW123" s="32" t="str">
        <f t="shared" ca="1" si="146"/>
        <v/>
      </c>
      <c r="AX123" s="32" t="str">
        <f t="shared" ca="1" si="146"/>
        <v/>
      </c>
      <c r="AY123" s="32" t="str">
        <f t="shared" ca="1" si="146"/>
        <v/>
      </c>
      <c r="AZ123" s="32" t="str">
        <f t="shared" ca="1" si="146"/>
        <v/>
      </c>
      <c r="BA123" s="32" t="str">
        <f t="shared" ca="1" si="146"/>
        <v/>
      </c>
      <c r="BB123" s="32" t="str">
        <f t="shared" ca="1" si="146"/>
        <v/>
      </c>
      <c r="BC123" s="32" t="str">
        <f t="shared" ca="1" si="146"/>
        <v/>
      </c>
      <c r="BD123" s="32" t="str">
        <f t="shared" ca="1" si="146"/>
        <v/>
      </c>
      <c r="BE123" s="33" t="str">
        <f t="shared" ca="1" si="146"/>
        <v/>
      </c>
    </row>
    <row r="124" spans="1:61">
      <c r="A124" s="6" t="s">
        <v>75</v>
      </c>
      <c r="B124" s="7" t="s">
        <v>109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4">
        <v>1</v>
      </c>
      <c r="I124" s="3">
        <v>0</v>
      </c>
      <c r="J124" s="3">
        <v>0</v>
      </c>
      <c r="K124" s="3">
        <v>0</v>
      </c>
      <c r="L124" s="3">
        <v>0</v>
      </c>
      <c r="M124" s="5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11">
        <f t="shared" si="116"/>
        <v>1</v>
      </c>
      <c r="AP124" s="11">
        <f t="shared" si="117"/>
        <v>47</v>
      </c>
      <c r="AQ124" s="36">
        <f t="shared" si="118"/>
        <v>0.1</v>
      </c>
      <c r="AR124" s="25" t="str">
        <f t="shared" si="120"/>
        <v/>
      </c>
      <c r="AS124" s="25" t="str">
        <f t="shared" si="121"/>
        <v/>
      </c>
      <c r="AT124" s="34" t="str">
        <f t="shared" si="85"/>
        <v/>
      </c>
      <c r="AU124" s="31" t="str">
        <f t="shared" si="80"/>
        <v/>
      </c>
      <c r="AV124" s="32" t="str">
        <f t="shared" ref="AV124:BE124" ca="1" si="147">IF(ISERROR(INDEX(INDIRECT("$A$"&amp;MATCH(AU124,joueur)+1&amp;":$A$125"),MATCH($AR124,INDIRECT("$AP$"&amp;MATCH(AU124,joueur)+1&amp;":$AP$125"),0),1)),"",INDEX(INDIRECT("$A$"&amp;MATCH(AU124,joueur)+1&amp;":$A$125"),MATCH($AR124,INDIRECT("$AP$"&amp;MATCH(AU124,joueur)+1&amp;":$AP$125"),0),1))</f>
        <v/>
      </c>
      <c r="AW124" s="32" t="str">
        <f t="shared" ca="1" si="147"/>
        <v/>
      </c>
      <c r="AX124" s="32" t="str">
        <f t="shared" ca="1" si="147"/>
        <v/>
      </c>
      <c r="AY124" s="32" t="str">
        <f t="shared" ca="1" si="147"/>
        <v/>
      </c>
      <c r="AZ124" s="32" t="str">
        <f t="shared" ca="1" si="147"/>
        <v/>
      </c>
      <c r="BA124" s="32" t="str">
        <f t="shared" ca="1" si="147"/>
        <v/>
      </c>
      <c r="BB124" s="32" t="str">
        <f t="shared" ca="1" si="147"/>
        <v/>
      </c>
      <c r="BC124" s="32" t="str">
        <f t="shared" ca="1" si="147"/>
        <v/>
      </c>
      <c r="BD124" s="32" t="str">
        <f t="shared" ca="1" si="147"/>
        <v/>
      </c>
      <c r="BE124" s="33" t="str">
        <f t="shared" ca="1" si="147"/>
        <v/>
      </c>
    </row>
    <row r="125" spans="1:61">
      <c r="A125" s="1" t="s">
        <v>35</v>
      </c>
      <c r="B125" s="7" t="s">
        <v>109</v>
      </c>
      <c r="C125" s="3">
        <v>0</v>
      </c>
      <c r="D125" s="3">
        <v>0</v>
      </c>
      <c r="E125" s="4">
        <v>1</v>
      </c>
      <c r="F125" s="3">
        <v>0</v>
      </c>
      <c r="G125" s="4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5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11">
        <f t="shared" si="116"/>
        <v>2</v>
      </c>
      <c r="AP125" s="11">
        <f t="shared" si="117"/>
        <v>25</v>
      </c>
      <c r="AQ125" s="36">
        <f t="shared" si="118"/>
        <v>0.2</v>
      </c>
      <c r="AR125" s="25" t="str">
        <f t="shared" si="120"/>
        <v/>
      </c>
      <c r="AS125" s="25" t="str">
        <f t="shared" si="121"/>
        <v/>
      </c>
      <c r="AT125" s="34" t="str">
        <f t="shared" si="85"/>
        <v/>
      </c>
      <c r="AU125" s="31" t="str">
        <f t="shared" si="80"/>
        <v/>
      </c>
      <c r="AV125" s="32"/>
      <c r="AW125" s="32"/>
      <c r="AX125" s="32"/>
      <c r="AY125" s="32"/>
      <c r="AZ125" s="32"/>
      <c r="BA125" s="32"/>
      <c r="BB125" s="32"/>
      <c r="BC125" s="32"/>
      <c r="BD125" s="32"/>
      <c r="BE125" s="33"/>
    </row>
    <row r="126" spans="1:61">
      <c r="A126" s="38"/>
      <c r="B126" s="42" t="s">
        <v>153</v>
      </c>
      <c r="C126" s="43">
        <f t="shared" ref="C126:AN126" si="148">SUM(journée)</f>
        <v>19</v>
      </c>
      <c r="D126" s="43">
        <f t="shared" si="148"/>
        <v>21</v>
      </c>
      <c r="E126" s="43">
        <f t="shared" si="148"/>
        <v>12</v>
      </c>
      <c r="F126" s="43">
        <f t="shared" si="148"/>
        <v>18</v>
      </c>
      <c r="G126" s="43">
        <f t="shared" si="148"/>
        <v>15</v>
      </c>
      <c r="H126" s="43">
        <f t="shared" si="148"/>
        <v>30</v>
      </c>
      <c r="I126" s="43">
        <f t="shared" si="148"/>
        <v>17</v>
      </c>
      <c r="J126" s="43">
        <f t="shared" si="148"/>
        <v>18</v>
      </c>
      <c r="K126" s="43">
        <f t="shared" si="148"/>
        <v>27</v>
      </c>
      <c r="L126" s="43">
        <f t="shared" si="148"/>
        <v>28</v>
      </c>
      <c r="M126" s="43">
        <f t="shared" si="148"/>
        <v>28</v>
      </c>
      <c r="N126" s="43">
        <f t="shared" si="148"/>
        <v>0</v>
      </c>
      <c r="O126" s="43">
        <f t="shared" si="148"/>
        <v>0</v>
      </c>
      <c r="P126" s="43">
        <f t="shared" si="148"/>
        <v>0</v>
      </c>
      <c r="Q126" s="43">
        <f t="shared" si="148"/>
        <v>0</v>
      </c>
      <c r="R126" s="43">
        <f t="shared" si="148"/>
        <v>0</v>
      </c>
      <c r="S126" s="43">
        <f t="shared" si="148"/>
        <v>0</v>
      </c>
      <c r="T126" s="43">
        <f t="shared" si="148"/>
        <v>0</v>
      </c>
      <c r="U126" s="43">
        <f t="shared" si="148"/>
        <v>0</v>
      </c>
      <c r="V126" s="43">
        <f t="shared" si="148"/>
        <v>0</v>
      </c>
      <c r="W126" s="43">
        <f t="shared" si="148"/>
        <v>0</v>
      </c>
      <c r="X126" s="43">
        <f t="shared" si="148"/>
        <v>0</v>
      </c>
      <c r="Y126" s="43">
        <f t="shared" si="148"/>
        <v>0</v>
      </c>
      <c r="Z126" s="43">
        <f t="shared" si="148"/>
        <v>0</v>
      </c>
      <c r="AA126" s="43">
        <f t="shared" si="148"/>
        <v>0</v>
      </c>
      <c r="AB126" s="43">
        <f t="shared" si="148"/>
        <v>0</v>
      </c>
      <c r="AC126" s="43">
        <f t="shared" si="148"/>
        <v>0</v>
      </c>
      <c r="AD126" s="43">
        <f t="shared" si="148"/>
        <v>0</v>
      </c>
      <c r="AE126" s="43">
        <f t="shared" si="148"/>
        <v>0</v>
      </c>
      <c r="AF126" s="43">
        <f t="shared" si="148"/>
        <v>0</v>
      </c>
      <c r="AG126" s="43">
        <f t="shared" si="148"/>
        <v>0</v>
      </c>
      <c r="AH126" s="43">
        <f t="shared" si="148"/>
        <v>0</v>
      </c>
      <c r="AI126" s="43">
        <f t="shared" si="148"/>
        <v>0</v>
      </c>
      <c r="AJ126" s="43">
        <f t="shared" si="148"/>
        <v>0</v>
      </c>
      <c r="AK126" s="43">
        <f t="shared" si="148"/>
        <v>0</v>
      </c>
      <c r="AL126" s="43">
        <f t="shared" si="148"/>
        <v>0</v>
      </c>
      <c r="AM126" s="43">
        <f t="shared" si="148"/>
        <v>0</v>
      </c>
      <c r="AN126" s="43">
        <f t="shared" si="148"/>
        <v>0</v>
      </c>
      <c r="AO126" s="44">
        <f>SUM(C126:AN126)</f>
        <v>233</v>
      </c>
      <c r="AP126" s="38"/>
      <c r="AQ126" s="39" t="s">
        <v>148</v>
      </c>
      <c r="AR126" s="26"/>
      <c r="AS126" s="26"/>
      <c r="AT126" s="26"/>
      <c r="AU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</row>
    <row r="127" spans="1:61">
      <c r="A127" s="40"/>
      <c r="B127" s="48" t="s">
        <v>157</v>
      </c>
      <c r="C127" s="48"/>
      <c r="D127" s="48"/>
      <c r="E127" s="48"/>
      <c r="F127" s="48"/>
      <c r="G127" s="50">
        <f>AO126/COUNTIF(C126:AN126,"&lt;&gt;"&amp;0)</f>
        <v>21.181818181818183</v>
      </c>
      <c r="H127" s="50"/>
      <c r="I127" s="50"/>
      <c r="J127" s="50"/>
      <c r="K127" s="5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40"/>
      <c r="AM127" s="40"/>
      <c r="AN127" s="40"/>
      <c r="AO127" s="41"/>
      <c r="AP127" s="40"/>
      <c r="AQ127" s="40"/>
      <c r="AU127" s="35" t="e">
        <f>MATCH(AU5,joueur)</f>
        <v>#N/A</v>
      </c>
    </row>
    <row r="128" spans="1:61">
      <c r="A128" s="40"/>
      <c r="B128" s="49" t="s">
        <v>154</v>
      </c>
      <c r="C128" s="49"/>
      <c r="D128" s="49"/>
      <c r="E128" s="49"/>
      <c r="F128" s="49"/>
      <c r="G128" s="51">
        <f>AVERAGE(AO2:AO125)/COUNTIF(C126:AN126,"&lt;&gt;"&amp;0)</f>
        <v>0.17082111436950148</v>
      </c>
      <c r="H128" s="51"/>
      <c r="I128" s="51"/>
      <c r="J128" s="51"/>
      <c r="K128" s="51"/>
      <c r="L128" s="40"/>
      <c r="M128" s="40"/>
      <c r="N128" s="40"/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40"/>
      <c r="AM128" s="40"/>
      <c r="AN128" s="40"/>
      <c r="AO128" s="40"/>
      <c r="AP128" s="40"/>
      <c r="AQ128" s="40"/>
    </row>
    <row r="129" spans="2:47">
      <c r="B129" s="45" t="s">
        <v>155</v>
      </c>
      <c r="C129" s="45"/>
      <c r="D129" s="45"/>
      <c r="E129" s="45"/>
      <c r="F129" s="45">
        <f>SUM(C52:M52)/COUNTIF(C126:AN126,"&lt;&gt;"&amp;0)</f>
        <v>0.72727272727272729</v>
      </c>
      <c r="G129" s="45"/>
      <c r="H129" s="45"/>
      <c r="I129" s="45"/>
      <c r="J129" s="45"/>
      <c r="K129" s="45"/>
      <c r="L129" t="s">
        <v>156</v>
      </c>
      <c r="T129" s="37"/>
      <c r="U129" s="37"/>
      <c r="V129" s="37"/>
      <c r="W129" s="37"/>
      <c r="X129" s="37"/>
      <c r="Y129" s="37"/>
    </row>
    <row r="133" spans="2:47">
      <c r="AP133" s="17"/>
      <c r="AQ133" s="18"/>
      <c r="AR133" s="27"/>
      <c r="AS133" s="28"/>
      <c r="AT133" s="28"/>
      <c r="AU133" s="19"/>
    </row>
    <row r="134" spans="2:47">
      <c r="AP134" s="17"/>
      <c r="AQ134" s="18"/>
      <c r="AR134" s="27"/>
      <c r="AS134" s="28"/>
      <c r="AT134" s="28"/>
      <c r="AU134" s="19"/>
    </row>
    <row r="135" spans="2:47">
      <c r="AP135" s="17"/>
      <c r="AQ135" s="18"/>
      <c r="AR135" s="27"/>
      <c r="AS135" s="28"/>
      <c r="AT135" s="28"/>
      <c r="AU135" s="19"/>
    </row>
    <row r="136" spans="2:47">
      <c r="AP136" s="17"/>
      <c r="AQ136" s="18"/>
      <c r="AR136" s="27"/>
      <c r="AS136" s="28"/>
      <c r="AT136" s="28"/>
      <c r="AU136" s="19"/>
    </row>
    <row r="137" spans="2:47">
      <c r="AP137" s="17"/>
      <c r="AQ137" s="18"/>
      <c r="AR137" s="27"/>
      <c r="AS137" s="28"/>
      <c r="AT137" s="28"/>
      <c r="AU137" s="19"/>
    </row>
    <row r="138" spans="2:47">
      <c r="AP138" s="17"/>
      <c r="AQ138" s="18"/>
      <c r="AR138" s="27"/>
      <c r="AS138" s="28"/>
      <c r="AT138" s="28"/>
      <c r="AU138" s="19"/>
    </row>
    <row r="139" spans="2:47">
      <c r="AP139" s="17"/>
      <c r="AQ139" s="18"/>
      <c r="AR139" s="27"/>
      <c r="AS139" s="28"/>
      <c r="AT139" s="28"/>
      <c r="AU139" s="19"/>
    </row>
    <row r="140" spans="2:47">
      <c r="AP140" s="17"/>
      <c r="AQ140" s="18"/>
      <c r="AR140" s="27"/>
      <c r="AS140" s="28"/>
      <c r="AT140" s="28"/>
      <c r="AU140" s="19"/>
    </row>
    <row r="141" spans="2:47">
      <c r="AP141" s="17"/>
      <c r="AQ141" s="18"/>
      <c r="AR141" s="27"/>
      <c r="AS141" s="28"/>
      <c r="AT141" s="28"/>
      <c r="AU141" s="19"/>
    </row>
    <row r="142" spans="2:47">
      <c r="AP142" s="17"/>
      <c r="AQ142" s="18"/>
      <c r="AR142" s="27"/>
      <c r="AS142" s="28"/>
      <c r="AT142" s="28"/>
      <c r="AU142" s="19"/>
    </row>
  </sheetData>
  <sortState ref="A2:AQ125">
    <sortCondition ref="A2"/>
  </sortState>
  <mergeCells count="7">
    <mergeCell ref="F129:K129"/>
    <mergeCell ref="B129:E129"/>
    <mergeCell ref="AU1:BE1"/>
    <mergeCell ref="B127:F127"/>
    <mergeCell ref="B128:F128"/>
    <mergeCell ref="G127:K127"/>
    <mergeCell ref="G128:K128"/>
  </mergeCells>
  <conditionalFormatting sqref="AQ2:AQ125">
    <cfRule type="colorScale" priority="3">
      <colorScale>
        <cfvo type="min" val="0"/>
        <cfvo type="percentile" val="50"/>
        <cfvo type="max" val="0"/>
        <color rgb="FFFF0000"/>
        <color rgb="FFFFEB84"/>
        <color rgb="FF00B050"/>
      </colorScale>
    </cfRule>
    <cfRule type="colorScale" priority="4">
      <colorScale>
        <cfvo type="num" val="0"/>
        <cfvo type="num" val="&quot;0.10&quot;"/>
        <color rgb="FFC00000"/>
        <color rgb="FFC00000"/>
      </colorScale>
    </cfRule>
  </conditionalFormatting>
  <conditionalFormatting sqref="AQ1:AQ125 AR1:AT1">
    <cfRule type="colorScale" priority="2">
      <colorScale>
        <cfvo type="min" val="0"/>
        <cfvo type="percentile" val="50"/>
        <cfvo type="max" val="0"/>
        <color theme="9" tint="-0.249977111117893"/>
        <color rgb="FFFFEB84"/>
        <color rgb="FF00B050"/>
      </colorScale>
    </cfRule>
  </conditionalFormatting>
  <conditionalFormatting sqref="AU1">
    <cfRule type="colorScale" priority="1">
      <colorScale>
        <cfvo type="min" val="0"/>
        <cfvo type="percentile" val="50"/>
        <cfvo type="max" val="0"/>
        <color theme="9" tint="-0.249977111117893"/>
        <color rgb="FFFFEB84"/>
        <color rgb="FF00B050"/>
      </colorScale>
    </cfRule>
  </conditionalFormatting>
  <hyperlinks>
    <hyperlink ref="AQ126" r:id="rId1" location="p248736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sqref="A1:A2"/>
    </sheetView>
  </sheetViews>
  <sheetFormatPr baseColWidth="10" defaultRowHeight="15"/>
  <sheetData>
    <row r="1" spans="1:1">
      <c r="A1" t="e">
        <f>SUM(Feuil1!#REF!)</f>
        <v>#REF!</v>
      </c>
    </row>
    <row r="2" spans="1:1">
      <c r="A2" t="e">
        <f>COUNTIF(Feuil1!#REF!,"&lt;&gt;0")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buts</vt:lpstr>
      <vt:lpstr>class</vt:lpstr>
      <vt:lpstr>joueur</vt:lpstr>
      <vt:lpstr>journée</vt:lpstr>
      <vt:lpstr>ratio</vt:lpstr>
      <vt:lpstr>tous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RenYeu</dc:creator>
  <cp:lastModifiedBy>RenYeu</cp:lastModifiedBy>
  <cp:lastPrinted>2013-10-04T15:27:49Z</cp:lastPrinted>
  <dcterms:created xsi:type="dcterms:W3CDTF">2013-09-27T15:43:55Z</dcterms:created>
  <dcterms:modified xsi:type="dcterms:W3CDTF">2013-10-30T08:54:57Z</dcterms:modified>
</cp:coreProperties>
</file>