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7180" windowHeight="16500"/>
  </bookViews>
  <sheets>
    <sheet name="Dossards" sheetId="2" r:id="rId1"/>
    <sheet name="BdD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" i="2" l="1"/>
  <c r="W2" i="2"/>
  <c r="AE3" i="1" l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2" i="1"/>
  <c r="Y32" i="1" l="1"/>
</calcChain>
</file>

<file path=xl/sharedStrings.xml><?xml version="1.0" encoding="utf-8"?>
<sst xmlns="http://schemas.openxmlformats.org/spreadsheetml/2006/main" count="197" uniqueCount="166">
  <si>
    <t>Poids</t>
  </si>
  <si>
    <t>Distances</t>
  </si>
  <si>
    <t>Type de Sol</t>
  </si>
  <si>
    <t>Chronos</t>
  </si>
  <si>
    <t>Courses</t>
  </si>
  <si>
    <t>Météo</t>
  </si>
  <si>
    <t>Très Léger</t>
  </si>
  <si>
    <t>Ensoleillé</t>
  </si>
  <si>
    <t>11h00</t>
  </si>
  <si>
    <t>Léger</t>
  </si>
  <si>
    <t>Forte Chaleur</t>
  </si>
  <si>
    <t>11h30</t>
  </si>
  <si>
    <t>Bon</t>
  </si>
  <si>
    <t>Nuageux / Pluies Faibles</t>
  </si>
  <si>
    <t>11h45</t>
  </si>
  <si>
    <t>Souple</t>
  </si>
  <si>
    <t>Nuageux / Pluies Fortes</t>
  </si>
  <si>
    <t>12h00</t>
  </si>
  <si>
    <t>Très Souple</t>
  </si>
  <si>
    <t>Nuageux sans risque de Pluies</t>
  </si>
  <si>
    <t>12h15</t>
  </si>
  <si>
    <t>Collant</t>
  </si>
  <si>
    <t>12h30</t>
  </si>
  <si>
    <t>Lourd</t>
  </si>
  <si>
    <t>Gazon</t>
  </si>
  <si>
    <t>12h45</t>
  </si>
  <si>
    <t>Très Lourd</t>
  </si>
  <si>
    <t>13h00</t>
  </si>
  <si>
    <t>13h15</t>
  </si>
  <si>
    <t>13h30</t>
  </si>
  <si>
    <t>13h45</t>
  </si>
  <si>
    <t>14h00</t>
  </si>
  <si>
    <t>14h05</t>
  </si>
  <si>
    <t>14h17</t>
  </si>
  <si>
    <t>14h35</t>
  </si>
  <si>
    <t>14h52</t>
  </si>
  <si>
    <t>15h15</t>
  </si>
  <si>
    <t>15h32</t>
  </si>
  <si>
    <t>15h50</t>
  </si>
  <si>
    <t>16h07</t>
  </si>
  <si>
    <t>16h25</t>
  </si>
  <si>
    <t>16h42</t>
  </si>
  <si>
    <t>17h00</t>
  </si>
  <si>
    <t>17h17</t>
  </si>
  <si>
    <t>17h35</t>
  </si>
  <si>
    <t>17h52</t>
  </si>
  <si>
    <t>18h10</t>
  </si>
  <si>
    <t>18h27</t>
  </si>
  <si>
    <t>18h45</t>
  </si>
  <si>
    <t>19h00</t>
  </si>
  <si>
    <t>19h30</t>
  </si>
  <si>
    <t>20h00</t>
  </si>
  <si>
    <t>20h30</t>
  </si>
  <si>
    <t>Garcon</t>
  </si>
  <si>
    <t>Sexe</t>
  </si>
  <si>
    <t>Villes</t>
  </si>
  <si>
    <t>Pau</t>
  </si>
  <si>
    <t>Toulouse</t>
  </si>
  <si>
    <t>Marseille</t>
  </si>
  <si>
    <t>Paris</t>
  </si>
  <si>
    <t>Strasbourg</t>
  </si>
  <si>
    <t>Lyon</t>
  </si>
  <si>
    <t>Lille</t>
  </si>
  <si>
    <t>Tarbes</t>
  </si>
  <si>
    <t>Bordeaux</t>
  </si>
  <si>
    <t>Age</t>
  </si>
  <si>
    <t>Tenue</t>
  </si>
  <si>
    <t>Short,Tee-Shirt</t>
  </si>
  <si>
    <t>Short,Pull</t>
  </si>
  <si>
    <t>Pantalon,Tee-Shirt</t>
  </si>
  <si>
    <t>Pantalon, Pull</t>
  </si>
  <si>
    <t>Short, Débardeur</t>
  </si>
  <si>
    <t>Type de Crampon</t>
  </si>
  <si>
    <t>Hard Ground</t>
  </si>
  <si>
    <t>Artificial Grass</t>
  </si>
  <si>
    <t>Soft Ground</t>
  </si>
  <si>
    <t>Firm Ground</t>
  </si>
  <si>
    <t>Etat du Terrain</t>
  </si>
  <si>
    <t>Synthétique</t>
  </si>
  <si>
    <t>Terre Battu</t>
  </si>
  <si>
    <t>Sable/Plage</t>
  </si>
  <si>
    <t>Goudron</t>
  </si>
  <si>
    <t>Coté</t>
  </si>
  <si>
    <t>Est</t>
  </si>
  <si>
    <t>Ouest</t>
  </si>
  <si>
    <t>Nom du Joueur</t>
  </si>
  <si>
    <t>Stéphane</t>
  </si>
  <si>
    <t>Régis</t>
  </si>
  <si>
    <t>Aziz</t>
  </si>
  <si>
    <t>Mourad</t>
  </si>
  <si>
    <t>Alain</t>
  </si>
  <si>
    <t>Mickael</t>
  </si>
  <si>
    <t>Carole</t>
  </si>
  <si>
    <t>Laura</t>
  </si>
  <si>
    <t>Vanessa</t>
  </si>
  <si>
    <t>Rémi</t>
  </si>
  <si>
    <t>Jean-Claude</t>
  </si>
  <si>
    <t>Paul</t>
  </si>
  <si>
    <t>Mao</t>
  </si>
  <si>
    <t>Sylvain</t>
  </si>
  <si>
    <t>Francis</t>
  </si>
  <si>
    <t>V,V,N,P,P</t>
  </si>
  <si>
    <t>N,N,V,P</t>
  </si>
  <si>
    <t>P,P,P,P,V</t>
  </si>
  <si>
    <t>N,N,N,V</t>
  </si>
  <si>
    <t>P,V,P,P,N,N</t>
  </si>
  <si>
    <t>V,V,V,V,V,V</t>
  </si>
  <si>
    <t>Dernier Résultat</t>
  </si>
  <si>
    <t>Sport</t>
  </si>
  <si>
    <t>Foot</t>
  </si>
  <si>
    <t>Tennis</t>
  </si>
  <si>
    <t>Handball</t>
  </si>
  <si>
    <t>Basket</t>
  </si>
  <si>
    <t>Athlétisme</t>
  </si>
  <si>
    <t>1min34,55</t>
  </si>
  <si>
    <t>1min28,32</t>
  </si>
  <si>
    <t>1min10,12</t>
  </si>
  <si>
    <t>2min15,26</t>
  </si>
  <si>
    <t>1min01,02</t>
  </si>
  <si>
    <t>Filles</t>
  </si>
  <si>
    <t>Nord</t>
  </si>
  <si>
    <t>Sud</t>
  </si>
  <si>
    <t>Stade Régionaux</t>
  </si>
  <si>
    <t>Grand Stade</t>
  </si>
  <si>
    <t>Stade de Pau</t>
  </si>
  <si>
    <t>Stade de Billére</t>
  </si>
  <si>
    <t>Stade de Nogaro</t>
  </si>
  <si>
    <t>Stade de Aire-sur-Adour</t>
  </si>
  <si>
    <t>Stade de Mont-de-Marsan</t>
  </si>
  <si>
    <t>Stade de Tarbes</t>
  </si>
  <si>
    <t>Stade de Limoge</t>
  </si>
  <si>
    <t>Stade de Fleury</t>
  </si>
  <si>
    <t>Stade Vélodrome</t>
  </si>
  <si>
    <t>Stade de France</t>
  </si>
  <si>
    <t>Stade de Wembley</t>
  </si>
  <si>
    <t>Stade Old Traford</t>
  </si>
  <si>
    <t>Stade du Parc des Princes</t>
  </si>
  <si>
    <t>Stade Groupama Stadium</t>
  </si>
  <si>
    <t>Stade de Bernabeu</t>
  </si>
  <si>
    <t>Stade Camp Nou</t>
  </si>
  <si>
    <t>Stade de San Siro</t>
  </si>
  <si>
    <t>Condition du Terrain</t>
  </si>
  <si>
    <t>Heure du Début de la rencontre</t>
  </si>
  <si>
    <t>Mauvaise</t>
  </si>
  <si>
    <t>Bonne</t>
  </si>
  <si>
    <t>Correct</t>
  </si>
  <si>
    <t>Passable</t>
  </si>
  <si>
    <t>Sous Surveillance</t>
  </si>
  <si>
    <t>Calcul des Points par Dossard</t>
  </si>
  <si>
    <t>Dossard</t>
  </si>
  <si>
    <t>Equipe</t>
  </si>
  <si>
    <t>Arsenal</t>
  </si>
  <si>
    <t>Chelsea</t>
  </si>
  <si>
    <t>Bolt</t>
  </si>
  <si>
    <t>Hamilton</t>
  </si>
  <si>
    <t>Federrer</t>
  </si>
  <si>
    <t>Nadal</t>
  </si>
  <si>
    <t>Liverpool</t>
  </si>
  <si>
    <t>Manchester</t>
  </si>
  <si>
    <t>Milan AC</t>
  </si>
  <si>
    <t>Juventus</t>
  </si>
  <si>
    <t>Bayern</t>
  </si>
  <si>
    <t>Pts</t>
  </si>
  <si>
    <t>Calculs points</t>
  </si>
  <si>
    <t>Ville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</si>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</sst>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mbria"/>
      <family val="2"/>
    </font>
    <font>
      <sz val="11"/>
      <color theme="0"/>
      <name val="Cambria"/>
      <family val="2"/>
    </font>
    <font>
      <sz val="9"/>
      <color theme="1"/>
      <name val="Cambria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0" fontId="2" fillId="3" borderId="0" xfId="0" applyFont="1" applyFill="1" applyBorder="1" applyAlignment="1">
      <alignment horizontal="righ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blDossards" displayName="TblDossards" ref="A1:U2" totalsRowShown="0" headerRowDxfId="0">
  <autoFilter ref="A1:U2"/>
  <tableColumns count="21">
    <tableColumn id="1" name="Dossard"/>
    <tableColumn id="2" name="Poids"/>
    <tableColumn id="3" name="Sexe"/>
    <tableColumn id="4" name="Villes"/>
    <tableColumn id="5" name="Age"/>
    <tableColumn id="6" name="Tenue"/>
    <tableColumn id="7" name="Type de Crampon"/>
    <tableColumn id="8" name="Distances"/>
    <tableColumn id="9" name="Etat du Terrain"/>
    <tableColumn id="10" name="Type de Sol"/>
    <tableColumn id="11" name="Coté"/>
    <tableColumn id="12" name="Nom du Joueur"/>
    <tableColumn id="13" name="Dernier Résultat"/>
    <tableColumn id="14" name="Sport"/>
    <tableColumn id="15" name="Chronos"/>
    <tableColumn id="16" name="Courses"/>
    <tableColumn id="17" name="Stade Régionaux"/>
    <tableColumn id="18" name="Grand Stade"/>
    <tableColumn id="19" name="Météo"/>
    <tableColumn id="20" name="Heure du Début de la rencontre"/>
    <tableColumn id="21" name="Condition du Terrain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blSexe" displayName="TblSexe" ref="C1:D3" totalsRowShown="0" headerRowDxfId="3">
  <autoFilter ref="C1:D3"/>
  <tableColumns count="2">
    <tableColumn id="1" name="Sexe"/>
    <tableColumn id="2" name="Pts" dataDxfId="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blVille" displayName="TblVille" ref="E1:F10" totalsRowShown="0" headerRowDxfId="2">
  <autoFilter ref="E1:F10"/>
  <tableColumns count="2">
    <tableColumn id="1" name="Villes"/>
    <tableColumn id="2" name="Pts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TblTenue" displayName="TblTenue" ref="H1:I6" totalsRowShown="0" headerRowDxfId="1">
  <autoFilter ref="H1:I6"/>
  <tableColumns count="2">
    <tableColumn id="1" name="Tenue"/>
    <tableColumn id="2" name="Pt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"/>
  <sheetViews>
    <sheetView tabSelected="1" zoomScale="90" zoomScaleNormal="90" workbookViewId="0">
      <selection activeCell="B2" sqref="B2"/>
    </sheetView>
  </sheetViews>
  <sheetFormatPr baseColWidth="10" defaultRowHeight="12.75" x14ac:dyDescent="0.2"/>
  <cols>
    <col min="1" max="1" width="10" customWidth="1"/>
    <col min="2" max="2" width="7.7109375" customWidth="1"/>
    <col min="3" max="3" width="14.42578125" customWidth="1"/>
    <col min="4" max="4" width="18.5703125" customWidth="1"/>
    <col min="5" max="5" width="6" customWidth="1"/>
    <col min="6" max="6" width="8.28515625" customWidth="1"/>
    <col min="7" max="7" width="18.42578125" customWidth="1"/>
    <col min="8" max="8" width="11.28515625" customWidth="1"/>
    <col min="9" max="9" width="16.28515625" customWidth="1"/>
    <col min="10" max="10" width="13" customWidth="1"/>
    <col min="11" max="11" width="6.7109375" customWidth="1"/>
    <col min="12" max="12" width="16.140625" customWidth="1"/>
    <col min="13" max="13" width="17.28515625" customWidth="1"/>
    <col min="14" max="14" width="7.5703125" customWidth="1"/>
    <col min="15" max="15" width="10.140625" customWidth="1"/>
    <col min="16" max="16" width="9.7109375" customWidth="1"/>
    <col min="17" max="17" width="17.28515625" customWidth="1"/>
    <col min="18" max="18" width="13.42578125" customWidth="1"/>
    <col min="19" max="19" width="8.28515625" customWidth="1"/>
    <col min="20" max="20" width="30.5703125" customWidth="1"/>
    <col min="21" max="21" width="21.28515625" customWidth="1"/>
  </cols>
  <sheetData>
    <row r="1" spans="1:24" ht="14.25" x14ac:dyDescent="0.2">
      <c r="A1" s="1" t="s">
        <v>149</v>
      </c>
      <c r="B1" s="1" t="s">
        <v>0</v>
      </c>
      <c r="C1" s="1" t="s">
        <v>54</v>
      </c>
      <c r="D1" s="1" t="s">
        <v>55</v>
      </c>
      <c r="E1" s="1" t="s">
        <v>65</v>
      </c>
      <c r="F1" s="1" t="s">
        <v>66</v>
      </c>
      <c r="G1" s="1" t="s">
        <v>72</v>
      </c>
      <c r="H1" s="1" t="s">
        <v>1</v>
      </c>
      <c r="I1" s="1" t="s">
        <v>77</v>
      </c>
      <c r="J1" s="1" t="s">
        <v>2</v>
      </c>
      <c r="K1" s="1" t="s">
        <v>82</v>
      </c>
      <c r="L1" s="1" t="s">
        <v>85</v>
      </c>
      <c r="M1" s="1" t="s">
        <v>107</v>
      </c>
      <c r="N1" s="1" t="s">
        <v>108</v>
      </c>
      <c r="O1" s="1" t="s">
        <v>3</v>
      </c>
      <c r="P1" s="1" t="s">
        <v>4</v>
      </c>
      <c r="Q1" s="1" t="s">
        <v>122</v>
      </c>
      <c r="R1" s="1" t="s">
        <v>123</v>
      </c>
      <c r="S1" s="1" t="s">
        <v>5</v>
      </c>
      <c r="T1" s="1" t="s">
        <v>142</v>
      </c>
      <c r="U1" s="1" t="s">
        <v>141</v>
      </c>
      <c r="V1" t="s">
        <v>163</v>
      </c>
      <c r="W1" t="s">
        <v>54</v>
      </c>
      <c r="X1" t="s">
        <v>164</v>
      </c>
    </row>
    <row r="2" spans="1:24" x14ac:dyDescent="0.2">
      <c r="A2">
        <v>1</v>
      </c>
      <c r="C2" t="s">
        <v>53</v>
      </c>
      <c r="D2" t="s">
        <v>58</v>
      </c>
      <c r="V2" t="s">
        <v>165</v>
      </c>
      <c r="W2">
        <f>VLOOKUP(TblDossards[Sexe],TblSexe[],2,FALSE)</f>
        <v>1</v>
      </c>
      <c r="X2">
        <f>VLOOKUP(TblDossards[Villes],TblVille[],2,FALSE)</f>
        <v>23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BdD!$C$2:$C$3</xm:f>
          </x14:formula1>
          <xm:sqref>C2</xm:sqref>
        </x14:dataValidation>
        <x14:dataValidation type="list" allowBlank="1" showInputMessage="1" showErrorMessage="1">
          <x14:formula1>
            <xm:f>BdD!$E$2:$E$10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"/>
  <sheetViews>
    <sheetView showZeros="0" workbookViewId="0">
      <selection activeCell="C7" sqref="C7"/>
    </sheetView>
  </sheetViews>
  <sheetFormatPr baseColWidth="10" defaultRowHeight="12.75" x14ac:dyDescent="0.2"/>
  <cols>
    <col min="2" max="2" width="12.85546875" customWidth="1"/>
    <col min="3" max="3" width="10.140625" customWidth="1"/>
    <col min="4" max="4" width="5.5703125" style="6" customWidth="1"/>
    <col min="5" max="5" width="9.42578125" bestFit="1" customWidth="1"/>
    <col min="6" max="6" width="5.5703125" customWidth="1"/>
    <col min="7" max="7" width="13.140625" customWidth="1"/>
    <col min="8" max="8" width="15.85546875" customWidth="1"/>
    <col min="9" max="9" width="8" bestFit="1" customWidth="1"/>
    <col min="10" max="10" width="17.42578125" customWidth="1"/>
    <col min="11" max="11" width="11.85546875" customWidth="1"/>
    <col min="12" max="12" width="14.140625" customWidth="1"/>
    <col min="13" max="13" width="12.42578125" customWidth="1"/>
    <col min="14" max="14" width="13.5703125" customWidth="1"/>
    <col min="15" max="15" width="22.85546875" customWidth="1"/>
    <col min="16" max="16" width="18.7109375" customWidth="1"/>
    <col min="17" max="17" width="24.7109375" customWidth="1"/>
    <col min="20" max="20" width="32.42578125" customWidth="1"/>
    <col min="21" max="21" width="31.140625" customWidth="1"/>
    <col min="22" max="22" width="24.5703125" customWidth="1"/>
    <col min="23" max="23" width="31.7109375" customWidth="1"/>
    <col min="24" max="24" width="19.7109375" customWidth="1"/>
    <col min="25" max="25" width="14.42578125" customWidth="1"/>
    <col min="30" max="30" width="23.28515625" customWidth="1"/>
    <col min="31" max="31" width="32.5703125" customWidth="1"/>
  </cols>
  <sheetData>
    <row r="1" spans="1:31" ht="14.25" x14ac:dyDescent="0.2">
      <c r="A1" s="1" t="s">
        <v>149</v>
      </c>
      <c r="B1" s="1" t="s">
        <v>0</v>
      </c>
      <c r="C1" s="1" t="s">
        <v>54</v>
      </c>
      <c r="D1" s="1" t="s">
        <v>162</v>
      </c>
      <c r="E1" s="1" t="s">
        <v>55</v>
      </c>
      <c r="F1" s="1" t="s">
        <v>162</v>
      </c>
      <c r="G1" s="1" t="s">
        <v>65</v>
      </c>
      <c r="H1" s="1" t="s">
        <v>66</v>
      </c>
      <c r="I1" s="1" t="s">
        <v>162</v>
      </c>
      <c r="J1" s="1" t="s">
        <v>72</v>
      </c>
      <c r="K1" s="1" t="s">
        <v>1</v>
      </c>
      <c r="L1" s="1" t="s">
        <v>77</v>
      </c>
      <c r="M1" s="1" t="s">
        <v>2</v>
      </c>
      <c r="N1" s="1" t="s">
        <v>82</v>
      </c>
      <c r="O1" s="1" t="s">
        <v>85</v>
      </c>
      <c r="P1" s="1" t="s">
        <v>107</v>
      </c>
      <c r="Q1" s="1" t="s">
        <v>108</v>
      </c>
      <c r="R1" s="1" t="s">
        <v>3</v>
      </c>
      <c r="S1" s="1" t="s">
        <v>4</v>
      </c>
      <c r="T1" s="1" t="s">
        <v>122</v>
      </c>
      <c r="U1" s="1" t="s">
        <v>123</v>
      </c>
      <c r="V1" s="1" t="s">
        <v>5</v>
      </c>
      <c r="W1" s="1" t="s">
        <v>142</v>
      </c>
      <c r="X1" s="1" t="s">
        <v>141</v>
      </c>
      <c r="Y1" s="1" t="s">
        <v>149</v>
      </c>
      <c r="Z1" s="1" t="s">
        <v>149</v>
      </c>
      <c r="AA1" s="1" t="s">
        <v>149</v>
      </c>
      <c r="AB1" s="1" t="s">
        <v>149</v>
      </c>
      <c r="AC1" s="1" t="s">
        <v>149</v>
      </c>
      <c r="AD1" s="1" t="s">
        <v>150</v>
      </c>
      <c r="AE1" s="1" t="s">
        <v>148</v>
      </c>
    </row>
    <row r="2" spans="1:31" x14ac:dyDescent="0.2">
      <c r="A2">
        <v>1</v>
      </c>
      <c r="B2" s="2">
        <v>45</v>
      </c>
      <c r="C2" t="s">
        <v>53</v>
      </c>
      <c r="D2" s="6">
        <v>1</v>
      </c>
      <c r="E2" t="s">
        <v>56</v>
      </c>
      <c r="F2">
        <v>6</v>
      </c>
      <c r="G2">
        <v>15</v>
      </c>
      <c r="H2" t="s">
        <v>67</v>
      </c>
      <c r="I2">
        <v>1</v>
      </c>
      <c r="J2" t="s">
        <v>73</v>
      </c>
      <c r="K2">
        <v>10</v>
      </c>
      <c r="L2" t="s">
        <v>6</v>
      </c>
      <c r="M2" t="s">
        <v>78</v>
      </c>
      <c r="N2" t="s">
        <v>83</v>
      </c>
      <c r="O2" t="s">
        <v>86</v>
      </c>
      <c r="P2" t="s">
        <v>101</v>
      </c>
      <c r="Q2" t="s">
        <v>109</v>
      </c>
      <c r="R2" t="s">
        <v>114</v>
      </c>
      <c r="S2">
        <v>1</v>
      </c>
      <c r="T2" t="s">
        <v>124</v>
      </c>
      <c r="U2" t="s">
        <v>132</v>
      </c>
      <c r="V2" t="s">
        <v>7</v>
      </c>
      <c r="W2" s="3" t="s">
        <v>8</v>
      </c>
      <c r="X2" t="s">
        <v>143</v>
      </c>
      <c r="Y2" s="4">
        <v>12</v>
      </c>
      <c r="Z2" s="4">
        <v>5</v>
      </c>
      <c r="AA2" s="4">
        <v>10</v>
      </c>
      <c r="AB2" s="4">
        <v>4</v>
      </c>
      <c r="AC2" s="4">
        <v>8</v>
      </c>
      <c r="AD2" t="s">
        <v>151</v>
      </c>
      <c r="AE2">
        <f>COUNTIF($Y$2:$AC$31,A2)</f>
        <v>5</v>
      </c>
    </row>
    <row r="3" spans="1:31" x14ac:dyDescent="0.2">
      <c r="A3">
        <v>2</v>
      </c>
      <c r="B3">
        <v>45.5</v>
      </c>
      <c r="C3" t="s">
        <v>119</v>
      </c>
      <c r="D3" s="6">
        <v>2</v>
      </c>
      <c r="E3" t="s">
        <v>57</v>
      </c>
      <c r="F3">
        <v>1</v>
      </c>
      <c r="G3">
        <v>16</v>
      </c>
      <c r="H3" t="s">
        <v>68</v>
      </c>
      <c r="I3">
        <v>1</v>
      </c>
      <c r="J3" t="s">
        <v>74</v>
      </c>
      <c r="K3">
        <v>20</v>
      </c>
      <c r="L3" t="s">
        <v>9</v>
      </c>
      <c r="M3" t="s">
        <v>79</v>
      </c>
      <c r="N3" t="s">
        <v>84</v>
      </c>
      <c r="O3" t="s">
        <v>87</v>
      </c>
      <c r="P3" t="s">
        <v>102</v>
      </c>
      <c r="Q3" t="s">
        <v>110</v>
      </c>
      <c r="R3" t="s">
        <v>115</v>
      </c>
      <c r="S3">
        <v>2</v>
      </c>
      <c r="T3" t="s">
        <v>125</v>
      </c>
      <c r="U3" t="s">
        <v>133</v>
      </c>
      <c r="V3" t="s">
        <v>10</v>
      </c>
      <c r="W3" s="3" t="s">
        <v>11</v>
      </c>
      <c r="X3" t="s">
        <v>144</v>
      </c>
      <c r="Y3" s="4">
        <v>1</v>
      </c>
      <c r="Z3" s="4">
        <v>8</v>
      </c>
      <c r="AA3" s="4">
        <v>3</v>
      </c>
      <c r="AB3" s="4">
        <v>22</v>
      </c>
      <c r="AC3" s="4">
        <v>10</v>
      </c>
      <c r="AD3" t="s">
        <v>152</v>
      </c>
      <c r="AE3">
        <f t="shared" ref="AE3:AE31" si="0">COUNTIF($Y$2:$AC$31,A3)</f>
        <v>2</v>
      </c>
    </row>
    <row r="4" spans="1:31" x14ac:dyDescent="0.2">
      <c r="A4">
        <v>3</v>
      </c>
      <c r="B4">
        <v>46</v>
      </c>
      <c r="E4" t="s">
        <v>58</v>
      </c>
      <c r="F4">
        <v>23</v>
      </c>
      <c r="G4">
        <v>17</v>
      </c>
      <c r="H4" t="s">
        <v>69</v>
      </c>
      <c r="I4">
        <v>1</v>
      </c>
      <c r="J4" t="s">
        <v>75</v>
      </c>
      <c r="K4">
        <v>30</v>
      </c>
      <c r="L4" t="s">
        <v>12</v>
      </c>
      <c r="M4" t="s">
        <v>80</v>
      </c>
      <c r="N4" t="s">
        <v>120</v>
      </c>
      <c r="O4" t="s">
        <v>88</v>
      </c>
      <c r="P4" t="s">
        <v>103</v>
      </c>
      <c r="Q4" t="s">
        <v>111</v>
      </c>
      <c r="R4" t="s">
        <v>116</v>
      </c>
      <c r="S4">
        <v>3</v>
      </c>
      <c r="T4" t="s">
        <v>126</v>
      </c>
      <c r="U4" t="s">
        <v>134</v>
      </c>
      <c r="V4" t="s">
        <v>13</v>
      </c>
      <c r="W4" s="3" t="s">
        <v>14</v>
      </c>
      <c r="X4" t="s">
        <v>145</v>
      </c>
      <c r="Y4" s="4">
        <v>16</v>
      </c>
      <c r="Z4" s="4">
        <v>8</v>
      </c>
      <c r="AA4" s="4">
        <v>1</v>
      </c>
      <c r="AB4" s="4">
        <v>5</v>
      </c>
      <c r="AC4" s="4">
        <v>20</v>
      </c>
      <c r="AD4" t="s">
        <v>153</v>
      </c>
      <c r="AE4">
        <f t="shared" si="0"/>
        <v>3</v>
      </c>
    </row>
    <row r="5" spans="1:31" x14ac:dyDescent="0.2">
      <c r="A5">
        <v>4</v>
      </c>
      <c r="B5">
        <v>46.5</v>
      </c>
      <c r="E5" t="s">
        <v>59</v>
      </c>
      <c r="G5">
        <v>18</v>
      </c>
      <c r="H5" t="s">
        <v>70</v>
      </c>
      <c r="J5" t="s">
        <v>76</v>
      </c>
      <c r="K5">
        <v>40</v>
      </c>
      <c r="L5" t="s">
        <v>15</v>
      </c>
      <c r="M5" t="s">
        <v>24</v>
      </c>
      <c r="N5" t="s">
        <v>121</v>
      </c>
      <c r="O5" t="s">
        <v>89</v>
      </c>
      <c r="P5" t="s">
        <v>104</v>
      </c>
      <c r="Q5" t="s">
        <v>112</v>
      </c>
      <c r="R5" t="s">
        <v>117</v>
      </c>
      <c r="S5">
        <v>4</v>
      </c>
      <c r="T5" t="s">
        <v>127</v>
      </c>
      <c r="U5" t="s">
        <v>135</v>
      </c>
      <c r="V5" t="s">
        <v>16</v>
      </c>
      <c r="W5" s="3" t="s">
        <v>17</v>
      </c>
      <c r="X5" t="s">
        <v>146</v>
      </c>
      <c r="Y5" s="4">
        <v>1</v>
      </c>
      <c r="Z5" s="4">
        <v>12</v>
      </c>
      <c r="AA5" s="4">
        <v>3</v>
      </c>
      <c r="AB5" s="4">
        <v>9</v>
      </c>
      <c r="AC5" s="4">
        <v>26</v>
      </c>
      <c r="AD5" t="s">
        <v>154</v>
      </c>
      <c r="AE5">
        <f t="shared" si="0"/>
        <v>2</v>
      </c>
    </row>
    <row r="6" spans="1:31" x14ac:dyDescent="0.2">
      <c r="A6">
        <v>5</v>
      </c>
      <c r="B6">
        <v>47</v>
      </c>
      <c r="E6" t="s">
        <v>60</v>
      </c>
      <c r="G6">
        <v>19</v>
      </c>
      <c r="H6" t="s">
        <v>71</v>
      </c>
      <c r="K6">
        <v>50</v>
      </c>
      <c r="L6" t="s">
        <v>18</v>
      </c>
      <c r="M6" t="s">
        <v>81</v>
      </c>
      <c r="O6" t="s">
        <v>90</v>
      </c>
      <c r="P6" t="s">
        <v>105</v>
      </c>
      <c r="Q6" t="s">
        <v>113</v>
      </c>
      <c r="R6" t="s">
        <v>118</v>
      </c>
      <c r="S6">
        <v>5</v>
      </c>
      <c r="T6" t="s">
        <v>128</v>
      </c>
      <c r="U6" t="s">
        <v>136</v>
      </c>
      <c r="V6" t="s">
        <v>19</v>
      </c>
      <c r="W6" s="3" t="s">
        <v>20</v>
      </c>
      <c r="X6" t="s">
        <v>147</v>
      </c>
      <c r="Y6" s="4">
        <v>10</v>
      </c>
      <c r="Z6" s="4">
        <v>8</v>
      </c>
      <c r="AA6" s="4">
        <v>2</v>
      </c>
      <c r="AB6" s="4">
        <v>5</v>
      </c>
      <c r="AC6" s="4">
        <v>30</v>
      </c>
      <c r="AD6" t="s">
        <v>155</v>
      </c>
      <c r="AE6">
        <f t="shared" si="0"/>
        <v>4</v>
      </c>
    </row>
    <row r="7" spans="1:31" x14ac:dyDescent="0.2">
      <c r="A7">
        <v>6</v>
      </c>
      <c r="B7">
        <v>47.5</v>
      </c>
      <c r="E7" t="s">
        <v>61</v>
      </c>
      <c r="G7">
        <v>20</v>
      </c>
      <c r="K7">
        <v>60</v>
      </c>
      <c r="L7" t="s">
        <v>21</v>
      </c>
      <c r="O7" t="s">
        <v>91</v>
      </c>
      <c r="P7" t="s">
        <v>106</v>
      </c>
      <c r="S7">
        <v>6</v>
      </c>
      <c r="T7" t="s">
        <v>129</v>
      </c>
      <c r="U7" t="s">
        <v>137</v>
      </c>
      <c r="W7" s="3" t="s">
        <v>22</v>
      </c>
      <c r="Y7" s="4">
        <v>1</v>
      </c>
      <c r="Z7" s="4">
        <v>8</v>
      </c>
      <c r="AA7" s="4">
        <v>12</v>
      </c>
      <c r="AB7" s="4">
        <v>5</v>
      </c>
      <c r="AC7" s="4">
        <v>16</v>
      </c>
      <c r="AD7" t="s">
        <v>156</v>
      </c>
      <c r="AE7">
        <f t="shared" si="0"/>
        <v>0</v>
      </c>
    </row>
    <row r="8" spans="1:31" x14ac:dyDescent="0.2">
      <c r="A8">
        <v>7</v>
      </c>
      <c r="B8">
        <v>48</v>
      </c>
      <c r="E8" t="s">
        <v>62</v>
      </c>
      <c r="G8">
        <v>21</v>
      </c>
      <c r="K8">
        <v>70</v>
      </c>
      <c r="L8" t="s">
        <v>23</v>
      </c>
      <c r="O8" t="s">
        <v>92</v>
      </c>
      <c r="S8">
        <v>7</v>
      </c>
      <c r="T8" t="s">
        <v>130</v>
      </c>
      <c r="U8" t="s">
        <v>138</v>
      </c>
      <c r="W8" s="3" t="s">
        <v>25</v>
      </c>
      <c r="Y8" s="4">
        <v>3</v>
      </c>
      <c r="Z8" s="4">
        <v>1</v>
      </c>
      <c r="AA8" s="4">
        <v>4</v>
      </c>
      <c r="AB8" s="4">
        <v>2</v>
      </c>
      <c r="AC8" s="4">
        <v>28</v>
      </c>
      <c r="AD8" t="s">
        <v>157</v>
      </c>
      <c r="AE8">
        <f t="shared" si="0"/>
        <v>0</v>
      </c>
    </row>
    <row r="9" spans="1:31" x14ac:dyDescent="0.2">
      <c r="A9">
        <v>8</v>
      </c>
      <c r="B9">
        <v>48.5</v>
      </c>
      <c r="E9" t="s">
        <v>63</v>
      </c>
      <c r="G9">
        <v>22</v>
      </c>
      <c r="K9">
        <v>80</v>
      </c>
      <c r="L9" t="s">
        <v>26</v>
      </c>
      <c r="O9" t="s">
        <v>93</v>
      </c>
      <c r="S9">
        <v>8</v>
      </c>
      <c r="T9" t="s">
        <v>131</v>
      </c>
      <c r="U9" t="s">
        <v>139</v>
      </c>
      <c r="W9" s="3" t="s">
        <v>27</v>
      </c>
      <c r="Y9" s="4">
        <v>18</v>
      </c>
      <c r="Z9" s="4">
        <v>16</v>
      </c>
      <c r="AA9" s="4">
        <v>15</v>
      </c>
      <c r="AB9" s="4">
        <v>10</v>
      </c>
      <c r="AC9" s="4">
        <v>29</v>
      </c>
      <c r="AD9" t="s">
        <v>158</v>
      </c>
      <c r="AE9">
        <f t="shared" si="0"/>
        <v>5</v>
      </c>
    </row>
    <row r="10" spans="1:31" x14ac:dyDescent="0.2">
      <c r="A10">
        <v>9</v>
      </c>
      <c r="B10">
        <v>49</v>
      </c>
      <c r="E10" t="s">
        <v>64</v>
      </c>
      <c r="G10">
        <v>23</v>
      </c>
      <c r="K10">
        <v>90</v>
      </c>
      <c r="O10" t="s">
        <v>94</v>
      </c>
      <c r="S10">
        <v>9</v>
      </c>
      <c r="U10" t="s">
        <v>140</v>
      </c>
      <c r="W10" s="3" t="s">
        <v>28</v>
      </c>
      <c r="Y10" s="4"/>
      <c r="Z10" s="4"/>
      <c r="AA10" s="4"/>
      <c r="AB10" s="4"/>
      <c r="AC10" s="4"/>
      <c r="AD10" t="s">
        <v>159</v>
      </c>
      <c r="AE10">
        <f t="shared" si="0"/>
        <v>1</v>
      </c>
    </row>
    <row r="11" spans="1:31" x14ac:dyDescent="0.2">
      <c r="A11">
        <v>10</v>
      </c>
      <c r="B11">
        <v>49.5</v>
      </c>
      <c r="G11">
        <v>24</v>
      </c>
      <c r="K11">
        <v>100</v>
      </c>
      <c r="O11" t="s">
        <v>95</v>
      </c>
      <c r="S11">
        <v>10</v>
      </c>
      <c r="W11" s="3" t="s">
        <v>29</v>
      </c>
      <c r="Y11" s="4"/>
      <c r="Z11" s="4"/>
      <c r="AA11" s="4"/>
      <c r="AB11" s="4"/>
      <c r="AC11" s="4"/>
      <c r="AD11" t="s">
        <v>160</v>
      </c>
      <c r="AE11">
        <f t="shared" si="0"/>
        <v>4</v>
      </c>
    </row>
    <row r="12" spans="1:31" x14ac:dyDescent="0.2">
      <c r="A12">
        <v>11</v>
      </c>
      <c r="B12">
        <v>50</v>
      </c>
      <c r="G12">
        <v>25</v>
      </c>
      <c r="K12">
        <v>110</v>
      </c>
      <c r="O12" t="s">
        <v>96</v>
      </c>
      <c r="S12">
        <v>11</v>
      </c>
      <c r="W12" s="3" t="s">
        <v>30</v>
      </c>
      <c r="Y12" s="4"/>
      <c r="Z12" s="4"/>
      <c r="AA12" s="4"/>
      <c r="AB12" s="4"/>
      <c r="AC12" s="4"/>
      <c r="AD12" t="s">
        <v>161</v>
      </c>
      <c r="AE12">
        <f t="shared" si="0"/>
        <v>0</v>
      </c>
    </row>
    <row r="13" spans="1:31" x14ac:dyDescent="0.2">
      <c r="A13">
        <v>12</v>
      </c>
      <c r="B13">
        <v>50.5</v>
      </c>
      <c r="G13">
        <v>26</v>
      </c>
      <c r="K13">
        <v>120</v>
      </c>
      <c r="O13" t="s">
        <v>97</v>
      </c>
      <c r="S13">
        <v>12</v>
      </c>
      <c r="W13" s="3" t="s">
        <v>31</v>
      </c>
      <c r="Y13" s="4"/>
      <c r="Z13" s="4"/>
      <c r="AA13" s="4"/>
      <c r="AB13" s="4"/>
      <c r="AC13" s="4"/>
      <c r="AE13">
        <f t="shared" si="0"/>
        <v>3</v>
      </c>
    </row>
    <row r="14" spans="1:31" x14ac:dyDescent="0.2">
      <c r="A14">
        <v>13</v>
      </c>
      <c r="B14">
        <v>51</v>
      </c>
      <c r="G14">
        <v>27</v>
      </c>
      <c r="K14">
        <v>130</v>
      </c>
      <c r="O14" t="s">
        <v>98</v>
      </c>
      <c r="S14">
        <v>13</v>
      </c>
      <c r="W14" s="3" t="s">
        <v>32</v>
      </c>
      <c r="Y14" s="4"/>
      <c r="Z14" s="4"/>
      <c r="AA14" s="4"/>
      <c r="AB14" s="4"/>
      <c r="AC14" s="4"/>
      <c r="AE14">
        <f t="shared" si="0"/>
        <v>0</v>
      </c>
    </row>
    <row r="15" spans="1:31" x14ac:dyDescent="0.2">
      <c r="A15">
        <v>14</v>
      </c>
      <c r="B15">
        <v>51.5</v>
      </c>
      <c r="G15">
        <v>28</v>
      </c>
      <c r="K15">
        <v>140</v>
      </c>
      <c r="O15" t="s">
        <v>99</v>
      </c>
      <c r="S15">
        <v>14</v>
      </c>
      <c r="W15" s="3" t="s">
        <v>33</v>
      </c>
      <c r="Y15" s="4"/>
      <c r="Z15" s="4"/>
      <c r="AA15" s="4"/>
      <c r="AB15" s="4"/>
      <c r="AC15" s="4"/>
      <c r="AE15">
        <f t="shared" si="0"/>
        <v>0</v>
      </c>
    </row>
    <row r="16" spans="1:31" x14ac:dyDescent="0.2">
      <c r="A16">
        <v>15</v>
      </c>
      <c r="B16">
        <v>52</v>
      </c>
      <c r="G16">
        <v>29</v>
      </c>
      <c r="K16">
        <v>150</v>
      </c>
      <c r="O16" t="s">
        <v>100</v>
      </c>
      <c r="S16">
        <v>15</v>
      </c>
      <c r="W16" s="3" t="s">
        <v>34</v>
      </c>
      <c r="Y16" s="4"/>
      <c r="Z16" s="4"/>
      <c r="AA16" s="4"/>
      <c r="AB16" s="4"/>
      <c r="AC16" s="4"/>
      <c r="AE16">
        <f t="shared" si="0"/>
        <v>1</v>
      </c>
    </row>
    <row r="17" spans="1:31" x14ac:dyDescent="0.2">
      <c r="A17">
        <v>16</v>
      </c>
      <c r="B17">
        <v>52.5</v>
      </c>
      <c r="G17">
        <v>30</v>
      </c>
      <c r="K17">
        <v>160</v>
      </c>
      <c r="S17">
        <v>16</v>
      </c>
      <c r="W17" s="3" t="s">
        <v>35</v>
      </c>
      <c r="Y17" s="4"/>
      <c r="Z17" s="4"/>
      <c r="AA17" s="4"/>
      <c r="AB17" s="4"/>
      <c r="AC17" s="4"/>
      <c r="AE17">
        <f t="shared" si="0"/>
        <v>3</v>
      </c>
    </row>
    <row r="18" spans="1:31" x14ac:dyDescent="0.2">
      <c r="A18">
        <v>17</v>
      </c>
      <c r="B18">
        <v>53</v>
      </c>
      <c r="K18">
        <v>170</v>
      </c>
      <c r="S18">
        <v>17</v>
      </c>
      <c r="W18" s="3" t="s">
        <v>36</v>
      </c>
      <c r="Y18" s="4"/>
      <c r="Z18" s="4"/>
      <c r="AA18" s="4"/>
      <c r="AB18" s="4"/>
      <c r="AC18" s="4"/>
      <c r="AE18">
        <f t="shared" si="0"/>
        <v>0</v>
      </c>
    </row>
    <row r="19" spans="1:31" x14ac:dyDescent="0.2">
      <c r="A19">
        <v>18</v>
      </c>
      <c r="B19">
        <v>53.5</v>
      </c>
      <c r="K19">
        <v>180</v>
      </c>
      <c r="S19">
        <v>18</v>
      </c>
      <c r="W19" s="3" t="s">
        <v>37</v>
      </c>
      <c r="Y19" s="4"/>
      <c r="Z19" s="4"/>
      <c r="AA19" s="4"/>
      <c r="AB19" s="4"/>
      <c r="AC19" s="4"/>
      <c r="AE19">
        <f t="shared" si="0"/>
        <v>1</v>
      </c>
    </row>
    <row r="20" spans="1:31" x14ac:dyDescent="0.2">
      <c r="A20">
        <v>19</v>
      </c>
      <c r="B20">
        <v>54</v>
      </c>
      <c r="K20">
        <v>190</v>
      </c>
      <c r="S20">
        <v>19</v>
      </c>
      <c r="W20" s="3" t="s">
        <v>38</v>
      </c>
      <c r="Y20" s="4"/>
      <c r="Z20" s="4"/>
      <c r="AA20" s="4"/>
      <c r="AB20" s="4"/>
      <c r="AC20" s="4"/>
      <c r="AE20">
        <f t="shared" si="0"/>
        <v>0</v>
      </c>
    </row>
    <row r="21" spans="1:31" x14ac:dyDescent="0.2">
      <c r="A21">
        <v>20</v>
      </c>
      <c r="B21">
        <v>54.5</v>
      </c>
      <c r="K21">
        <v>200</v>
      </c>
      <c r="S21">
        <v>20</v>
      </c>
      <c r="W21" s="3" t="s">
        <v>39</v>
      </c>
      <c r="Y21" s="4"/>
      <c r="Z21" s="4"/>
      <c r="AA21" s="4"/>
      <c r="AB21" s="4"/>
      <c r="AC21" s="4"/>
      <c r="AE21">
        <f t="shared" si="0"/>
        <v>1</v>
      </c>
    </row>
    <row r="22" spans="1:31" x14ac:dyDescent="0.2">
      <c r="A22">
        <v>21</v>
      </c>
      <c r="B22">
        <v>55</v>
      </c>
      <c r="K22">
        <v>300</v>
      </c>
      <c r="W22" s="3" t="s">
        <v>40</v>
      </c>
      <c r="Y22" s="4"/>
      <c r="Z22" s="4"/>
      <c r="AA22" s="4"/>
      <c r="AB22" s="4"/>
      <c r="AC22" s="4"/>
      <c r="AE22">
        <f t="shared" si="0"/>
        <v>0</v>
      </c>
    </row>
    <row r="23" spans="1:31" x14ac:dyDescent="0.2">
      <c r="A23">
        <v>22</v>
      </c>
      <c r="B23">
        <v>55.5</v>
      </c>
      <c r="K23">
        <v>400</v>
      </c>
      <c r="W23" s="3" t="s">
        <v>41</v>
      </c>
      <c r="Y23" s="4"/>
      <c r="Z23" s="4"/>
      <c r="AA23" s="4"/>
      <c r="AB23" s="4"/>
      <c r="AC23" s="4"/>
      <c r="AE23">
        <f t="shared" si="0"/>
        <v>1</v>
      </c>
    </row>
    <row r="24" spans="1:31" x14ac:dyDescent="0.2">
      <c r="A24">
        <v>23</v>
      </c>
      <c r="B24">
        <v>56</v>
      </c>
      <c r="K24">
        <v>500</v>
      </c>
      <c r="W24" s="3" t="s">
        <v>42</v>
      </c>
      <c r="Y24" s="4"/>
      <c r="Z24" s="4"/>
      <c r="AA24" s="4"/>
      <c r="AB24" s="4"/>
      <c r="AC24" s="4"/>
      <c r="AE24">
        <f t="shared" si="0"/>
        <v>0</v>
      </c>
    </row>
    <row r="25" spans="1:31" x14ac:dyDescent="0.2">
      <c r="A25">
        <v>24</v>
      </c>
      <c r="B25">
        <v>56.5</v>
      </c>
      <c r="K25">
        <v>600</v>
      </c>
      <c r="W25" s="3" t="s">
        <v>43</v>
      </c>
      <c r="Y25" s="4"/>
      <c r="Z25" s="4"/>
      <c r="AA25" s="4"/>
      <c r="AB25" s="4"/>
      <c r="AC25" s="4"/>
      <c r="AE25">
        <f t="shared" si="0"/>
        <v>0</v>
      </c>
    </row>
    <row r="26" spans="1:31" x14ac:dyDescent="0.2">
      <c r="A26">
        <v>25</v>
      </c>
      <c r="B26">
        <v>57</v>
      </c>
      <c r="K26">
        <v>700</v>
      </c>
      <c r="W26" s="3" t="s">
        <v>44</v>
      </c>
      <c r="Y26" s="4"/>
      <c r="Z26" s="4"/>
      <c r="AA26" s="4"/>
      <c r="AB26" s="4"/>
      <c r="AC26" s="4"/>
      <c r="AE26">
        <f t="shared" si="0"/>
        <v>0</v>
      </c>
    </row>
    <row r="27" spans="1:31" x14ac:dyDescent="0.2">
      <c r="A27">
        <v>26</v>
      </c>
      <c r="B27">
        <v>57.5</v>
      </c>
      <c r="K27">
        <v>800</v>
      </c>
      <c r="W27" s="3" t="s">
        <v>45</v>
      </c>
      <c r="Y27" s="4"/>
      <c r="Z27" s="4"/>
      <c r="AA27" s="4"/>
      <c r="AB27" s="4"/>
      <c r="AC27" s="4"/>
      <c r="AE27">
        <f t="shared" si="0"/>
        <v>1</v>
      </c>
    </row>
    <row r="28" spans="1:31" x14ac:dyDescent="0.2">
      <c r="A28">
        <v>27</v>
      </c>
      <c r="B28">
        <v>58</v>
      </c>
      <c r="K28">
        <v>900</v>
      </c>
      <c r="W28" s="3" t="s">
        <v>46</v>
      </c>
      <c r="Y28" s="4"/>
      <c r="Z28" s="4"/>
      <c r="AA28" s="4"/>
      <c r="AB28" s="4"/>
      <c r="AC28" s="4"/>
      <c r="AE28">
        <f t="shared" si="0"/>
        <v>0</v>
      </c>
    </row>
    <row r="29" spans="1:31" x14ac:dyDescent="0.2">
      <c r="A29">
        <v>28</v>
      </c>
      <c r="B29">
        <v>58.5</v>
      </c>
      <c r="K29">
        <v>1000</v>
      </c>
      <c r="W29" s="3" t="s">
        <v>47</v>
      </c>
      <c r="Y29" s="4"/>
      <c r="Z29" s="4"/>
      <c r="AA29" s="4"/>
      <c r="AB29" s="4"/>
      <c r="AC29" s="4"/>
      <c r="AE29">
        <f t="shared" si="0"/>
        <v>1</v>
      </c>
    </row>
    <row r="30" spans="1:31" x14ac:dyDescent="0.2">
      <c r="A30">
        <v>29</v>
      </c>
      <c r="B30">
        <v>59</v>
      </c>
      <c r="K30">
        <v>1100</v>
      </c>
      <c r="W30" s="3" t="s">
        <v>48</v>
      </c>
      <c r="Y30" s="4"/>
      <c r="Z30" s="4"/>
      <c r="AA30" s="4"/>
      <c r="AB30" s="4"/>
      <c r="AC30" s="4"/>
      <c r="AE30">
        <f t="shared" si="0"/>
        <v>1</v>
      </c>
    </row>
    <row r="31" spans="1:31" x14ac:dyDescent="0.2">
      <c r="A31">
        <v>30</v>
      </c>
      <c r="B31">
        <v>59.5</v>
      </c>
      <c r="K31">
        <v>1200</v>
      </c>
      <c r="W31" s="3" t="s">
        <v>49</v>
      </c>
      <c r="Y31" s="4"/>
      <c r="Z31" s="4"/>
      <c r="AA31" s="4"/>
      <c r="AB31" s="4"/>
      <c r="AC31" s="4"/>
      <c r="AE31">
        <f t="shared" si="0"/>
        <v>1</v>
      </c>
    </row>
    <row r="32" spans="1:31" x14ac:dyDescent="0.2">
      <c r="A32">
        <v>31</v>
      </c>
      <c r="B32">
        <v>60</v>
      </c>
      <c r="K32">
        <v>1300</v>
      </c>
      <c r="W32" s="3" t="s">
        <v>50</v>
      </c>
      <c r="Y32" s="5">
        <f>COUNTA(Y2:Y31)</f>
        <v>8</v>
      </c>
      <c r="Z32" s="3"/>
      <c r="AA32" s="3"/>
      <c r="AB32" s="3"/>
      <c r="AC32" s="3"/>
    </row>
    <row r="33" spans="1:29" x14ac:dyDescent="0.2">
      <c r="A33">
        <v>32</v>
      </c>
      <c r="B33">
        <v>60.5</v>
      </c>
      <c r="K33">
        <v>1400</v>
      </c>
      <c r="W33" s="3" t="s">
        <v>51</v>
      </c>
      <c r="Y33" s="3"/>
      <c r="Z33" s="3"/>
      <c r="AA33" s="3"/>
      <c r="AB33" s="3"/>
      <c r="AC33" s="3"/>
    </row>
    <row r="34" spans="1:29" x14ac:dyDescent="0.2">
      <c r="A34">
        <v>33</v>
      </c>
      <c r="B34">
        <v>61</v>
      </c>
      <c r="K34">
        <v>1500</v>
      </c>
      <c r="W34" s="3" t="s">
        <v>52</v>
      </c>
      <c r="Y34" s="3"/>
      <c r="Z34" s="3"/>
      <c r="AA34" s="3"/>
      <c r="AB34" s="3"/>
      <c r="AC34" s="3"/>
    </row>
    <row r="35" spans="1:29" x14ac:dyDescent="0.2">
      <c r="A35">
        <v>34</v>
      </c>
      <c r="B35">
        <v>61.5</v>
      </c>
      <c r="W35" s="3"/>
      <c r="Y35" s="3"/>
      <c r="Z35" s="3"/>
      <c r="AA35" s="3"/>
      <c r="AB35" s="3"/>
      <c r="AC35" s="3"/>
    </row>
    <row r="36" spans="1:29" x14ac:dyDescent="0.2">
      <c r="A36">
        <v>35</v>
      </c>
      <c r="B36">
        <v>62</v>
      </c>
      <c r="W36" s="3"/>
      <c r="Y36" s="3"/>
      <c r="Z36" s="3"/>
      <c r="AA36" s="3"/>
      <c r="AB36" s="3"/>
      <c r="AC36" s="3"/>
    </row>
    <row r="37" spans="1:29" x14ac:dyDescent="0.2">
      <c r="A37">
        <v>36</v>
      </c>
      <c r="B37">
        <v>62.5</v>
      </c>
      <c r="W37" s="3"/>
    </row>
    <row r="38" spans="1:29" x14ac:dyDescent="0.2">
      <c r="A38">
        <v>37</v>
      </c>
      <c r="B38">
        <v>63</v>
      </c>
      <c r="W38" s="3"/>
    </row>
    <row r="39" spans="1:29" x14ac:dyDescent="0.2">
      <c r="A39">
        <v>38</v>
      </c>
      <c r="B39">
        <v>63.5</v>
      </c>
      <c r="W39" s="3"/>
    </row>
    <row r="40" spans="1:29" x14ac:dyDescent="0.2">
      <c r="A40">
        <v>39</v>
      </c>
      <c r="B40">
        <v>64</v>
      </c>
      <c r="W40" s="3"/>
    </row>
    <row r="41" spans="1:29" x14ac:dyDescent="0.2">
      <c r="A41">
        <v>40</v>
      </c>
      <c r="B41">
        <v>64.5</v>
      </c>
      <c r="W41" s="3"/>
    </row>
    <row r="42" spans="1:29" x14ac:dyDescent="0.2">
      <c r="B42">
        <v>65</v>
      </c>
      <c r="W42" s="3"/>
    </row>
    <row r="43" spans="1:29" x14ac:dyDescent="0.2">
      <c r="B43">
        <v>65.5</v>
      </c>
      <c r="W43" s="3"/>
    </row>
    <row r="44" spans="1:29" x14ac:dyDescent="0.2">
      <c r="B44">
        <v>66</v>
      </c>
      <c r="W44" s="3"/>
    </row>
    <row r="45" spans="1:29" x14ac:dyDescent="0.2">
      <c r="B45">
        <v>66.5</v>
      </c>
      <c r="W45" s="3"/>
    </row>
    <row r="46" spans="1:29" x14ac:dyDescent="0.2">
      <c r="B46">
        <v>67</v>
      </c>
      <c r="W46" s="3"/>
    </row>
    <row r="47" spans="1:29" x14ac:dyDescent="0.2">
      <c r="B47">
        <v>67.5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Dossards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BM </cp:lastModifiedBy>
  <dcterms:created xsi:type="dcterms:W3CDTF">2020-01-11T19:39:10Z</dcterms:created>
  <dcterms:modified xsi:type="dcterms:W3CDTF">2020-01-12T05:54:04Z</dcterms:modified>
</cp:coreProperties>
</file>