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34470" windowHeight="1962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" i="2" l="1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I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E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D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</calcChain>
</file>

<file path=xl/sharedStrings.xml><?xml version="1.0" encoding="utf-8"?>
<sst xmlns="http://schemas.openxmlformats.org/spreadsheetml/2006/main" count="17" uniqueCount="17">
  <si>
    <t xml:space="preserve">Lot </t>
  </si>
  <si>
    <t xml:space="preserve">Prix </t>
  </si>
  <si>
    <t>Prix Ht</t>
  </si>
  <si>
    <t>Prix proposé</t>
  </si>
  <si>
    <t>variance</t>
  </si>
  <si>
    <t>ponderation</t>
  </si>
  <si>
    <t xml:space="preserve">essaie </t>
  </si>
  <si>
    <t xml:space="preserve">Prix 2 </t>
  </si>
  <si>
    <t xml:space="preserve">Numero de lot </t>
  </si>
  <si>
    <t>Somme prix 2</t>
  </si>
  <si>
    <t>Somme Prix Ht</t>
  </si>
  <si>
    <t>Somme prix proposé</t>
  </si>
  <si>
    <t>Somme variance</t>
  </si>
  <si>
    <t>Somme ponderation</t>
  </si>
  <si>
    <t xml:space="preserve">Somme essaie </t>
  </si>
  <si>
    <t xml:space="preserve">Nom Produit avec un prix </t>
  </si>
  <si>
    <t xml:space="preserve">Nombre produit sans prix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</si>
</sst>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2" fillId="0" borderId="0" xfId="0" applyNumberFormat="1" applyFont="1" applyAlignment="1" applyProtection="1">
      <alignment vertical="center" wrapText="1"/>
      <protection locked="0"/>
    </xf>
    <xf numFmtId="0" fontId="1" fillId="0" borderId="0" xfId="0" applyFon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I64" totalsRowShown="0" headerRowDxfId="8">
  <autoFilter ref="A1:I64"/>
  <tableColumns count="9">
    <tableColumn id="1" name="Numero de lot ">
      <calculatedColumnFormula>IF(A1&lt;&gt;"",IF(A1+1&lt;=MAX(Feuil1!A:A),A1+1,""),"")</calculatedColumnFormula>
    </tableColumn>
    <tableColumn id="2" name="Nom Produit avec un prix " dataDxfId="7">
      <calculatedColumnFormula>IF(Tableau1[[#This Row],[Numero de lot ]]&lt;&gt;"",COUNTIFS(Feuil1!A:A,A2,Feuil1!B:B,"&lt;&gt;0"),"")</calculatedColumnFormula>
    </tableColumn>
    <tableColumn id="3" name="Nombre produit sans prix " dataDxfId="6">
      <calculatedColumnFormula>IF(Tableau1[[#This Row],[Numero de lot ]]&lt;&gt;"",COUNTIFS(Feuil1!A:A,A2,Feuil1!B:B,"#N/A"),"")</calculatedColumnFormula>
    </tableColumn>
    <tableColumn id="4" name="Somme prix 2" dataDxfId="5">
      <calculatedColumnFormula>SUMIFS(Feuil1!C:C,Feuil1!$A:$A,$A2,Feuil1!C:C,"&lt;&gt;#N/A")</calculatedColumnFormula>
    </tableColumn>
    <tableColumn id="5" name="Somme Prix Ht" dataDxfId="4">
      <calculatedColumnFormula>SUMIFS(Feuil1!D:D,Feuil1!$A:$A,$A2,Feuil1!D:D,"&lt;&gt;#N/A")</calculatedColumnFormula>
    </tableColumn>
    <tableColumn id="6" name="Somme prix proposé" dataDxfId="3">
      <calculatedColumnFormula>SUMIFS(Feuil1!E:E,Feuil1!$A:$A,$A2,Feuil1!E:E,"&lt;&gt;#N/A")</calculatedColumnFormula>
    </tableColumn>
    <tableColumn id="7" name="Somme variance" dataDxfId="2">
      <calculatedColumnFormula>SUMIFS(Feuil1!F:F,Feuil1!$A:$A,$A2,Feuil1!F:F,"&lt;&gt;#N/A")</calculatedColumnFormula>
    </tableColumn>
    <tableColumn id="8" name="Somme ponderation" dataDxfId="1">
      <calculatedColumnFormula>SUMIFS(Feuil1!G:G,Feuil1!$A:$A,$A2,Feuil1!G:G,"&lt;&gt;#N/A")</calculatedColumnFormula>
    </tableColumn>
    <tableColumn id="9" name="Somme essaie " dataDxfId="0">
      <calculatedColumnFormula>SUMIFS(Feuil1!H:H,Feuil1!$A:$A,$A2,Feuil1!H:H,"&lt;&gt;#N/A")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B3" sqref="B3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s="1" t="s">
        <v>7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>
        <v>1</v>
      </c>
      <c r="B2">
        <v>11.08</v>
      </c>
      <c r="C2" s="1">
        <v>12.5</v>
      </c>
      <c r="D2">
        <v>10.636800000000001</v>
      </c>
      <c r="E2">
        <v>12.9</v>
      </c>
      <c r="F2">
        <v>1.2544374247894101</v>
      </c>
      <c r="G2">
        <v>7977.6</v>
      </c>
      <c r="H2">
        <v>17985</v>
      </c>
    </row>
    <row r="3" spans="1:8" x14ac:dyDescent="0.25">
      <c r="A3">
        <v>3</v>
      </c>
      <c r="B3" t="e">
        <v>#N/A</v>
      </c>
      <c r="C3" s="1">
        <v>99.4</v>
      </c>
      <c r="D3" t="e">
        <v>#N/A</v>
      </c>
      <c r="E3" t="e">
        <v>#N/A</v>
      </c>
      <c r="F3" t="e">
        <v>#N/A</v>
      </c>
      <c r="G3" t="e">
        <v>#N/A</v>
      </c>
      <c r="H3">
        <v>1875</v>
      </c>
    </row>
    <row r="4" spans="1:8" x14ac:dyDescent="0.25">
      <c r="A4">
        <v>4</v>
      </c>
      <c r="B4">
        <v>43.51</v>
      </c>
      <c r="C4" s="1">
        <v>13.5</v>
      </c>
      <c r="D4">
        <v>41.769599999999997</v>
      </c>
      <c r="E4">
        <v>4.8999999999999986</v>
      </c>
      <c r="F4">
        <v>0.15897686355627058</v>
      </c>
      <c r="G4">
        <v>12530.88</v>
      </c>
      <c r="H4">
        <v>14522.999999999998</v>
      </c>
    </row>
    <row r="5" spans="1:8" x14ac:dyDescent="0.25">
      <c r="A5">
        <v>5</v>
      </c>
      <c r="B5">
        <v>5.46</v>
      </c>
      <c r="C5" s="1">
        <v>62.9</v>
      </c>
      <c r="D5">
        <v>5.2416</v>
      </c>
      <c r="E5">
        <v>1.5099999999999998</v>
      </c>
      <c r="F5">
        <v>0.32974664224664219</v>
      </c>
      <c r="G5">
        <v>1572.48</v>
      </c>
      <c r="H5">
        <v>2091</v>
      </c>
    </row>
    <row r="6" spans="1:8" x14ac:dyDescent="0.25">
      <c r="A6">
        <v>1</v>
      </c>
      <c r="B6">
        <v>20.81</v>
      </c>
      <c r="C6" s="1">
        <v>37.700000000000003</v>
      </c>
      <c r="D6">
        <v>19.977599999999999</v>
      </c>
      <c r="E6">
        <v>21.52</v>
      </c>
      <c r="F6">
        <v>1.1188731379144643</v>
      </c>
      <c r="G6">
        <v>5993.28</v>
      </c>
      <c r="H6">
        <v>12699</v>
      </c>
    </row>
    <row r="7" spans="1:8" x14ac:dyDescent="0.25">
      <c r="A7">
        <v>6</v>
      </c>
      <c r="B7">
        <v>16.73</v>
      </c>
      <c r="C7" s="1">
        <v>17.600000000000001</v>
      </c>
      <c r="D7">
        <v>16.0608</v>
      </c>
      <c r="E7">
        <v>2.759999999999998</v>
      </c>
      <c r="F7">
        <v>0.21351364813707896</v>
      </c>
      <c r="G7">
        <v>4818.24</v>
      </c>
      <c r="H7">
        <v>5846.9999999999991</v>
      </c>
    </row>
    <row r="8" spans="1:8" x14ac:dyDescent="0.25">
      <c r="A8">
        <v>4</v>
      </c>
      <c r="B8">
        <v>4.6500000000000004</v>
      </c>
      <c r="C8" s="1">
        <v>75.7</v>
      </c>
      <c r="D8">
        <v>4.4640000000000004</v>
      </c>
      <c r="E8">
        <v>8.879999999999999</v>
      </c>
      <c r="F8">
        <v>2.0309139784946231</v>
      </c>
      <c r="G8">
        <v>334.8</v>
      </c>
      <c r="H8">
        <v>1014.75</v>
      </c>
    </row>
    <row r="9" spans="1:8" x14ac:dyDescent="0.25">
      <c r="A9">
        <v>2</v>
      </c>
      <c r="B9">
        <v>8.1999999999999993</v>
      </c>
      <c r="C9" s="1">
        <v>48.1</v>
      </c>
      <c r="D9">
        <v>7.871999999999999</v>
      </c>
      <c r="E9">
        <v>32.53</v>
      </c>
      <c r="F9">
        <v>4.1740345528455283</v>
      </c>
      <c r="G9">
        <v>590.4</v>
      </c>
      <c r="H9">
        <v>3054.7499999999995</v>
      </c>
    </row>
    <row r="10" spans="1:8" x14ac:dyDescent="0.25">
      <c r="A10">
        <v>8</v>
      </c>
      <c r="B10">
        <v>20.41</v>
      </c>
      <c r="C10" s="1">
        <v>33.9</v>
      </c>
      <c r="D10">
        <v>19.593599999999999</v>
      </c>
      <c r="E10">
        <v>1.620000000000001</v>
      </c>
      <c r="F10">
        <v>0.12434672546137528</v>
      </c>
      <c r="G10">
        <v>1469.52</v>
      </c>
      <c r="H10">
        <v>1652.25</v>
      </c>
    </row>
    <row r="11" spans="1:8" x14ac:dyDescent="0.25">
      <c r="A11">
        <v>7</v>
      </c>
      <c r="B11">
        <v>8.1999999999999993</v>
      </c>
      <c r="C11" s="1">
        <v>31.8</v>
      </c>
      <c r="D11">
        <v>7.871999999999999</v>
      </c>
      <c r="E11">
        <v>10.310000000000002</v>
      </c>
      <c r="F11">
        <v>1.3513719512195126</v>
      </c>
      <c r="G11">
        <v>590.4</v>
      </c>
      <c r="H11">
        <v>1388.2500000000002</v>
      </c>
    </row>
    <row r="12" spans="1:8" x14ac:dyDescent="0.25">
      <c r="A12">
        <v>9</v>
      </c>
      <c r="B12" t="e">
        <v>#N/A</v>
      </c>
      <c r="C12" s="1">
        <v>24.6</v>
      </c>
      <c r="D12" t="e">
        <v>#N/A</v>
      </c>
      <c r="E12" t="e">
        <v>#N/A</v>
      </c>
      <c r="F12" t="e">
        <v>#N/A</v>
      </c>
      <c r="G12" t="e">
        <v>#N/A</v>
      </c>
      <c r="H12">
        <v>816.00000000000011</v>
      </c>
    </row>
    <row r="13" spans="1:8" x14ac:dyDescent="0.25">
      <c r="A13">
        <v>10</v>
      </c>
      <c r="B13">
        <v>9.6300000000000008</v>
      </c>
      <c r="C13" s="1">
        <v>49.5</v>
      </c>
      <c r="D13">
        <v>9.2448000000000015</v>
      </c>
      <c r="E13">
        <v>-1.120000000000001</v>
      </c>
      <c r="F13">
        <v>-7.948251990308082E-2</v>
      </c>
      <c r="G13">
        <v>693.36000000000013</v>
      </c>
      <c r="H13">
        <v>638.25</v>
      </c>
    </row>
    <row r="14" spans="1:8" x14ac:dyDescent="0.25">
      <c r="A14">
        <v>9</v>
      </c>
      <c r="B14">
        <v>21.81</v>
      </c>
      <c r="C14" s="1">
        <v>39.9</v>
      </c>
      <c r="D14">
        <v>20.9376</v>
      </c>
      <c r="E14">
        <v>4.7699999999999996</v>
      </c>
      <c r="F14">
        <v>0.26948647409445203</v>
      </c>
      <c r="G14">
        <v>1570.32</v>
      </c>
      <c r="H14">
        <v>1993.4999999999998</v>
      </c>
    </row>
    <row r="15" spans="1:8" x14ac:dyDescent="0.25">
      <c r="A15">
        <v>8</v>
      </c>
      <c r="B15">
        <v>15.18</v>
      </c>
      <c r="C15" s="1">
        <v>36.5</v>
      </c>
      <c r="D15">
        <v>14.572799999999999</v>
      </c>
      <c r="E15">
        <v>1.0199999999999996</v>
      </c>
      <c r="F15">
        <v>0.11166007905138342</v>
      </c>
      <c r="G15">
        <v>1092.96</v>
      </c>
      <c r="H15">
        <v>1215</v>
      </c>
    </row>
    <row r="16" spans="1:8" x14ac:dyDescent="0.25">
      <c r="A16">
        <v>7</v>
      </c>
      <c r="B16">
        <v>15.94</v>
      </c>
      <c r="C16" s="1">
        <v>18.399999999999999</v>
      </c>
      <c r="D16">
        <v>15.302399999999999</v>
      </c>
      <c r="E16">
        <v>6.58</v>
      </c>
      <c r="F16">
        <v>0.47166457549142626</v>
      </c>
      <c r="G16">
        <v>1147.6799999999998</v>
      </c>
      <c r="H16">
        <v>1689</v>
      </c>
    </row>
    <row r="17" spans="1:8" x14ac:dyDescent="0.25">
      <c r="A17">
        <v>1</v>
      </c>
      <c r="B17">
        <v>7.23</v>
      </c>
      <c r="C17" s="1">
        <v>38</v>
      </c>
      <c r="D17">
        <v>6.9408000000000003</v>
      </c>
      <c r="E17">
        <v>-0.94000000000000039</v>
      </c>
      <c r="F17">
        <v>-9.3764407561088087E-2</v>
      </c>
      <c r="G17">
        <v>520.56000000000006</v>
      </c>
      <c r="H17">
        <v>471.75</v>
      </c>
    </row>
    <row r="18" spans="1:8" x14ac:dyDescent="0.25">
      <c r="A18">
        <v>3</v>
      </c>
      <c r="B18">
        <v>11.63</v>
      </c>
      <c r="C18" s="1">
        <v>10.9</v>
      </c>
      <c r="D18">
        <v>11.164800000000001</v>
      </c>
      <c r="E18">
        <v>8.9999999999999982</v>
      </c>
      <c r="F18">
        <v>0.84777156778446516</v>
      </c>
      <c r="G18">
        <v>334.94400000000002</v>
      </c>
      <c r="H18">
        <v>618.9</v>
      </c>
    </row>
    <row r="19" spans="1:8" x14ac:dyDescent="0.25">
      <c r="A19">
        <v>4</v>
      </c>
      <c r="B19">
        <v>4.6500000000000004</v>
      </c>
      <c r="C19" s="1">
        <v>104</v>
      </c>
      <c r="D19">
        <v>4.4640000000000004</v>
      </c>
      <c r="E19">
        <v>1.6999999999999993</v>
      </c>
      <c r="F19">
        <v>0.42249103942652311</v>
      </c>
      <c r="G19">
        <v>133.92000000000002</v>
      </c>
      <c r="H19">
        <v>190.5</v>
      </c>
    </row>
    <row r="20" spans="1:8" x14ac:dyDescent="0.25">
      <c r="A20">
        <v>5</v>
      </c>
      <c r="B20">
        <v>20.68</v>
      </c>
      <c r="C20" s="1">
        <v>124</v>
      </c>
      <c r="D20">
        <v>19.852799999999998</v>
      </c>
      <c r="E20">
        <v>6.98</v>
      </c>
      <c r="F20">
        <v>0.39325435203094788</v>
      </c>
      <c r="G20">
        <v>595.58399999999995</v>
      </c>
      <c r="H20">
        <v>829.8</v>
      </c>
    </row>
    <row r="21" spans="1:8" x14ac:dyDescent="0.25">
      <c r="A21">
        <v>6</v>
      </c>
      <c r="B21">
        <v>44.06</v>
      </c>
      <c r="C21" s="1">
        <v>87.2</v>
      </c>
      <c r="D21">
        <v>42.297600000000003</v>
      </c>
      <c r="E21">
        <v>53.649999999999991</v>
      </c>
      <c r="F21">
        <v>1.3100601452564682</v>
      </c>
      <c r="G21">
        <v>1268.9280000000001</v>
      </c>
      <c r="H21">
        <v>2931.2999999999997</v>
      </c>
    </row>
    <row r="22" spans="1:8" x14ac:dyDescent="0.25">
      <c r="A22">
        <v>6</v>
      </c>
      <c r="B22">
        <v>32.049999999999997</v>
      </c>
      <c r="C22" s="1">
        <v>164</v>
      </c>
      <c r="D22">
        <v>30.767999999999997</v>
      </c>
      <c r="E22">
        <v>1.9600000000000009</v>
      </c>
      <c r="F22">
        <v>0.10536921476859078</v>
      </c>
      <c r="G22">
        <v>923.04</v>
      </c>
      <c r="H22">
        <v>1020.3</v>
      </c>
    </row>
    <row r="23" spans="1:8" x14ac:dyDescent="0.25">
      <c r="A23">
        <v>4</v>
      </c>
      <c r="B23">
        <v>53.81</v>
      </c>
      <c r="C23" s="1">
        <v>146</v>
      </c>
      <c r="D23">
        <v>51.657600000000002</v>
      </c>
      <c r="E23">
        <v>49.349999999999994</v>
      </c>
      <c r="F23">
        <v>0.9969956018088334</v>
      </c>
      <c r="G23">
        <v>1549.7280000000001</v>
      </c>
      <c r="H23">
        <v>3094.7999999999997</v>
      </c>
    </row>
    <row r="24" spans="1:8" x14ac:dyDescent="0.25">
      <c r="A24">
        <v>6</v>
      </c>
      <c r="B24">
        <v>30.38</v>
      </c>
      <c r="C24" s="1">
        <v>165</v>
      </c>
      <c r="D24">
        <v>29.1648</v>
      </c>
      <c r="E24">
        <v>20.140000000000004</v>
      </c>
      <c r="F24">
        <v>0.73222514812376571</v>
      </c>
      <c r="G24">
        <v>874.94399999999996</v>
      </c>
      <c r="H24">
        <v>1515.6000000000001</v>
      </c>
    </row>
    <row r="25" spans="1:8" x14ac:dyDescent="0.25">
      <c r="A25">
        <v>7</v>
      </c>
      <c r="B25">
        <v>54.26</v>
      </c>
      <c r="C25" s="1">
        <v>75.7</v>
      </c>
      <c r="D25">
        <v>52.089599999999997</v>
      </c>
      <c r="E25">
        <v>31.869999999999997</v>
      </c>
      <c r="F25">
        <v>0.6534970512347954</v>
      </c>
      <c r="G25">
        <v>1562.6879999999999</v>
      </c>
      <c r="H25">
        <v>2583.8999999999996</v>
      </c>
    </row>
    <row r="26" spans="1:8" x14ac:dyDescent="0.25">
      <c r="A26">
        <v>1</v>
      </c>
      <c r="B26" t="e">
        <v>#N/A</v>
      </c>
      <c r="C26" s="1">
        <v>72.400000000000006</v>
      </c>
      <c r="D26" t="e">
        <v>#N/A</v>
      </c>
      <c r="E26" t="e">
        <v>#N/A</v>
      </c>
      <c r="F26" t="e">
        <v>#N/A</v>
      </c>
      <c r="G26" t="e">
        <v>#N/A</v>
      </c>
      <c r="H26">
        <v>1221.8999999999999</v>
      </c>
    </row>
    <row r="27" spans="1:8" x14ac:dyDescent="0.25">
      <c r="A27">
        <v>2</v>
      </c>
      <c r="B27">
        <v>23.57</v>
      </c>
      <c r="C27" s="1">
        <v>58.3</v>
      </c>
      <c r="D27">
        <v>22.627200000000002</v>
      </c>
      <c r="E27">
        <v>27.47</v>
      </c>
      <c r="F27">
        <v>1.2556922641776267</v>
      </c>
      <c r="G27">
        <v>678.81600000000003</v>
      </c>
      <c r="H27">
        <v>1531.2</v>
      </c>
    </row>
    <row r="28" spans="1:8" x14ac:dyDescent="0.25">
      <c r="A28">
        <v>3</v>
      </c>
      <c r="B28">
        <v>16.75</v>
      </c>
      <c r="C28" s="1">
        <v>85.2</v>
      </c>
      <c r="D28">
        <v>16.079999999999998</v>
      </c>
      <c r="E28">
        <v>14.73</v>
      </c>
      <c r="F28">
        <v>0.9577114427860699</v>
      </c>
      <c r="G28">
        <v>482.4</v>
      </c>
      <c r="H28">
        <v>944.4</v>
      </c>
    </row>
    <row r="29" spans="1:8" x14ac:dyDescent="0.25">
      <c r="A29">
        <v>4</v>
      </c>
      <c r="B29">
        <v>29.39</v>
      </c>
      <c r="C29" s="1">
        <v>99.1</v>
      </c>
      <c r="D29">
        <v>28.214400000000001</v>
      </c>
      <c r="E29">
        <v>4.3500000000000014</v>
      </c>
      <c r="F29">
        <v>0.19584325734376773</v>
      </c>
      <c r="G29">
        <v>846.43200000000002</v>
      </c>
      <c r="H29">
        <v>1012.2</v>
      </c>
    </row>
    <row r="30" spans="1:8" x14ac:dyDescent="0.25">
      <c r="A30">
        <v>5</v>
      </c>
      <c r="B30">
        <v>38.229999999999997</v>
      </c>
      <c r="C30">
        <v>36.700799999999994</v>
      </c>
      <c r="D30">
        <v>16.770000000000003</v>
      </c>
      <c r="E30">
        <v>0.49860493504228814</v>
      </c>
      <c r="F30">
        <v>1101.0239999999999</v>
      </c>
      <c r="G30">
        <v>1650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workbookViewId="0">
      <selection activeCell="J64" sqref="J64"/>
    </sheetView>
  </sheetViews>
  <sheetFormatPr baseColWidth="10" defaultRowHeight="15" x14ac:dyDescent="0.25"/>
  <cols>
    <col min="1" max="1" width="16.42578125" customWidth="1"/>
    <col min="2" max="2" width="31.7109375" customWidth="1"/>
    <col min="3" max="3" width="25.42578125" customWidth="1"/>
    <col min="4" max="4" width="16.7109375" customWidth="1"/>
    <col min="5" max="5" width="16.140625" customWidth="1"/>
    <col min="6" max="6" width="25.85546875" customWidth="1"/>
    <col min="7" max="7" width="22.140625" customWidth="1"/>
    <col min="8" max="8" width="21.28515625" customWidth="1"/>
    <col min="9" max="9" width="16.28515625" customWidth="1"/>
  </cols>
  <sheetData>
    <row r="1" spans="1:9" x14ac:dyDescent="0.25">
      <c r="A1" s="2" t="s">
        <v>8</v>
      </c>
      <c r="B1" s="2" t="s">
        <v>15</v>
      </c>
      <c r="C1" s="2" t="s">
        <v>16</v>
      </c>
      <c r="D1" s="2" t="s">
        <v>9</v>
      </c>
      <c r="E1" s="2" t="s">
        <v>10</v>
      </c>
      <c r="F1" s="2" t="s">
        <v>11</v>
      </c>
      <c r="G1" s="2" t="s">
        <v>12</v>
      </c>
      <c r="H1" s="2" t="s">
        <v>13</v>
      </c>
      <c r="I1" s="2" t="s">
        <v>14</v>
      </c>
    </row>
    <row r="2" spans="1:9" x14ac:dyDescent="0.25">
      <c r="A2">
        <v>1</v>
      </c>
      <c r="B2">
        <f>IF(Tableau1[[#This Row],[Numero de lot ]]&lt;&gt;"",COUNTIFS(Feuil1!A:A,A2,Feuil1!B:B,"&lt;&gt;0"),"")</f>
        <v>4</v>
      </c>
      <c r="C2">
        <f>IF(Tableau1[[#This Row],[Numero de lot ]]&lt;&gt;"",COUNTIFS(Feuil1!A:A,A2,Feuil1!B:B,"#N/A"),"")</f>
        <v>1</v>
      </c>
      <c r="D2">
        <f>SUMIFS(Feuil1!C:C,Feuil1!$A:$A,$A2,Feuil1!C:C,"&lt;&gt;#N/A")</f>
        <v>160.60000000000002</v>
      </c>
      <c r="E2">
        <f>SUMIFS(Feuil1!D:D,Feuil1!$A:$A,$A2,Feuil1!D:D,"&lt;&gt;#N/A")</f>
        <v>37.555199999999999</v>
      </c>
      <c r="F2">
        <f>SUMIFS(Feuil1!E:E,Feuil1!$A:$A,$A2,Feuil1!E:E,"&lt;&gt;#N/A")</f>
        <v>33.480000000000004</v>
      </c>
      <c r="G2">
        <f>SUMIFS(Feuil1!F:F,Feuil1!$A:$A,$A2,Feuil1!F:F,"&lt;&gt;#N/A")</f>
        <v>2.2795461551427865</v>
      </c>
      <c r="H2">
        <f>SUMIFS(Feuil1!G:G,Feuil1!$A:$A,$A2,Feuil1!G:G,"&lt;&gt;#N/A")</f>
        <v>14491.44</v>
      </c>
      <c r="I2">
        <f>SUMIFS(Feuil1!H:H,Feuil1!$A:$A,$A2,Feuil1!H:H,"&lt;&gt;#N/A")</f>
        <v>32377.65</v>
      </c>
    </row>
    <row r="3" spans="1:9" x14ac:dyDescent="0.25">
      <c r="A3">
        <f>IF(A2&lt;&gt;"",IF(A2+1&lt;=MAX(Feuil1!A:A),A2+1,""),"")</f>
        <v>2</v>
      </c>
      <c r="B3">
        <f>IF(Tableau1[[#This Row],[Numero de lot ]]&lt;&gt;"",COUNTIFS(Feuil1!A:A,A3,Feuil1!B:B,"&lt;&gt;0"),"")</f>
        <v>2</v>
      </c>
      <c r="C3">
        <f>IF(Tableau1[[#This Row],[Numero de lot ]]&lt;&gt;"",COUNTIFS(Feuil1!A:A,A3,Feuil1!B:B,"#N/A"),"")</f>
        <v>0</v>
      </c>
      <c r="D3">
        <f>SUMIFS(Feuil1!C:C,Feuil1!$A:$A,$A3,Feuil1!C:C,"&lt;&gt;#N/A")</f>
        <v>106.4</v>
      </c>
      <c r="E3">
        <f>SUMIFS(Feuil1!D:D,Feuil1!$A:$A,$A3,Feuil1!D:D,"&lt;&gt;#N/A")</f>
        <v>30.499200000000002</v>
      </c>
      <c r="F3">
        <f>SUMIFS(Feuil1!E:E,Feuil1!$A:$A,$A3,Feuil1!E:E,"&lt;&gt;#N/A")</f>
        <v>60</v>
      </c>
      <c r="G3">
        <f>SUMIFS(Feuil1!F:F,Feuil1!$A:$A,$A3,Feuil1!F:F,"&lt;&gt;#N/A")</f>
        <v>5.4297268170231554</v>
      </c>
      <c r="H3">
        <f>SUMIFS(Feuil1!G:G,Feuil1!$A:$A,$A3,Feuil1!G:G,"&lt;&gt;#N/A")</f>
        <v>1269.2159999999999</v>
      </c>
      <c r="I3">
        <f>SUMIFS(Feuil1!H:H,Feuil1!$A:$A,$A3,Feuil1!H:H,"&lt;&gt;#N/A")</f>
        <v>4585.95</v>
      </c>
    </row>
    <row r="4" spans="1:9" x14ac:dyDescent="0.25">
      <c r="A4">
        <f>IF(A3&lt;&gt;"",IF(A3+1&lt;=MAX(Feuil1!A:A),A3+1,""),"")</f>
        <v>3</v>
      </c>
      <c r="B4">
        <f>IF(Tableau1[[#This Row],[Numero de lot ]]&lt;&gt;"",COUNTIFS(Feuil1!A:A,A4,Feuil1!B:B,"&lt;&gt;0"),"")</f>
        <v>3</v>
      </c>
      <c r="C4">
        <f>IF(Tableau1[[#This Row],[Numero de lot ]]&lt;&gt;"",COUNTIFS(Feuil1!A:A,A4,Feuil1!B:B,"#N/A"),"")</f>
        <v>1</v>
      </c>
      <c r="D4">
        <f>SUMIFS(Feuil1!C:C,Feuil1!$A:$A,$A4,Feuil1!C:C,"&lt;&gt;#N/A")</f>
        <v>195.5</v>
      </c>
      <c r="E4">
        <f>SUMIFS(Feuil1!D:D,Feuil1!$A:$A,$A4,Feuil1!D:D,"&lt;&gt;#N/A")</f>
        <v>27.244799999999998</v>
      </c>
      <c r="F4">
        <f>SUMIFS(Feuil1!E:E,Feuil1!$A:$A,$A4,Feuil1!E:E,"&lt;&gt;#N/A")</f>
        <v>23.729999999999997</v>
      </c>
      <c r="G4">
        <f>SUMIFS(Feuil1!F:F,Feuil1!$A:$A,$A4,Feuil1!F:F,"&lt;&gt;#N/A")</f>
        <v>1.8054830105705351</v>
      </c>
      <c r="H4">
        <f>SUMIFS(Feuil1!G:G,Feuil1!$A:$A,$A4,Feuil1!G:G,"&lt;&gt;#N/A")</f>
        <v>817.34400000000005</v>
      </c>
      <c r="I4">
        <f>SUMIFS(Feuil1!H:H,Feuil1!$A:$A,$A4,Feuil1!H:H,"&lt;&gt;#N/A")</f>
        <v>3438.3</v>
      </c>
    </row>
    <row r="5" spans="1:9" x14ac:dyDescent="0.25">
      <c r="A5">
        <f>IF(A4&lt;&gt;"",IF(A4+1&lt;=MAX(Feuil1!A:A),A4+1,""),"")</f>
        <v>4</v>
      </c>
      <c r="B5">
        <f>IF(Tableau1[[#This Row],[Numero de lot ]]&lt;&gt;"",COUNTIFS(Feuil1!A:A,A5,Feuil1!B:B,"&lt;&gt;0"),"")</f>
        <v>5</v>
      </c>
      <c r="C5">
        <f>IF(Tableau1[[#This Row],[Numero de lot ]]&lt;&gt;"",COUNTIFS(Feuil1!A:A,A5,Feuil1!B:B,"#N/A"),"")</f>
        <v>0</v>
      </c>
      <c r="D5">
        <f>SUMIFS(Feuil1!C:C,Feuil1!$A:$A,$A5,Feuil1!C:C,"&lt;&gt;#N/A")</f>
        <v>438.29999999999995</v>
      </c>
      <c r="E5">
        <f>SUMIFS(Feuil1!D:D,Feuil1!$A:$A,$A5,Feuil1!D:D,"&lt;&gt;#N/A")</f>
        <v>130.56960000000001</v>
      </c>
      <c r="F5">
        <f>SUMIFS(Feuil1!E:E,Feuil1!$A:$A,$A5,Feuil1!E:E,"&lt;&gt;#N/A")</f>
        <v>69.179999999999978</v>
      </c>
      <c r="G5">
        <f>SUMIFS(Feuil1!F:F,Feuil1!$A:$A,$A5,Feuil1!F:F,"&lt;&gt;#N/A")</f>
        <v>3.8052207406300176</v>
      </c>
      <c r="H5">
        <f>SUMIFS(Feuil1!G:G,Feuil1!$A:$A,$A5,Feuil1!G:G,"&lt;&gt;#N/A")</f>
        <v>15395.759999999998</v>
      </c>
      <c r="I5">
        <f>SUMIFS(Feuil1!H:H,Feuil1!$A:$A,$A5,Feuil1!H:H,"&lt;&gt;#N/A")</f>
        <v>19835.25</v>
      </c>
    </row>
    <row r="6" spans="1:9" x14ac:dyDescent="0.25">
      <c r="A6">
        <f>IF(A5&lt;&gt;"",IF(A5+1&lt;=MAX(Feuil1!A:A),A5+1,""),"")</f>
        <v>5</v>
      </c>
      <c r="B6">
        <f>IF(Tableau1[[#This Row],[Numero de lot ]]&lt;&gt;"",COUNTIFS(Feuil1!A:A,A6,Feuil1!B:B,"&lt;&gt;0"),"")</f>
        <v>3</v>
      </c>
      <c r="C6">
        <f>IF(Tableau1[[#This Row],[Numero de lot ]]&lt;&gt;"",COUNTIFS(Feuil1!A:A,A6,Feuil1!B:B,"#N/A"),"")</f>
        <v>0</v>
      </c>
      <c r="D6">
        <f>SUMIFS(Feuil1!C:C,Feuil1!$A:$A,$A6,Feuil1!C:C,"&lt;&gt;#N/A")</f>
        <v>223.60079999999999</v>
      </c>
      <c r="E6">
        <f>SUMIFS(Feuil1!D:D,Feuil1!$A:$A,$A6,Feuil1!D:D,"&lt;&gt;#N/A")</f>
        <v>41.864400000000003</v>
      </c>
      <c r="F6">
        <f>SUMIFS(Feuil1!E:E,Feuil1!$A:$A,$A6,Feuil1!E:E,"&lt;&gt;#N/A")</f>
        <v>8.9886049350422876</v>
      </c>
      <c r="G6">
        <f>SUMIFS(Feuil1!F:F,Feuil1!$A:$A,$A6,Feuil1!F:F,"&lt;&gt;#N/A")</f>
        <v>1101.7470009942774</v>
      </c>
      <c r="H6">
        <f>SUMIFS(Feuil1!G:G,Feuil1!$A:$A,$A6,Feuil1!G:G,"&lt;&gt;#N/A")</f>
        <v>3818.0639999999999</v>
      </c>
      <c r="I6">
        <f>SUMIFS(Feuil1!H:H,Feuil1!$A:$A,$A6,Feuil1!H:H,"&lt;&gt;#N/A")</f>
        <v>2920.8</v>
      </c>
    </row>
    <row r="7" spans="1:9" x14ac:dyDescent="0.25">
      <c r="A7">
        <f>IF(A6&lt;&gt;"",IF(A6+1&lt;=MAX(Feuil1!A:A),A6+1,""),"")</f>
        <v>6</v>
      </c>
      <c r="B7">
        <f>IF(Tableau1[[#This Row],[Numero de lot ]]&lt;&gt;"",COUNTIFS(Feuil1!A:A,A7,Feuil1!B:B,"&lt;&gt;0"),"")</f>
        <v>4</v>
      </c>
      <c r="C7">
        <f>IF(Tableau1[[#This Row],[Numero de lot ]]&lt;&gt;"",COUNTIFS(Feuil1!A:A,A7,Feuil1!B:B,"#N/A"),"")</f>
        <v>0</v>
      </c>
      <c r="D7">
        <f>SUMIFS(Feuil1!C:C,Feuil1!$A:$A,$A7,Feuil1!C:C,"&lt;&gt;#N/A")</f>
        <v>433.8</v>
      </c>
      <c r="E7">
        <f>SUMIFS(Feuil1!D:D,Feuil1!$A:$A,$A7,Feuil1!D:D,"&lt;&gt;#N/A")</f>
        <v>118.2912</v>
      </c>
      <c r="F7">
        <f>SUMIFS(Feuil1!E:E,Feuil1!$A:$A,$A7,Feuil1!E:E,"&lt;&gt;#N/A")</f>
        <v>78.509999999999991</v>
      </c>
      <c r="G7">
        <f>SUMIFS(Feuil1!F:F,Feuil1!$A:$A,$A7,Feuil1!F:F,"&lt;&gt;#N/A")</f>
        <v>2.3611681562859035</v>
      </c>
      <c r="H7">
        <f>SUMIFS(Feuil1!G:G,Feuil1!$A:$A,$A7,Feuil1!G:G,"&lt;&gt;#N/A")</f>
        <v>7885.152</v>
      </c>
      <c r="I7">
        <f>SUMIFS(Feuil1!H:H,Feuil1!$A:$A,$A7,Feuil1!H:H,"&lt;&gt;#N/A")</f>
        <v>11314.199999999999</v>
      </c>
    </row>
    <row r="8" spans="1:9" x14ac:dyDescent="0.25">
      <c r="A8">
        <f>IF(A7&lt;&gt;"",IF(A7+1&lt;=MAX(Feuil1!A:A),A7+1,""),"")</f>
        <v>7</v>
      </c>
      <c r="B8">
        <f>IF(Tableau1[[#This Row],[Numero de lot ]]&lt;&gt;"",COUNTIFS(Feuil1!A:A,A8,Feuil1!B:B,"&lt;&gt;0"),"")</f>
        <v>3</v>
      </c>
      <c r="C8">
        <f>IF(Tableau1[[#This Row],[Numero de lot ]]&lt;&gt;"",COUNTIFS(Feuil1!A:A,A8,Feuil1!B:B,"#N/A"),"")</f>
        <v>0</v>
      </c>
      <c r="D8">
        <f>SUMIFS(Feuil1!C:C,Feuil1!$A:$A,$A8,Feuil1!C:C,"&lt;&gt;#N/A")</f>
        <v>125.9</v>
      </c>
      <c r="E8">
        <f>SUMIFS(Feuil1!D:D,Feuil1!$A:$A,$A8,Feuil1!D:D,"&lt;&gt;#N/A")</f>
        <v>75.263999999999996</v>
      </c>
      <c r="F8">
        <f>SUMIFS(Feuil1!E:E,Feuil1!$A:$A,$A8,Feuil1!E:E,"&lt;&gt;#N/A")</f>
        <v>48.76</v>
      </c>
      <c r="G8">
        <f>SUMIFS(Feuil1!F:F,Feuil1!$A:$A,$A8,Feuil1!F:F,"&lt;&gt;#N/A")</f>
        <v>2.4765335779457343</v>
      </c>
      <c r="H8">
        <f>SUMIFS(Feuil1!G:G,Feuil1!$A:$A,$A8,Feuil1!G:G,"&lt;&gt;#N/A")</f>
        <v>3300.768</v>
      </c>
      <c r="I8">
        <f>SUMIFS(Feuil1!H:H,Feuil1!$A:$A,$A8,Feuil1!H:H,"&lt;&gt;#N/A")</f>
        <v>5661.15</v>
      </c>
    </row>
    <row r="9" spans="1:9" x14ac:dyDescent="0.25">
      <c r="A9">
        <f>IF(A8&lt;&gt;"",IF(A8+1&lt;=MAX(Feuil1!A:A),A8+1,""),"")</f>
        <v>8</v>
      </c>
      <c r="B9">
        <f>IF(Tableau1[[#This Row],[Numero de lot ]]&lt;&gt;"",COUNTIFS(Feuil1!A:A,A9,Feuil1!B:B,"&lt;&gt;0"),"")</f>
        <v>2</v>
      </c>
      <c r="C9">
        <f>IF(Tableau1[[#This Row],[Numero de lot ]]&lt;&gt;"",COUNTIFS(Feuil1!A:A,A9,Feuil1!B:B,"#N/A"),"")</f>
        <v>0</v>
      </c>
      <c r="D9">
        <f>SUMIFS(Feuil1!C:C,Feuil1!$A:$A,$A9,Feuil1!C:C,"&lt;&gt;#N/A")</f>
        <v>70.400000000000006</v>
      </c>
      <c r="E9">
        <f>SUMIFS(Feuil1!D:D,Feuil1!$A:$A,$A9,Feuil1!D:D,"&lt;&gt;#N/A")</f>
        <v>34.166399999999996</v>
      </c>
      <c r="F9">
        <f>SUMIFS(Feuil1!E:E,Feuil1!$A:$A,$A9,Feuil1!E:E,"&lt;&gt;#N/A")</f>
        <v>2.6400000000000006</v>
      </c>
      <c r="G9">
        <f>SUMIFS(Feuil1!F:F,Feuil1!$A:$A,$A9,Feuil1!F:F,"&lt;&gt;#N/A")</f>
        <v>0.23600680451275868</v>
      </c>
      <c r="H9">
        <f>SUMIFS(Feuil1!G:G,Feuil1!$A:$A,$A9,Feuil1!G:G,"&lt;&gt;#N/A")</f>
        <v>2562.48</v>
      </c>
      <c r="I9">
        <f>SUMIFS(Feuil1!H:H,Feuil1!$A:$A,$A9,Feuil1!H:H,"&lt;&gt;#N/A")</f>
        <v>2867.25</v>
      </c>
    </row>
    <row r="10" spans="1:9" x14ac:dyDescent="0.25">
      <c r="A10">
        <f>IF(A9&lt;&gt;"",IF(A9+1&lt;=MAX(Feuil1!A:A),A9+1,""),"")</f>
        <v>9</v>
      </c>
      <c r="B10">
        <f>IF(Tableau1[[#This Row],[Numero de lot ]]&lt;&gt;"",COUNTIFS(Feuil1!A:A,A10,Feuil1!B:B,"&lt;&gt;0"),"")</f>
        <v>2</v>
      </c>
      <c r="C10">
        <f>IF(Tableau1[[#This Row],[Numero de lot ]]&lt;&gt;"",COUNTIFS(Feuil1!A:A,A10,Feuil1!B:B,"#N/A"),"")</f>
        <v>1</v>
      </c>
      <c r="D10">
        <f>SUMIFS(Feuil1!C:C,Feuil1!$A:$A,$A10,Feuil1!C:C,"&lt;&gt;#N/A")</f>
        <v>64.5</v>
      </c>
      <c r="E10">
        <f>SUMIFS(Feuil1!D:D,Feuil1!$A:$A,$A10,Feuil1!D:D,"&lt;&gt;#N/A")</f>
        <v>20.9376</v>
      </c>
      <c r="F10">
        <f>SUMIFS(Feuil1!E:E,Feuil1!$A:$A,$A10,Feuil1!E:E,"&lt;&gt;#N/A")</f>
        <v>4.7699999999999996</v>
      </c>
      <c r="G10">
        <f>SUMIFS(Feuil1!F:F,Feuil1!$A:$A,$A10,Feuil1!F:F,"&lt;&gt;#N/A")</f>
        <v>0.26948647409445203</v>
      </c>
      <c r="H10">
        <f>SUMIFS(Feuil1!G:G,Feuil1!$A:$A,$A10,Feuil1!G:G,"&lt;&gt;#N/A")</f>
        <v>1570.32</v>
      </c>
      <c r="I10">
        <f>SUMIFS(Feuil1!H:H,Feuil1!$A:$A,$A10,Feuil1!H:H,"&lt;&gt;#N/A")</f>
        <v>2809.5</v>
      </c>
    </row>
    <row r="11" spans="1:9" x14ac:dyDescent="0.25">
      <c r="A11">
        <f>IF(A10&lt;&gt;"",IF(A10+1&lt;=MAX(Feuil1!A:A),A10+1,""),"")</f>
        <v>10</v>
      </c>
      <c r="B11">
        <f>IF(Tableau1[[#This Row],[Numero de lot ]]&lt;&gt;"",COUNTIFS(Feuil1!A:A,A11,Feuil1!B:B,"&lt;&gt;0"),"")</f>
        <v>1</v>
      </c>
      <c r="C11">
        <f>IF(Tableau1[[#This Row],[Numero de lot ]]&lt;&gt;"",COUNTIFS(Feuil1!A:A,A11,Feuil1!B:B,"#N/A"),"")</f>
        <v>0</v>
      </c>
      <c r="D11">
        <f>SUMIFS(Feuil1!C:C,Feuil1!$A:$A,$A11,Feuil1!C:C,"&lt;&gt;#N/A")</f>
        <v>49.5</v>
      </c>
      <c r="E11">
        <f>SUMIFS(Feuil1!D:D,Feuil1!$A:$A,$A11,Feuil1!D:D,"&lt;&gt;#N/A")</f>
        <v>9.2448000000000015</v>
      </c>
      <c r="F11">
        <f>SUMIFS(Feuil1!E:E,Feuil1!$A:$A,$A11,Feuil1!E:E,"&lt;&gt;#N/A")</f>
        <v>-1.120000000000001</v>
      </c>
      <c r="G11">
        <f>SUMIFS(Feuil1!F:F,Feuil1!$A:$A,$A11,Feuil1!F:F,"&lt;&gt;#N/A")</f>
        <v>-7.948251990308082E-2</v>
      </c>
      <c r="H11">
        <f>SUMIFS(Feuil1!G:G,Feuil1!$A:$A,$A11,Feuil1!G:G,"&lt;&gt;#N/A")</f>
        <v>693.36000000000013</v>
      </c>
      <c r="I11">
        <f>SUMIFS(Feuil1!H:H,Feuil1!$A:$A,$A11,Feuil1!H:H,"&lt;&gt;#N/A")</f>
        <v>638.25</v>
      </c>
    </row>
    <row r="12" spans="1:9" x14ac:dyDescent="0.25">
      <c r="A12" t="str">
        <f>IF(A11&lt;&gt;"",IF(A11+1&lt;=MAX(Feuil1!A:A),A11+1,""),"")</f>
        <v/>
      </c>
      <c r="B12" t="str">
        <f>IF(Tableau1[[#This Row],[Numero de lot ]]&lt;&gt;"",COUNTIFS(Feuil1!A:A,A12,Feuil1!B:B,"&lt;&gt;0"),"")</f>
        <v/>
      </c>
      <c r="C12" t="str">
        <f>IF(Tableau1[[#This Row],[Numero de lot ]]&lt;&gt;"",COUNTIFS(Feuil1!A:A,A12,Feuil1!B:B,"#N/A"),"")</f>
        <v/>
      </c>
      <c r="D12">
        <f>SUMIFS(Feuil1!C:C,Feuil1!$A:$A,$A12,Feuil1!C:C,"&lt;&gt;#N/A")</f>
        <v>0</v>
      </c>
      <c r="E12">
        <f>SUMIFS(Feuil1!D:D,Feuil1!$A:$A,$A12,Feuil1!D:D,"&lt;&gt;#N/A")</f>
        <v>0</v>
      </c>
      <c r="F12">
        <f>SUMIFS(Feuil1!E:E,Feuil1!$A:$A,$A12,Feuil1!E:E,"&lt;&gt;#N/A")</f>
        <v>0</v>
      </c>
      <c r="G12">
        <f>SUMIFS(Feuil1!F:F,Feuil1!$A:$A,$A12,Feuil1!F:F,"&lt;&gt;#N/A")</f>
        <v>0</v>
      </c>
      <c r="H12">
        <f>SUMIFS(Feuil1!G:G,Feuil1!$A:$A,$A12,Feuil1!G:G,"&lt;&gt;#N/A")</f>
        <v>0</v>
      </c>
      <c r="I12">
        <f>SUMIFS(Feuil1!H:H,Feuil1!$A:$A,$A12,Feuil1!H:H,"&lt;&gt;#N/A")</f>
        <v>0</v>
      </c>
    </row>
    <row r="13" spans="1:9" x14ac:dyDescent="0.25">
      <c r="A13" t="str">
        <f>IF(A12&lt;&gt;"",IF(A12+1&lt;=MAX(Feuil1!A:A),A12+1,""),"")</f>
        <v/>
      </c>
      <c r="B13" t="str">
        <f>IF(Tableau1[[#This Row],[Numero de lot ]]&lt;&gt;"",COUNTIFS(Feuil1!A:A,A13,Feuil1!B:B,"&lt;&gt;0"),"")</f>
        <v/>
      </c>
      <c r="C13" t="str">
        <f>IF(Tableau1[[#This Row],[Numero de lot ]]&lt;&gt;"",COUNTIFS(Feuil1!A:A,A13,Feuil1!B:B,"#N/A"),"")</f>
        <v/>
      </c>
      <c r="D13">
        <f>SUMIFS(Feuil1!C:C,Feuil1!$A:$A,$A13,Feuil1!C:C,"&lt;&gt;#N/A")</f>
        <v>0</v>
      </c>
      <c r="E13">
        <f>SUMIFS(Feuil1!D:D,Feuil1!$A:$A,$A13,Feuil1!D:D,"&lt;&gt;#N/A")</f>
        <v>0</v>
      </c>
      <c r="F13">
        <f>SUMIFS(Feuil1!E:E,Feuil1!$A:$A,$A13,Feuil1!E:E,"&lt;&gt;#N/A")</f>
        <v>0</v>
      </c>
      <c r="G13">
        <f>SUMIFS(Feuil1!F:F,Feuil1!$A:$A,$A13,Feuil1!F:F,"&lt;&gt;#N/A")</f>
        <v>0</v>
      </c>
      <c r="H13">
        <f>SUMIFS(Feuil1!G:G,Feuil1!$A:$A,$A13,Feuil1!G:G,"&lt;&gt;#N/A")</f>
        <v>0</v>
      </c>
      <c r="I13">
        <f>SUMIFS(Feuil1!H:H,Feuil1!$A:$A,$A13,Feuil1!H:H,"&lt;&gt;#N/A")</f>
        <v>0</v>
      </c>
    </row>
    <row r="14" spans="1:9" x14ac:dyDescent="0.25">
      <c r="A14" t="str">
        <f>IF(A13&lt;&gt;"",IF(A13+1&lt;=MAX(Feuil1!A:A),A13+1,""),"")</f>
        <v/>
      </c>
      <c r="B14" t="str">
        <f>IF(Tableau1[[#This Row],[Numero de lot ]]&lt;&gt;"",COUNTIFS(Feuil1!A:A,A14,Feuil1!B:B,"&lt;&gt;0"),"")</f>
        <v/>
      </c>
      <c r="C14" t="str">
        <f>IF(Tableau1[[#This Row],[Numero de lot ]]&lt;&gt;"",COUNTIFS(Feuil1!A:A,A14,Feuil1!B:B,"#N/A"),"")</f>
        <v/>
      </c>
      <c r="D14">
        <f>SUMIFS(Feuil1!C:C,Feuil1!$A:$A,$A14,Feuil1!C:C,"&lt;&gt;#N/A")</f>
        <v>0</v>
      </c>
      <c r="E14">
        <f>SUMIFS(Feuil1!D:D,Feuil1!$A:$A,$A14,Feuil1!D:D,"&lt;&gt;#N/A")</f>
        <v>0</v>
      </c>
      <c r="F14">
        <f>SUMIFS(Feuil1!E:E,Feuil1!$A:$A,$A14,Feuil1!E:E,"&lt;&gt;#N/A")</f>
        <v>0</v>
      </c>
      <c r="G14">
        <f>SUMIFS(Feuil1!F:F,Feuil1!$A:$A,$A14,Feuil1!F:F,"&lt;&gt;#N/A")</f>
        <v>0</v>
      </c>
      <c r="H14">
        <f>SUMIFS(Feuil1!G:G,Feuil1!$A:$A,$A14,Feuil1!G:G,"&lt;&gt;#N/A")</f>
        <v>0</v>
      </c>
      <c r="I14">
        <f>SUMIFS(Feuil1!H:H,Feuil1!$A:$A,$A14,Feuil1!H:H,"&lt;&gt;#N/A")</f>
        <v>0</v>
      </c>
    </row>
    <row r="15" spans="1:9" x14ac:dyDescent="0.25">
      <c r="A15" t="str">
        <f>IF(A14&lt;&gt;"",IF(A14+1&lt;=MAX(Feuil1!A:A),A14+1,""),"")</f>
        <v/>
      </c>
      <c r="B15" t="str">
        <f>IF(Tableau1[[#This Row],[Numero de lot ]]&lt;&gt;"",COUNTIFS(Feuil1!A:A,A15,Feuil1!B:B,"&lt;&gt;0"),"")</f>
        <v/>
      </c>
      <c r="C15" t="str">
        <f>IF(Tableau1[[#This Row],[Numero de lot ]]&lt;&gt;"",COUNTIFS(Feuil1!A:A,A15,Feuil1!B:B,"#N/A"),"")</f>
        <v/>
      </c>
      <c r="D15">
        <f>SUMIFS(Feuil1!C:C,Feuil1!$A:$A,$A15,Feuil1!C:C,"&lt;&gt;#N/A")</f>
        <v>0</v>
      </c>
      <c r="E15">
        <f>SUMIFS(Feuil1!D:D,Feuil1!$A:$A,$A15,Feuil1!D:D,"&lt;&gt;#N/A")</f>
        <v>0</v>
      </c>
      <c r="F15">
        <f>SUMIFS(Feuil1!E:E,Feuil1!$A:$A,$A15,Feuil1!E:E,"&lt;&gt;#N/A")</f>
        <v>0</v>
      </c>
      <c r="G15">
        <f>SUMIFS(Feuil1!F:F,Feuil1!$A:$A,$A15,Feuil1!F:F,"&lt;&gt;#N/A")</f>
        <v>0</v>
      </c>
      <c r="H15">
        <f>SUMIFS(Feuil1!G:G,Feuil1!$A:$A,$A15,Feuil1!G:G,"&lt;&gt;#N/A")</f>
        <v>0</v>
      </c>
      <c r="I15">
        <f>SUMIFS(Feuil1!H:H,Feuil1!$A:$A,$A15,Feuil1!H:H,"&lt;&gt;#N/A")</f>
        <v>0</v>
      </c>
    </row>
    <row r="16" spans="1:9" x14ac:dyDescent="0.25">
      <c r="A16" t="str">
        <f>IF(A15&lt;&gt;"",IF(A15+1&lt;=MAX(Feuil1!A:A),A15+1,""),"")</f>
        <v/>
      </c>
      <c r="B16" t="str">
        <f>IF(Tableau1[[#This Row],[Numero de lot ]]&lt;&gt;"",COUNTIFS(Feuil1!A:A,A16,Feuil1!B:B,"&lt;&gt;0"),"")</f>
        <v/>
      </c>
      <c r="C16" t="str">
        <f>IF(Tableau1[[#This Row],[Numero de lot ]]&lt;&gt;"",COUNTIFS(Feuil1!A:A,A16,Feuil1!B:B,"#N/A"),"")</f>
        <v/>
      </c>
      <c r="D16">
        <f>SUMIFS(Feuil1!C:C,Feuil1!$A:$A,$A16,Feuil1!C:C,"&lt;&gt;#N/A")</f>
        <v>0</v>
      </c>
      <c r="E16">
        <f>SUMIFS(Feuil1!D:D,Feuil1!$A:$A,$A16,Feuil1!D:D,"&lt;&gt;#N/A")</f>
        <v>0</v>
      </c>
      <c r="F16">
        <f>SUMIFS(Feuil1!E:E,Feuil1!$A:$A,$A16,Feuil1!E:E,"&lt;&gt;#N/A")</f>
        <v>0</v>
      </c>
      <c r="G16">
        <f>SUMIFS(Feuil1!F:F,Feuil1!$A:$A,$A16,Feuil1!F:F,"&lt;&gt;#N/A")</f>
        <v>0</v>
      </c>
      <c r="H16">
        <f>SUMIFS(Feuil1!G:G,Feuil1!$A:$A,$A16,Feuil1!G:G,"&lt;&gt;#N/A")</f>
        <v>0</v>
      </c>
      <c r="I16">
        <f>SUMIFS(Feuil1!H:H,Feuil1!$A:$A,$A16,Feuil1!H:H,"&lt;&gt;#N/A")</f>
        <v>0</v>
      </c>
    </row>
    <row r="17" spans="1:9" x14ac:dyDescent="0.25">
      <c r="A17" t="str">
        <f>IF(A16&lt;&gt;"",IF(A16+1&lt;=MAX(Feuil1!A:A),A16+1,""),"")</f>
        <v/>
      </c>
      <c r="B17" t="str">
        <f>IF(Tableau1[[#This Row],[Numero de lot ]]&lt;&gt;"",COUNTIFS(Feuil1!A:A,A17,Feuil1!B:B,"&lt;&gt;0"),"")</f>
        <v/>
      </c>
      <c r="C17" t="str">
        <f>IF(Tableau1[[#This Row],[Numero de lot ]]&lt;&gt;"",COUNTIFS(Feuil1!A:A,A17,Feuil1!B:B,"#N/A"),"")</f>
        <v/>
      </c>
      <c r="D17">
        <f>SUMIFS(Feuil1!C:C,Feuil1!$A:$A,$A17,Feuil1!C:C,"&lt;&gt;#N/A")</f>
        <v>0</v>
      </c>
      <c r="E17">
        <f>SUMIFS(Feuil1!D:D,Feuil1!$A:$A,$A17,Feuil1!D:D,"&lt;&gt;#N/A")</f>
        <v>0</v>
      </c>
      <c r="F17">
        <f>SUMIFS(Feuil1!E:E,Feuil1!$A:$A,$A17,Feuil1!E:E,"&lt;&gt;#N/A")</f>
        <v>0</v>
      </c>
      <c r="G17">
        <f>SUMIFS(Feuil1!F:F,Feuil1!$A:$A,$A17,Feuil1!F:F,"&lt;&gt;#N/A")</f>
        <v>0</v>
      </c>
      <c r="H17">
        <f>SUMIFS(Feuil1!G:G,Feuil1!$A:$A,$A17,Feuil1!G:G,"&lt;&gt;#N/A")</f>
        <v>0</v>
      </c>
      <c r="I17">
        <f>SUMIFS(Feuil1!H:H,Feuil1!$A:$A,$A17,Feuil1!H:H,"&lt;&gt;#N/A")</f>
        <v>0</v>
      </c>
    </row>
    <row r="18" spans="1:9" x14ac:dyDescent="0.25">
      <c r="A18" t="str">
        <f>IF(A17&lt;&gt;"",IF(A17+1&lt;=MAX(Feuil1!A:A),A17+1,""),"")</f>
        <v/>
      </c>
      <c r="B18" t="str">
        <f>IF(Tableau1[[#This Row],[Numero de lot ]]&lt;&gt;"",COUNTIFS(Feuil1!A:A,A18,Feuil1!B:B,"&lt;&gt;0"),"")</f>
        <v/>
      </c>
      <c r="C18" t="str">
        <f>IF(Tableau1[[#This Row],[Numero de lot ]]&lt;&gt;"",COUNTIFS(Feuil1!A:A,A18,Feuil1!B:B,"#N/A"),"")</f>
        <v/>
      </c>
      <c r="D18">
        <f>SUMIFS(Feuil1!C:C,Feuil1!$A:$A,$A18,Feuil1!C:C,"&lt;&gt;#N/A")</f>
        <v>0</v>
      </c>
      <c r="E18">
        <f>SUMIFS(Feuil1!D:D,Feuil1!$A:$A,$A18,Feuil1!D:D,"&lt;&gt;#N/A")</f>
        <v>0</v>
      </c>
      <c r="F18">
        <f>SUMIFS(Feuil1!E:E,Feuil1!$A:$A,$A18,Feuil1!E:E,"&lt;&gt;#N/A")</f>
        <v>0</v>
      </c>
      <c r="G18">
        <f>SUMIFS(Feuil1!F:F,Feuil1!$A:$A,$A18,Feuil1!F:F,"&lt;&gt;#N/A")</f>
        <v>0</v>
      </c>
      <c r="H18">
        <f>SUMIFS(Feuil1!G:G,Feuil1!$A:$A,$A18,Feuil1!G:G,"&lt;&gt;#N/A")</f>
        <v>0</v>
      </c>
      <c r="I18">
        <f>SUMIFS(Feuil1!H:H,Feuil1!$A:$A,$A18,Feuil1!H:H,"&lt;&gt;#N/A")</f>
        <v>0</v>
      </c>
    </row>
    <row r="19" spans="1:9" x14ac:dyDescent="0.25">
      <c r="A19" t="str">
        <f>IF(A18&lt;&gt;"",IF(A18+1&lt;=MAX(Feuil1!A:A),A18+1,""),"")</f>
        <v/>
      </c>
      <c r="B19" t="str">
        <f>IF(Tableau1[[#This Row],[Numero de lot ]]&lt;&gt;"",COUNTIFS(Feuil1!A:A,A19,Feuil1!B:B,"&lt;&gt;0"),"")</f>
        <v/>
      </c>
      <c r="C19" t="str">
        <f>IF(Tableau1[[#This Row],[Numero de lot ]]&lt;&gt;"",COUNTIFS(Feuil1!A:A,A19,Feuil1!B:B,"#N/A"),"")</f>
        <v/>
      </c>
      <c r="D19">
        <f>SUMIFS(Feuil1!C:C,Feuil1!$A:$A,$A19,Feuil1!C:C,"&lt;&gt;#N/A")</f>
        <v>0</v>
      </c>
      <c r="E19">
        <f>SUMIFS(Feuil1!D:D,Feuil1!$A:$A,$A19,Feuil1!D:D,"&lt;&gt;#N/A")</f>
        <v>0</v>
      </c>
      <c r="F19">
        <f>SUMIFS(Feuil1!E:E,Feuil1!$A:$A,$A19,Feuil1!E:E,"&lt;&gt;#N/A")</f>
        <v>0</v>
      </c>
      <c r="G19">
        <f>SUMIFS(Feuil1!F:F,Feuil1!$A:$A,$A19,Feuil1!F:F,"&lt;&gt;#N/A")</f>
        <v>0</v>
      </c>
      <c r="H19">
        <f>SUMIFS(Feuil1!G:G,Feuil1!$A:$A,$A19,Feuil1!G:G,"&lt;&gt;#N/A")</f>
        <v>0</v>
      </c>
      <c r="I19">
        <f>SUMIFS(Feuil1!H:H,Feuil1!$A:$A,$A19,Feuil1!H:H,"&lt;&gt;#N/A")</f>
        <v>0</v>
      </c>
    </row>
    <row r="20" spans="1:9" x14ac:dyDescent="0.25">
      <c r="A20" t="str">
        <f>IF(A19&lt;&gt;"",IF(A19+1&lt;=MAX(Feuil1!A:A),A19+1,""),"")</f>
        <v/>
      </c>
      <c r="B20" t="str">
        <f>IF(Tableau1[[#This Row],[Numero de lot ]]&lt;&gt;"",COUNTIFS(Feuil1!A:A,A20,Feuil1!B:B,"&lt;&gt;0"),"")</f>
        <v/>
      </c>
      <c r="C20" t="str">
        <f>IF(Tableau1[[#This Row],[Numero de lot ]]&lt;&gt;"",COUNTIFS(Feuil1!A:A,A20,Feuil1!B:B,"#N/A"),"")</f>
        <v/>
      </c>
      <c r="D20">
        <f>SUMIFS(Feuil1!C:C,Feuil1!$A:$A,$A20,Feuil1!C:C,"&lt;&gt;#N/A")</f>
        <v>0</v>
      </c>
      <c r="E20">
        <f>SUMIFS(Feuil1!D:D,Feuil1!$A:$A,$A20,Feuil1!D:D,"&lt;&gt;#N/A")</f>
        <v>0</v>
      </c>
      <c r="F20">
        <f>SUMIFS(Feuil1!E:E,Feuil1!$A:$A,$A20,Feuil1!E:E,"&lt;&gt;#N/A")</f>
        <v>0</v>
      </c>
      <c r="G20">
        <f>SUMIFS(Feuil1!F:F,Feuil1!$A:$A,$A20,Feuil1!F:F,"&lt;&gt;#N/A")</f>
        <v>0</v>
      </c>
      <c r="H20">
        <f>SUMIFS(Feuil1!G:G,Feuil1!$A:$A,$A20,Feuil1!G:G,"&lt;&gt;#N/A")</f>
        <v>0</v>
      </c>
      <c r="I20">
        <f>SUMIFS(Feuil1!H:H,Feuil1!$A:$A,$A20,Feuil1!H:H,"&lt;&gt;#N/A")</f>
        <v>0</v>
      </c>
    </row>
    <row r="21" spans="1:9" x14ac:dyDescent="0.25">
      <c r="A21" t="str">
        <f>IF(A20&lt;&gt;"",IF(A20+1&lt;=MAX(Feuil1!A:A),A20+1,""),"")</f>
        <v/>
      </c>
      <c r="B21" t="str">
        <f>IF(Tableau1[[#This Row],[Numero de lot ]]&lt;&gt;"",COUNTIFS(Feuil1!A:A,A21,Feuil1!B:B,"&lt;&gt;0"),"")</f>
        <v/>
      </c>
      <c r="C21" t="str">
        <f>IF(Tableau1[[#This Row],[Numero de lot ]]&lt;&gt;"",COUNTIFS(Feuil1!A:A,A21,Feuil1!B:B,"#N/A"),"")</f>
        <v/>
      </c>
      <c r="D21">
        <f>SUMIFS(Feuil1!C:C,Feuil1!$A:$A,$A21,Feuil1!C:C,"&lt;&gt;#N/A")</f>
        <v>0</v>
      </c>
      <c r="E21">
        <f>SUMIFS(Feuil1!D:D,Feuil1!$A:$A,$A21,Feuil1!D:D,"&lt;&gt;#N/A")</f>
        <v>0</v>
      </c>
      <c r="F21">
        <f>SUMIFS(Feuil1!E:E,Feuil1!$A:$A,$A21,Feuil1!E:E,"&lt;&gt;#N/A")</f>
        <v>0</v>
      </c>
      <c r="G21">
        <f>SUMIFS(Feuil1!F:F,Feuil1!$A:$A,$A21,Feuil1!F:F,"&lt;&gt;#N/A")</f>
        <v>0</v>
      </c>
      <c r="H21">
        <f>SUMIFS(Feuil1!G:G,Feuil1!$A:$A,$A21,Feuil1!G:G,"&lt;&gt;#N/A")</f>
        <v>0</v>
      </c>
      <c r="I21">
        <f>SUMIFS(Feuil1!H:H,Feuil1!$A:$A,$A21,Feuil1!H:H,"&lt;&gt;#N/A")</f>
        <v>0</v>
      </c>
    </row>
    <row r="22" spans="1:9" x14ac:dyDescent="0.25">
      <c r="A22" t="str">
        <f>IF(A21&lt;&gt;"",IF(A21+1&lt;=MAX(Feuil1!A:A),A21+1,""),"")</f>
        <v/>
      </c>
      <c r="B22" t="str">
        <f>IF(Tableau1[[#This Row],[Numero de lot ]]&lt;&gt;"",COUNTIFS(Feuil1!A:A,A22,Feuil1!B:B,"&lt;&gt;0"),"")</f>
        <v/>
      </c>
      <c r="C22" t="str">
        <f>IF(Tableau1[[#This Row],[Numero de lot ]]&lt;&gt;"",COUNTIFS(Feuil1!A:A,A22,Feuil1!B:B,"#N/A"),"")</f>
        <v/>
      </c>
      <c r="D22">
        <f>SUMIFS(Feuil1!C:C,Feuil1!$A:$A,$A22,Feuil1!C:C,"&lt;&gt;#N/A")</f>
        <v>0</v>
      </c>
      <c r="E22">
        <f>SUMIFS(Feuil1!D:D,Feuil1!$A:$A,$A22,Feuil1!D:D,"&lt;&gt;#N/A")</f>
        <v>0</v>
      </c>
      <c r="F22">
        <f>SUMIFS(Feuil1!E:E,Feuil1!$A:$A,$A22,Feuil1!E:E,"&lt;&gt;#N/A")</f>
        <v>0</v>
      </c>
      <c r="G22">
        <f>SUMIFS(Feuil1!F:F,Feuil1!$A:$A,$A22,Feuil1!F:F,"&lt;&gt;#N/A")</f>
        <v>0</v>
      </c>
      <c r="H22">
        <f>SUMIFS(Feuil1!G:G,Feuil1!$A:$A,$A22,Feuil1!G:G,"&lt;&gt;#N/A")</f>
        <v>0</v>
      </c>
      <c r="I22">
        <f>SUMIFS(Feuil1!H:H,Feuil1!$A:$A,$A22,Feuil1!H:H,"&lt;&gt;#N/A")</f>
        <v>0</v>
      </c>
    </row>
    <row r="23" spans="1:9" x14ac:dyDescent="0.25">
      <c r="A23" t="str">
        <f>IF(A22&lt;&gt;"",IF(A22+1&lt;=MAX(Feuil1!A:A),A22+1,""),"")</f>
        <v/>
      </c>
      <c r="B23" t="str">
        <f>IF(Tableau1[[#This Row],[Numero de lot ]]&lt;&gt;"",COUNTIFS(Feuil1!A:A,A23,Feuil1!B:B,"&lt;&gt;0"),"")</f>
        <v/>
      </c>
      <c r="C23" t="str">
        <f>IF(Tableau1[[#This Row],[Numero de lot ]]&lt;&gt;"",COUNTIFS(Feuil1!A:A,A23,Feuil1!B:B,"#N/A"),"")</f>
        <v/>
      </c>
      <c r="D23">
        <f>SUMIFS(Feuil1!C:C,Feuil1!$A:$A,$A23,Feuil1!C:C,"&lt;&gt;#N/A")</f>
        <v>0</v>
      </c>
      <c r="E23">
        <f>SUMIFS(Feuil1!D:D,Feuil1!$A:$A,$A23,Feuil1!D:D,"&lt;&gt;#N/A")</f>
        <v>0</v>
      </c>
      <c r="F23">
        <f>SUMIFS(Feuil1!E:E,Feuil1!$A:$A,$A23,Feuil1!E:E,"&lt;&gt;#N/A")</f>
        <v>0</v>
      </c>
      <c r="G23">
        <f>SUMIFS(Feuil1!F:F,Feuil1!$A:$A,$A23,Feuil1!F:F,"&lt;&gt;#N/A")</f>
        <v>0</v>
      </c>
      <c r="H23">
        <f>SUMIFS(Feuil1!G:G,Feuil1!$A:$A,$A23,Feuil1!G:G,"&lt;&gt;#N/A")</f>
        <v>0</v>
      </c>
      <c r="I23">
        <f>SUMIFS(Feuil1!H:H,Feuil1!$A:$A,$A23,Feuil1!H:H,"&lt;&gt;#N/A")</f>
        <v>0</v>
      </c>
    </row>
    <row r="24" spans="1:9" x14ac:dyDescent="0.25">
      <c r="A24" t="str">
        <f>IF(A23&lt;&gt;"",IF(A23+1&lt;=MAX(Feuil1!A:A),A23+1,""),"")</f>
        <v/>
      </c>
      <c r="B24" t="str">
        <f>IF(Tableau1[[#This Row],[Numero de lot ]]&lt;&gt;"",COUNTIFS(Feuil1!A:A,A24,Feuil1!B:B,"&lt;&gt;0"),"")</f>
        <v/>
      </c>
      <c r="C24" t="str">
        <f>IF(Tableau1[[#This Row],[Numero de lot ]]&lt;&gt;"",COUNTIFS(Feuil1!A:A,A24,Feuil1!B:B,"#N/A"),"")</f>
        <v/>
      </c>
      <c r="D24">
        <f>SUMIFS(Feuil1!C:C,Feuil1!$A:$A,$A24,Feuil1!C:C,"&lt;&gt;#N/A")</f>
        <v>0</v>
      </c>
      <c r="E24">
        <f>SUMIFS(Feuil1!D:D,Feuil1!$A:$A,$A24,Feuil1!D:D,"&lt;&gt;#N/A")</f>
        <v>0</v>
      </c>
      <c r="F24">
        <f>SUMIFS(Feuil1!E:E,Feuil1!$A:$A,$A24,Feuil1!E:E,"&lt;&gt;#N/A")</f>
        <v>0</v>
      </c>
      <c r="G24">
        <f>SUMIFS(Feuil1!F:F,Feuil1!$A:$A,$A24,Feuil1!F:F,"&lt;&gt;#N/A")</f>
        <v>0</v>
      </c>
      <c r="H24">
        <f>SUMIFS(Feuil1!G:G,Feuil1!$A:$A,$A24,Feuil1!G:G,"&lt;&gt;#N/A")</f>
        <v>0</v>
      </c>
      <c r="I24">
        <f>SUMIFS(Feuil1!H:H,Feuil1!$A:$A,$A24,Feuil1!H:H,"&lt;&gt;#N/A")</f>
        <v>0</v>
      </c>
    </row>
    <row r="25" spans="1:9" x14ac:dyDescent="0.25">
      <c r="A25" t="str">
        <f>IF(A24&lt;&gt;"",IF(A24+1&lt;=MAX(Feuil1!A:A),A24+1,""),"")</f>
        <v/>
      </c>
      <c r="B25" t="str">
        <f>IF(Tableau1[[#This Row],[Numero de lot ]]&lt;&gt;"",COUNTIFS(Feuil1!A:A,A25,Feuil1!B:B,"&lt;&gt;0"),"")</f>
        <v/>
      </c>
      <c r="C25" t="str">
        <f>IF(Tableau1[[#This Row],[Numero de lot ]]&lt;&gt;"",COUNTIFS(Feuil1!A:A,A25,Feuil1!B:B,"#N/A"),"")</f>
        <v/>
      </c>
      <c r="D25">
        <f>SUMIFS(Feuil1!C:C,Feuil1!$A:$A,$A25,Feuil1!C:C,"&lt;&gt;#N/A")</f>
        <v>0</v>
      </c>
      <c r="E25">
        <f>SUMIFS(Feuil1!D:D,Feuil1!$A:$A,$A25,Feuil1!D:D,"&lt;&gt;#N/A")</f>
        <v>0</v>
      </c>
      <c r="F25">
        <f>SUMIFS(Feuil1!E:E,Feuil1!$A:$A,$A25,Feuil1!E:E,"&lt;&gt;#N/A")</f>
        <v>0</v>
      </c>
      <c r="G25">
        <f>SUMIFS(Feuil1!F:F,Feuil1!$A:$A,$A25,Feuil1!F:F,"&lt;&gt;#N/A")</f>
        <v>0</v>
      </c>
      <c r="H25">
        <f>SUMIFS(Feuil1!G:G,Feuil1!$A:$A,$A25,Feuil1!G:G,"&lt;&gt;#N/A")</f>
        <v>0</v>
      </c>
      <c r="I25">
        <f>SUMIFS(Feuil1!H:H,Feuil1!$A:$A,$A25,Feuil1!H:H,"&lt;&gt;#N/A")</f>
        <v>0</v>
      </c>
    </row>
    <row r="26" spans="1:9" x14ac:dyDescent="0.25">
      <c r="A26" t="str">
        <f>IF(A25&lt;&gt;"",IF(A25+1&lt;=MAX(Feuil1!A:A),A25+1,""),"")</f>
        <v/>
      </c>
      <c r="B26" t="str">
        <f>IF(Tableau1[[#This Row],[Numero de lot ]]&lt;&gt;"",COUNTIFS(Feuil1!A:A,A26,Feuil1!B:B,"&lt;&gt;0"),"")</f>
        <v/>
      </c>
      <c r="C26" t="str">
        <f>IF(Tableau1[[#This Row],[Numero de lot ]]&lt;&gt;"",COUNTIFS(Feuil1!A:A,A26,Feuil1!B:B,"#N/A"),"")</f>
        <v/>
      </c>
      <c r="D26">
        <f>SUMIFS(Feuil1!C:C,Feuil1!$A:$A,$A26,Feuil1!C:C,"&lt;&gt;#N/A")</f>
        <v>0</v>
      </c>
      <c r="E26">
        <f>SUMIFS(Feuil1!D:D,Feuil1!$A:$A,$A26,Feuil1!D:D,"&lt;&gt;#N/A")</f>
        <v>0</v>
      </c>
      <c r="F26">
        <f>SUMIFS(Feuil1!E:E,Feuil1!$A:$A,$A26,Feuil1!E:E,"&lt;&gt;#N/A")</f>
        <v>0</v>
      </c>
      <c r="G26">
        <f>SUMIFS(Feuil1!F:F,Feuil1!$A:$A,$A26,Feuil1!F:F,"&lt;&gt;#N/A")</f>
        <v>0</v>
      </c>
      <c r="H26">
        <f>SUMIFS(Feuil1!G:G,Feuil1!$A:$A,$A26,Feuil1!G:G,"&lt;&gt;#N/A")</f>
        <v>0</v>
      </c>
      <c r="I26">
        <f>SUMIFS(Feuil1!H:H,Feuil1!$A:$A,$A26,Feuil1!H:H,"&lt;&gt;#N/A")</f>
        <v>0</v>
      </c>
    </row>
    <row r="27" spans="1:9" x14ac:dyDescent="0.25">
      <c r="A27" t="str">
        <f>IF(A26&lt;&gt;"",IF(A26+1&lt;=MAX(Feuil1!A:A),A26+1,""),"")</f>
        <v/>
      </c>
      <c r="B27" t="str">
        <f>IF(Tableau1[[#This Row],[Numero de lot ]]&lt;&gt;"",COUNTIFS(Feuil1!A:A,A27,Feuil1!B:B,"&lt;&gt;0"),"")</f>
        <v/>
      </c>
      <c r="C27" t="str">
        <f>IF(Tableau1[[#This Row],[Numero de lot ]]&lt;&gt;"",COUNTIFS(Feuil1!A:A,A27,Feuil1!B:B,"#N/A"),"")</f>
        <v/>
      </c>
      <c r="D27">
        <f>SUMIFS(Feuil1!C:C,Feuil1!$A:$A,$A27,Feuil1!C:C,"&lt;&gt;#N/A")</f>
        <v>0</v>
      </c>
      <c r="E27">
        <f>SUMIFS(Feuil1!D:D,Feuil1!$A:$A,$A27,Feuil1!D:D,"&lt;&gt;#N/A")</f>
        <v>0</v>
      </c>
      <c r="F27">
        <f>SUMIFS(Feuil1!E:E,Feuil1!$A:$A,$A27,Feuil1!E:E,"&lt;&gt;#N/A")</f>
        <v>0</v>
      </c>
      <c r="G27">
        <f>SUMIFS(Feuil1!F:F,Feuil1!$A:$A,$A27,Feuil1!F:F,"&lt;&gt;#N/A")</f>
        <v>0</v>
      </c>
      <c r="H27">
        <f>SUMIFS(Feuil1!G:G,Feuil1!$A:$A,$A27,Feuil1!G:G,"&lt;&gt;#N/A")</f>
        <v>0</v>
      </c>
      <c r="I27">
        <f>SUMIFS(Feuil1!H:H,Feuil1!$A:$A,$A27,Feuil1!H:H,"&lt;&gt;#N/A")</f>
        <v>0</v>
      </c>
    </row>
    <row r="28" spans="1:9" x14ac:dyDescent="0.25">
      <c r="A28" t="str">
        <f>IF(A27&lt;&gt;"",IF(A27+1&lt;=MAX(Feuil1!A:A),A27+1,""),"")</f>
        <v/>
      </c>
      <c r="B28" t="str">
        <f>IF(Tableau1[[#This Row],[Numero de lot ]]&lt;&gt;"",COUNTIFS(Feuil1!A:A,A28,Feuil1!B:B,"&lt;&gt;0"),"")</f>
        <v/>
      </c>
      <c r="C28" t="str">
        <f>IF(Tableau1[[#This Row],[Numero de lot ]]&lt;&gt;"",COUNTIFS(Feuil1!A:A,A28,Feuil1!B:B,"#N/A"),"")</f>
        <v/>
      </c>
      <c r="D28">
        <f>SUMIFS(Feuil1!C:C,Feuil1!$A:$A,$A28,Feuil1!C:C,"&lt;&gt;#N/A")</f>
        <v>0</v>
      </c>
      <c r="E28">
        <f>SUMIFS(Feuil1!D:D,Feuil1!$A:$A,$A28,Feuil1!D:D,"&lt;&gt;#N/A")</f>
        <v>0</v>
      </c>
      <c r="F28">
        <f>SUMIFS(Feuil1!E:E,Feuil1!$A:$A,$A28,Feuil1!E:E,"&lt;&gt;#N/A")</f>
        <v>0</v>
      </c>
      <c r="G28">
        <f>SUMIFS(Feuil1!F:F,Feuil1!$A:$A,$A28,Feuil1!F:F,"&lt;&gt;#N/A")</f>
        <v>0</v>
      </c>
      <c r="H28">
        <f>SUMIFS(Feuil1!G:G,Feuil1!$A:$A,$A28,Feuil1!G:G,"&lt;&gt;#N/A")</f>
        <v>0</v>
      </c>
      <c r="I28">
        <f>SUMIFS(Feuil1!H:H,Feuil1!$A:$A,$A28,Feuil1!H:H,"&lt;&gt;#N/A")</f>
        <v>0</v>
      </c>
    </row>
    <row r="29" spans="1:9" x14ac:dyDescent="0.25">
      <c r="A29" t="str">
        <f>IF(A28&lt;&gt;"",IF(A28+1&lt;=MAX(Feuil1!A:A),A28+1,""),"")</f>
        <v/>
      </c>
      <c r="B29" t="str">
        <f>IF(Tableau1[[#This Row],[Numero de lot ]]&lt;&gt;"",COUNTIFS(Feuil1!A:A,A29,Feuil1!B:B,"&lt;&gt;0"),"")</f>
        <v/>
      </c>
      <c r="C29" t="str">
        <f>IF(Tableau1[[#This Row],[Numero de lot ]]&lt;&gt;"",COUNTIFS(Feuil1!A:A,A29,Feuil1!B:B,"#N/A"),"")</f>
        <v/>
      </c>
      <c r="D29">
        <f>SUMIFS(Feuil1!C:C,Feuil1!$A:$A,$A29,Feuil1!C:C,"&lt;&gt;#N/A")</f>
        <v>0</v>
      </c>
      <c r="E29">
        <f>SUMIFS(Feuil1!D:D,Feuil1!$A:$A,$A29,Feuil1!D:D,"&lt;&gt;#N/A")</f>
        <v>0</v>
      </c>
      <c r="F29">
        <f>SUMIFS(Feuil1!E:E,Feuil1!$A:$A,$A29,Feuil1!E:E,"&lt;&gt;#N/A")</f>
        <v>0</v>
      </c>
      <c r="G29">
        <f>SUMIFS(Feuil1!F:F,Feuil1!$A:$A,$A29,Feuil1!F:F,"&lt;&gt;#N/A")</f>
        <v>0</v>
      </c>
      <c r="H29">
        <f>SUMIFS(Feuil1!G:G,Feuil1!$A:$A,$A29,Feuil1!G:G,"&lt;&gt;#N/A")</f>
        <v>0</v>
      </c>
      <c r="I29">
        <f>SUMIFS(Feuil1!H:H,Feuil1!$A:$A,$A29,Feuil1!H:H,"&lt;&gt;#N/A")</f>
        <v>0</v>
      </c>
    </row>
    <row r="30" spans="1:9" x14ac:dyDescent="0.25">
      <c r="A30" t="str">
        <f>IF(A29&lt;&gt;"",IF(A29+1&lt;=MAX(Feuil1!A:A),A29+1,""),"")</f>
        <v/>
      </c>
      <c r="B30" t="str">
        <f>IF(Tableau1[[#This Row],[Numero de lot ]]&lt;&gt;"",COUNTIFS(Feuil1!A:A,A30,Feuil1!B:B,"&lt;&gt;0"),"")</f>
        <v/>
      </c>
      <c r="C30" t="str">
        <f>IF(Tableau1[[#This Row],[Numero de lot ]]&lt;&gt;"",COUNTIFS(Feuil1!A:A,A30,Feuil1!B:B,"#N/A"),"")</f>
        <v/>
      </c>
      <c r="D30">
        <f>SUMIFS(Feuil1!C:C,Feuil1!$A:$A,$A30,Feuil1!C:C,"&lt;&gt;#N/A")</f>
        <v>0</v>
      </c>
      <c r="E30">
        <f>SUMIFS(Feuil1!D:D,Feuil1!$A:$A,$A30,Feuil1!D:D,"&lt;&gt;#N/A")</f>
        <v>0</v>
      </c>
      <c r="F30">
        <f>SUMIFS(Feuil1!E:E,Feuil1!$A:$A,$A30,Feuil1!E:E,"&lt;&gt;#N/A")</f>
        <v>0</v>
      </c>
      <c r="G30">
        <f>SUMIFS(Feuil1!F:F,Feuil1!$A:$A,$A30,Feuil1!F:F,"&lt;&gt;#N/A")</f>
        <v>0</v>
      </c>
      <c r="H30">
        <f>SUMIFS(Feuil1!G:G,Feuil1!$A:$A,$A30,Feuil1!G:G,"&lt;&gt;#N/A")</f>
        <v>0</v>
      </c>
      <c r="I30">
        <f>SUMIFS(Feuil1!H:H,Feuil1!$A:$A,$A30,Feuil1!H:H,"&lt;&gt;#N/A")</f>
        <v>0</v>
      </c>
    </row>
    <row r="31" spans="1:9" x14ac:dyDescent="0.25">
      <c r="A31" t="str">
        <f>IF(A30&lt;&gt;"",IF(A30+1&lt;=MAX(Feuil1!A:A),A30+1,""),"")</f>
        <v/>
      </c>
      <c r="B31" t="str">
        <f>IF(Tableau1[[#This Row],[Numero de lot ]]&lt;&gt;"",COUNTIFS(Feuil1!A:A,A31,Feuil1!B:B,"&lt;&gt;0"),"")</f>
        <v/>
      </c>
      <c r="C31" t="str">
        <f>IF(Tableau1[[#This Row],[Numero de lot ]]&lt;&gt;"",COUNTIFS(Feuil1!A:A,A31,Feuil1!B:B,"#N/A"),"")</f>
        <v/>
      </c>
      <c r="D31">
        <f>SUMIFS(Feuil1!C:C,Feuil1!$A:$A,$A31,Feuil1!C:C,"&lt;&gt;#N/A")</f>
        <v>0</v>
      </c>
      <c r="E31">
        <f>SUMIFS(Feuil1!D:D,Feuil1!$A:$A,$A31,Feuil1!D:D,"&lt;&gt;#N/A")</f>
        <v>0</v>
      </c>
      <c r="F31">
        <f>SUMIFS(Feuil1!E:E,Feuil1!$A:$A,$A31,Feuil1!E:E,"&lt;&gt;#N/A")</f>
        <v>0</v>
      </c>
      <c r="G31">
        <f>SUMIFS(Feuil1!F:F,Feuil1!$A:$A,$A31,Feuil1!F:F,"&lt;&gt;#N/A")</f>
        <v>0</v>
      </c>
      <c r="H31">
        <f>SUMIFS(Feuil1!G:G,Feuil1!$A:$A,$A31,Feuil1!G:G,"&lt;&gt;#N/A")</f>
        <v>0</v>
      </c>
      <c r="I31">
        <f>SUMIFS(Feuil1!H:H,Feuil1!$A:$A,$A31,Feuil1!H:H,"&lt;&gt;#N/A")</f>
        <v>0</v>
      </c>
    </row>
    <row r="32" spans="1:9" x14ac:dyDescent="0.25">
      <c r="A32" t="str">
        <f>IF(A31&lt;&gt;"",IF(A31+1&lt;=MAX(Feuil1!A:A),A31+1,""),"")</f>
        <v/>
      </c>
      <c r="B32" t="str">
        <f>IF(Tableau1[[#This Row],[Numero de lot ]]&lt;&gt;"",COUNTIFS(Feuil1!A:A,A32,Feuil1!B:B,"&lt;&gt;0"),"")</f>
        <v/>
      </c>
      <c r="C32" t="str">
        <f>IF(Tableau1[[#This Row],[Numero de lot ]]&lt;&gt;"",COUNTIFS(Feuil1!A:A,A32,Feuil1!B:B,"#N/A"),"")</f>
        <v/>
      </c>
      <c r="D32">
        <f>SUMIFS(Feuil1!C:C,Feuil1!$A:$A,$A32,Feuil1!C:C,"&lt;&gt;#N/A")</f>
        <v>0</v>
      </c>
      <c r="E32">
        <f>SUMIFS(Feuil1!D:D,Feuil1!$A:$A,$A32,Feuil1!D:D,"&lt;&gt;#N/A")</f>
        <v>0</v>
      </c>
      <c r="F32">
        <f>SUMIFS(Feuil1!E:E,Feuil1!$A:$A,$A32,Feuil1!E:E,"&lt;&gt;#N/A")</f>
        <v>0</v>
      </c>
      <c r="G32">
        <f>SUMIFS(Feuil1!F:F,Feuil1!$A:$A,$A32,Feuil1!F:F,"&lt;&gt;#N/A")</f>
        <v>0</v>
      </c>
      <c r="H32">
        <f>SUMIFS(Feuil1!G:G,Feuil1!$A:$A,$A32,Feuil1!G:G,"&lt;&gt;#N/A")</f>
        <v>0</v>
      </c>
      <c r="I32">
        <f>SUMIFS(Feuil1!H:H,Feuil1!$A:$A,$A32,Feuil1!H:H,"&lt;&gt;#N/A")</f>
        <v>0</v>
      </c>
    </row>
    <row r="33" spans="1:9" x14ac:dyDescent="0.25">
      <c r="A33" t="str">
        <f>IF(A32&lt;&gt;"",IF(A32+1&lt;=MAX(Feuil1!A:A),A32+1,""),"")</f>
        <v/>
      </c>
      <c r="B33" t="str">
        <f>IF(Tableau1[[#This Row],[Numero de lot ]]&lt;&gt;"",COUNTIFS(Feuil1!A:A,A33,Feuil1!B:B,"&lt;&gt;0"),"")</f>
        <v/>
      </c>
      <c r="C33" t="str">
        <f>IF(Tableau1[[#This Row],[Numero de lot ]]&lt;&gt;"",COUNTIFS(Feuil1!A:A,A33,Feuil1!B:B,"#N/A"),"")</f>
        <v/>
      </c>
      <c r="D33">
        <f>SUMIFS(Feuil1!C:C,Feuil1!$A:$A,$A33,Feuil1!C:C,"&lt;&gt;#N/A")</f>
        <v>0</v>
      </c>
      <c r="E33">
        <f>SUMIFS(Feuil1!D:D,Feuil1!$A:$A,$A33,Feuil1!D:D,"&lt;&gt;#N/A")</f>
        <v>0</v>
      </c>
      <c r="F33">
        <f>SUMIFS(Feuil1!E:E,Feuil1!$A:$A,$A33,Feuil1!E:E,"&lt;&gt;#N/A")</f>
        <v>0</v>
      </c>
      <c r="G33">
        <f>SUMIFS(Feuil1!F:F,Feuil1!$A:$A,$A33,Feuil1!F:F,"&lt;&gt;#N/A")</f>
        <v>0</v>
      </c>
      <c r="H33">
        <f>SUMIFS(Feuil1!G:G,Feuil1!$A:$A,$A33,Feuil1!G:G,"&lt;&gt;#N/A")</f>
        <v>0</v>
      </c>
      <c r="I33">
        <f>SUMIFS(Feuil1!H:H,Feuil1!$A:$A,$A33,Feuil1!H:H,"&lt;&gt;#N/A")</f>
        <v>0</v>
      </c>
    </row>
    <row r="34" spans="1:9" x14ac:dyDescent="0.25">
      <c r="A34" t="str">
        <f>IF(A33&lt;&gt;"",IF(A33+1&lt;=MAX(Feuil1!A:A),A33+1,""),"")</f>
        <v/>
      </c>
      <c r="B34" t="str">
        <f>IF(Tableau1[[#This Row],[Numero de lot ]]&lt;&gt;"",COUNTIFS(Feuil1!A:A,A34,Feuil1!B:B,"&lt;&gt;0"),"")</f>
        <v/>
      </c>
      <c r="C34" t="str">
        <f>IF(Tableau1[[#This Row],[Numero de lot ]]&lt;&gt;"",COUNTIFS(Feuil1!A:A,A34,Feuil1!B:B,"#N/A"),"")</f>
        <v/>
      </c>
      <c r="D34">
        <f>SUMIFS(Feuil1!C:C,Feuil1!$A:$A,$A34,Feuil1!C:C,"&lt;&gt;#N/A")</f>
        <v>0</v>
      </c>
      <c r="E34">
        <f>SUMIFS(Feuil1!D:D,Feuil1!$A:$A,$A34,Feuil1!D:D,"&lt;&gt;#N/A")</f>
        <v>0</v>
      </c>
      <c r="F34">
        <f>SUMIFS(Feuil1!E:E,Feuil1!$A:$A,$A34,Feuil1!E:E,"&lt;&gt;#N/A")</f>
        <v>0</v>
      </c>
      <c r="G34">
        <f>SUMIFS(Feuil1!F:F,Feuil1!$A:$A,$A34,Feuil1!F:F,"&lt;&gt;#N/A")</f>
        <v>0</v>
      </c>
      <c r="H34">
        <f>SUMIFS(Feuil1!G:G,Feuil1!$A:$A,$A34,Feuil1!G:G,"&lt;&gt;#N/A")</f>
        <v>0</v>
      </c>
      <c r="I34">
        <f>SUMIFS(Feuil1!H:H,Feuil1!$A:$A,$A34,Feuil1!H:H,"&lt;&gt;#N/A")</f>
        <v>0</v>
      </c>
    </row>
    <row r="35" spans="1:9" x14ac:dyDescent="0.25">
      <c r="A35" t="str">
        <f>IF(A34&lt;&gt;"",IF(A34+1&lt;=MAX(Feuil1!A:A),A34+1,""),"")</f>
        <v/>
      </c>
      <c r="B35" t="str">
        <f>IF(Tableau1[[#This Row],[Numero de lot ]]&lt;&gt;"",COUNTIFS(Feuil1!A:A,A35,Feuil1!B:B,"&lt;&gt;0"),"")</f>
        <v/>
      </c>
      <c r="C35" t="str">
        <f>IF(Tableau1[[#This Row],[Numero de lot ]]&lt;&gt;"",COUNTIFS(Feuil1!A:A,A35,Feuil1!B:B,"#N/A"),"")</f>
        <v/>
      </c>
      <c r="D35">
        <f>SUMIFS(Feuil1!C:C,Feuil1!$A:$A,$A35,Feuil1!C:C,"&lt;&gt;#N/A")</f>
        <v>0</v>
      </c>
      <c r="E35">
        <f>SUMIFS(Feuil1!D:D,Feuil1!$A:$A,$A35,Feuil1!D:D,"&lt;&gt;#N/A")</f>
        <v>0</v>
      </c>
      <c r="F35">
        <f>SUMIFS(Feuil1!E:E,Feuil1!$A:$A,$A35,Feuil1!E:E,"&lt;&gt;#N/A")</f>
        <v>0</v>
      </c>
      <c r="G35">
        <f>SUMIFS(Feuil1!F:F,Feuil1!$A:$A,$A35,Feuil1!F:F,"&lt;&gt;#N/A")</f>
        <v>0</v>
      </c>
      <c r="H35">
        <f>SUMIFS(Feuil1!G:G,Feuil1!$A:$A,$A35,Feuil1!G:G,"&lt;&gt;#N/A")</f>
        <v>0</v>
      </c>
      <c r="I35">
        <f>SUMIFS(Feuil1!H:H,Feuil1!$A:$A,$A35,Feuil1!H:H,"&lt;&gt;#N/A")</f>
        <v>0</v>
      </c>
    </row>
    <row r="36" spans="1:9" x14ac:dyDescent="0.25">
      <c r="A36" t="str">
        <f>IF(A35&lt;&gt;"",IF(A35+1&lt;=MAX(Feuil1!A:A),A35+1,""),"")</f>
        <v/>
      </c>
      <c r="B36" t="str">
        <f>IF(Tableau1[[#This Row],[Numero de lot ]]&lt;&gt;"",COUNTIFS(Feuil1!A:A,A36,Feuil1!B:B,"&lt;&gt;0"),"")</f>
        <v/>
      </c>
      <c r="C36" t="str">
        <f>IF(Tableau1[[#This Row],[Numero de lot ]]&lt;&gt;"",COUNTIFS(Feuil1!A:A,A36,Feuil1!B:B,"#N/A"),"")</f>
        <v/>
      </c>
      <c r="D36">
        <f>SUMIFS(Feuil1!C:C,Feuil1!$A:$A,$A36,Feuil1!C:C,"&lt;&gt;#N/A")</f>
        <v>0</v>
      </c>
      <c r="E36">
        <f>SUMIFS(Feuil1!D:D,Feuil1!$A:$A,$A36,Feuil1!D:D,"&lt;&gt;#N/A")</f>
        <v>0</v>
      </c>
      <c r="F36">
        <f>SUMIFS(Feuil1!E:E,Feuil1!$A:$A,$A36,Feuil1!E:E,"&lt;&gt;#N/A")</f>
        <v>0</v>
      </c>
      <c r="G36">
        <f>SUMIFS(Feuil1!F:F,Feuil1!$A:$A,$A36,Feuil1!F:F,"&lt;&gt;#N/A")</f>
        <v>0</v>
      </c>
      <c r="H36">
        <f>SUMIFS(Feuil1!G:G,Feuil1!$A:$A,$A36,Feuil1!G:G,"&lt;&gt;#N/A")</f>
        <v>0</v>
      </c>
      <c r="I36">
        <f>SUMIFS(Feuil1!H:H,Feuil1!$A:$A,$A36,Feuil1!H:H,"&lt;&gt;#N/A")</f>
        <v>0</v>
      </c>
    </row>
    <row r="37" spans="1:9" x14ac:dyDescent="0.25">
      <c r="A37" t="str">
        <f>IF(A36&lt;&gt;"",IF(A36+1&lt;=MAX(Feuil1!A:A),A36+1,""),"")</f>
        <v/>
      </c>
      <c r="B37" t="str">
        <f>IF(Tableau1[[#This Row],[Numero de lot ]]&lt;&gt;"",COUNTIFS(Feuil1!A:A,A37,Feuil1!B:B,"&lt;&gt;0"),"")</f>
        <v/>
      </c>
      <c r="C37" t="str">
        <f>IF(Tableau1[[#This Row],[Numero de lot ]]&lt;&gt;"",COUNTIFS(Feuil1!A:A,A37,Feuil1!B:B,"#N/A"),"")</f>
        <v/>
      </c>
      <c r="D37">
        <f>SUMIFS(Feuil1!C:C,Feuil1!$A:$A,$A37,Feuil1!C:C,"&lt;&gt;#N/A")</f>
        <v>0</v>
      </c>
      <c r="E37">
        <f>SUMIFS(Feuil1!D:D,Feuil1!$A:$A,$A37,Feuil1!D:D,"&lt;&gt;#N/A")</f>
        <v>0</v>
      </c>
      <c r="F37">
        <f>SUMIFS(Feuil1!E:E,Feuil1!$A:$A,$A37,Feuil1!E:E,"&lt;&gt;#N/A")</f>
        <v>0</v>
      </c>
      <c r="G37">
        <f>SUMIFS(Feuil1!F:F,Feuil1!$A:$A,$A37,Feuil1!F:F,"&lt;&gt;#N/A")</f>
        <v>0</v>
      </c>
      <c r="H37">
        <f>SUMIFS(Feuil1!G:G,Feuil1!$A:$A,$A37,Feuil1!G:G,"&lt;&gt;#N/A")</f>
        <v>0</v>
      </c>
      <c r="I37">
        <f>SUMIFS(Feuil1!H:H,Feuil1!$A:$A,$A37,Feuil1!H:H,"&lt;&gt;#N/A")</f>
        <v>0</v>
      </c>
    </row>
    <row r="38" spans="1:9" x14ac:dyDescent="0.25">
      <c r="A38" t="str">
        <f>IF(A37&lt;&gt;"",IF(A37+1&lt;=MAX(Feuil1!A:A),A37+1,""),"")</f>
        <v/>
      </c>
      <c r="B38" t="str">
        <f>IF(Tableau1[[#This Row],[Numero de lot ]]&lt;&gt;"",COUNTIFS(Feuil1!A:A,A38,Feuil1!B:B,"&lt;&gt;0"),"")</f>
        <v/>
      </c>
      <c r="C38" t="str">
        <f>IF(Tableau1[[#This Row],[Numero de lot ]]&lt;&gt;"",COUNTIFS(Feuil1!A:A,A38,Feuil1!B:B,"#N/A"),"")</f>
        <v/>
      </c>
      <c r="D38">
        <f>SUMIFS(Feuil1!C:C,Feuil1!$A:$A,$A38,Feuil1!C:C,"&lt;&gt;#N/A")</f>
        <v>0</v>
      </c>
      <c r="E38">
        <f>SUMIFS(Feuil1!D:D,Feuil1!$A:$A,$A38,Feuil1!D:D,"&lt;&gt;#N/A")</f>
        <v>0</v>
      </c>
      <c r="F38">
        <f>SUMIFS(Feuil1!E:E,Feuil1!$A:$A,$A38,Feuil1!E:E,"&lt;&gt;#N/A")</f>
        <v>0</v>
      </c>
      <c r="G38">
        <f>SUMIFS(Feuil1!F:F,Feuil1!$A:$A,$A38,Feuil1!F:F,"&lt;&gt;#N/A")</f>
        <v>0</v>
      </c>
      <c r="H38">
        <f>SUMIFS(Feuil1!G:G,Feuil1!$A:$A,$A38,Feuil1!G:G,"&lt;&gt;#N/A")</f>
        <v>0</v>
      </c>
      <c r="I38">
        <f>SUMIFS(Feuil1!H:H,Feuil1!$A:$A,$A38,Feuil1!H:H,"&lt;&gt;#N/A")</f>
        <v>0</v>
      </c>
    </row>
    <row r="39" spans="1:9" x14ac:dyDescent="0.25">
      <c r="A39" t="str">
        <f>IF(A38&lt;&gt;"",IF(A38+1&lt;=MAX(Feuil1!A:A),A38+1,""),"")</f>
        <v/>
      </c>
      <c r="B39" t="str">
        <f>IF(Tableau1[[#This Row],[Numero de lot ]]&lt;&gt;"",COUNTIFS(Feuil1!A:A,A39,Feuil1!B:B,"&lt;&gt;0"),"")</f>
        <v/>
      </c>
      <c r="C39" t="str">
        <f>IF(Tableau1[[#This Row],[Numero de lot ]]&lt;&gt;"",COUNTIFS(Feuil1!A:A,A39,Feuil1!B:B,"#N/A"),"")</f>
        <v/>
      </c>
      <c r="D39">
        <f>SUMIFS(Feuil1!C:C,Feuil1!$A:$A,$A39,Feuil1!C:C,"&lt;&gt;#N/A")</f>
        <v>0</v>
      </c>
      <c r="E39">
        <f>SUMIFS(Feuil1!D:D,Feuil1!$A:$A,$A39,Feuil1!D:D,"&lt;&gt;#N/A")</f>
        <v>0</v>
      </c>
      <c r="F39">
        <f>SUMIFS(Feuil1!E:E,Feuil1!$A:$A,$A39,Feuil1!E:E,"&lt;&gt;#N/A")</f>
        <v>0</v>
      </c>
      <c r="G39">
        <f>SUMIFS(Feuil1!F:F,Feuil1!$A:$A,$A39,Feuil1!F:F,"&lt;&gt;#N/A")</f>
        <v>0</v>
      </c>
      <c r="H39">
        <f>SUMIFS(Feuil1!G:G,Feuil1!$A:$A,$A39,Feuil1!G:G,"&lt;&gt;#N/A")</f>
        <v>0</v>
      </c>
      <c r="I39">
        <f>SUMIFS(Feuil1!H:H,Feuil1!$A:$A,$A39,Feuil1!H:H,"&lt;&gt;#N/A")</f>
        <v>0</v>
      </c>
    </row>
    <row r="40" spans="1:9" x14ac:dyDescent="0.25">
      <c r="A40" t="str">
        <f>IF(A39&lt;&gt;"",IF(A39+1&lt;=MAX(Feuil1!A:A),A39+1,""),"")</f>
        <v/>
      </c>
      <c r="B40" t="str">
        <f>IF(Tableau1[[#This Row],[Numero de lot ]]&lt;&gt;"",COUNTIFS(Feuil1!A:A,A40,Feuil1!B:B,"&lt;&gt;0"),"")</f>
        <v/>
      </c>
      <c r="C40" t="str">
        <f>IF(Tableau1[[#This Row],[Numero de lot ]]&lt;&gt;"",COUNTIFS(Feuil1!A:A,A40,Feuil1!B:B,"#N/A"),"")</f>
        <v/>
      </c>
      <c r="D40">
        <f>SUMIFS(Feuil1!C:C,Feuil1!$A:$A,$A40,Feuil1!C:C,"&lt;&gt;#N/A")</f>
        <v>0</v>
      </c>
      <c r="E40">
        <f>SUMIFS(Feuil1!D:D,Feuil1!$A:$A,$A40,Feuil1!D:D,"&lt;&gt;#N/A")</f>
        <v>0</v>
      </c>
      <c r="F40">
        <f>SUMIFS(Feuil1!E:E,Feuil1!$A:$A,$A40,Feuil1!E:E,"&lt;&gt;#N/A")</f>
        <v>0</v>
      </c>
      <c r="G40">
        <f>SUMIFS(Feuil1!F:F,Feuil1!$A:$A,$A40,Feuil1!F:F,"&lt;&gt;#N/A")</f>
        <v>0</v>
      </c>
      <c r="H40">
        <f>SUMIFS(Feuil1!G:G,Feuil1!$A:$A,$A40,Feuil1!G:G,"&lt;&gt;#N/A")</f>
        <v>0</v>
      </c>
      <c r="I40">
        <f>SUMIFS(Feuil1!H:H,Feuil1!$A:$A,$A40,Feuil1!H:H,"&lt;&gt;#N/A")</f>
        <v>0</v>
      </c>
    </row>
    <row r="41" spans="1:9" x14ac:dyDescent="0.25">
      <c r="A41" t="str">
        <f>IF(A40&lt;&gt;"",IF(A40+1&lt;=MAX(Feuil1!A:A),A40+1,""),"")</f>
        <v/>
      </c>
      <c r="B41" t="str">
        <f>IF(Tableau1[[#This Row],[Numero de lot ]]&lt;&gt;"",COUNTIFS(Feuil1!A:A,A41,Feuil1!B:B,"&lt;&gt;0"),"")</f>
        <v/>
      </c>
      <c r="C41" t="str">
        <f>IF(Tableau1[[#This Row],[Numero de lot ]]&lt;&gt;"",COUNTIFS(Feuil1!A:A,A41,Feuil1!B:B,"#N/A"),"")</f>
        <v/>
      </c>
      <c r="D41">
        <f>SUMIFS(Feuil1!C:C,Feuil1!$A:$A,$A41,Feuil1!C:C,"&lt;&gt;#N/A")</f>
        <v>0</v>
      </c>
      <c r="E41">
        <f>SUMIFS(Feuil1!D:D,Feuil1!$A:$A,$A41,Feuil1!D:D,"&lt;&gt;#N/A")</f>
        <v>0</v>
      </c>
      <c r="F41">
        <f>SUMIFS(Feuil1!E:E,Feuil1!$A:$A,$A41,Feuil1!E:E,"&lt;&gt;#N/A")</f>
        <v>0</v>
      </c>
      <c r="G41">
        <f>SUMIFS(Feuil1!F:F,Feuil1!$A:$A,$A41,Feuil1!F:F,"&lt;&gt;#N/A")</f>
        <v>0</v>
      </c>
      <c r="H41">
        <f>SUMIFS(Feuil1!G:G,Feuil1!$A:$A,$A41,Feuil1!G:G,"&lt;&gt;#N/A")</f>
        <v>0</v>
      </c>
      <c r="I41">
        <f>SUMIFS(Feuil1!H:H,Feuil1!$A:$A,$A41,Feuil1!H:H,"&lt;&gt;#N/A")</f>
        <v>0</v>
      </c>
    </row>
    <row r="42" spans="1:9" x14ac:dyDescent="0.25">
      <c r="A42" t="str">
        <f>IF(A41&lt;&gt;"",IF(A41+1&lt;=MAX(Feuil1!A:A),A41+1,""),"")</f>
        <v/>
      </c>
      <c r="B42" t="str">
        <f>IF(Tableau1[[#This Row],[Numero de lot ]]&lt;&gt;"",COUNTIFS(Feuil1!A:A,A42,Feuil1!B:B,"&lt;&gt;0"),"")</f>
        <v/>
      </c>
      <c r="C42" t="str">
        <f>IF(Tableau1[[#This Row],[Numero de lot ]]&lt;&gt;"",COUNTIFS(Feuil1!A:A,A42,Feuil1!B:B,"#N/A"),"")</f>
        <v/>
      </c>
      <c r="D42">
        <f>SUMIFS(Feuil1!C:C,Feuil1!$A:$A,$A42,Feuil1!C:C,"&lt;&gt;#N/A")</f>
        <v>0</v>
      </c>
      <c r="E42">
        <f>SUMIFS(Feuil1!D:D,Feuil1!$A:$A,$A42,Feuil1!D:D,"&lt;&gt;#N/A")</f>
        <v>0</v>
      </c>
      <c r="F42">
        <f>SUMIFS(Feuil1!E:E,Feuil1!$A:$A,$A42,Feuil1!E:E,"&lt;&gt;#N/A")</f>
        <v>0</v>
      </c>
      <c r="G42">
        <f>SUMIFS(Feuil1!F:F,Feuil1!$A:$A,$A42,Feuil1!F:F,"&lt;&gt;#N/A")</f>
        <v>0</v>
      </c>
      <c r="H42">
        <f>SUMIFS(Feuil1!G:G,Feuil1!$A:$A,$A42,Feuil1!G:G,"&lt;&gt;#N/A")</f>
        <v>0</v>
      </c>
      <c r="I42">
        <f>SUMIFS(Feuil1!H:H,Feuil1!$A:$A,$A42,Feuil1!H:H,"&lt;&gt;#N/A")</f>
        <v>0</v>
      </c>
    </row>
    <row r="43" spans="1:9" x14ac:dyDescent="0.25">
      <c r="A43" t="str">
        <f>IF(A42&lt;&gt;"",IF(A42+1&lt;=MAX(Feuil1!A:A),A42+1,""),"")</f>
        <v/>
      </c>
      <c r="B43" t="str">
        <f>IF(Tableau1[[#This Row],[Numero de lot ]]&lt;&gt;"",COUNTIFS(Feuil1!A:A,A43,Feuil1!B:B,"&lt;&gt;0"),"")</f>
        <v/>
      </c>
      <c r="C43" t="str">
        <f>IF(Tableau1[[#This Row],[Numero de lot ]]&lt;&gt;"",COUNTIFS(Feuil1!A:A,A43,Feuil1!B:B,"#N/A"),"")</f>
        <v/>
      </c>
      <c r="D43">
        <f>SUMIFS(Feuil1!C:C,Feuil1!$A:$A,$A43,Feuil1!C:C,"&lt;&gt;#N/A")</f>
        <v>0</v>
      </c>
      <c r="E43">
        <f>SUMIFS(Feuil1!D:D,Feuil1!$A:$A,$A43,Feuil1!D:D,"&lt;&gt;#N/A")</f>
        <v>0</v>
      </c>
      <c r="F43">
        <f>SUMIFS(Feuil1!E:E,Feuil1!$A:$A,$A43,Feuil1!E:E,"&lt;&gt;#N/A")</f>
        <v>0</v>
      </c>
      <c r="G43">
        <f>SUMIFS(Feuil1!F:F,Feuil1!$A:$A,$A43,Feuil1!F:F,"&lt;&gt;#N/A")</f>
        <v>0</v>
      </c>
      <c r="H43">
        <f>SUMIFS(Feuil1!G:G,Feuil1!$A:$A,$A43,Feuil1!G:G,"&lt;&gt;#N/A")</f>
        <v>0</v>
      </c>
      <c r="I43">
        <f>SUMIFS(Feuil1!H:H,Feuil1!$A:$A,$A43,Feuil1!H:H,"&lt;&gt;#N/A")</f>
        <v>0</v>
      </c>
    </row>
    <row r="44" spans="1:9" x14ac:dyDescent="0.25">
      <c r="A44" t="str">
        <f>IF(A43&lt;&gt;"",IF(A43+1&lt;=MAX(Feuil1!A:A),A43+1,""),"")</f>
        <v/>
      </c>
      <c r="B44" t="str">
        <f>IF(Tableau1[[#This Row],[Numero de lot ]]&lt;&gt;"",COUNTIFS(Feuil1!A:A,A44,Feuil1!B:B,"&lt;&gt;0"),"")</f>
        <v/>
      </c>
      <c r="C44" t="str">
        <f>IF(Tableau1[[#This Row],[Numero de lot ]]&lt;&gt;"",COUNTIFS(Feuil1!A:A,A44,Feuil1!B:B,"#N/A"),"")</f>
        <v/>
      </c>
      <c r="D44">
        <f>SUMIFS(Feuil1!C:C,Feuil1!$A:$A,$A44,Feuil1!C:C,"&lt;&gt;#N/A")</f>
        <v>0</v>
      </c>
      <c r="E44">
        <f>SUMIFS(Feuil1!D:D,Feuil1!$A:$A,$A44,Feuil1!D:D,"&lt;&gt;#N/A")</f>
        <v>0</v>
      </c>
      <c r="F44">
        <f>SUMIFS(Feuil1!E:E,Feuil1!$A:$A,$A44,Feuil1!E:E,"&lt;&gt;#N/A")</f>
        <v>0</v>
      </c>
      <c r="G44">
        <f>SUMIFS(Feuil1!F:F,Feuil1!$A:$A,$A44,Feuil1!F:F,"&lt;&gt;#N/A")</f>
        <v>0</v>
      </c>
      <c r="H44">
        <f>SUMIFS(Feuil1!G:G,Feuil1!$A:$A,$A44,Feuil1!G:G,"&lt;&gt;#N/A")</f>
        <v>0</v>
      </c>
      <c r="I44">
        <f>SUMIFS(Feuil1!H:H,Feuil1!$A:$A,$A44,Feuil1!H:H,"&lt;&gt;#N/A")</f>
        <v>0</v>
      </c>
    </row>
    <row r="45" spans="1:9" x14ac:dyDescent="0.25">
      <c r="A45" t="str">
        <f>IF(A44&lt;&gt;"",IF(A44+1&lt;=MAX(Feuil1!A:A),A44+1,""),"")</f>
        <v/>
      </c>
      <c r="B45" t="str">
        <f>IF(Tableau1[[#This Row],[Numero de lot ]]&lt;&gt;"",COUNTIFS(Feuil1!A:A,A45,Feuil1!B:B,"&lt;&gt;0"),"")</f>
        <v/>
      </c>
      <c r="C45" t="str">
        <f>IF(Tableau1[[#This Row],[Numero de lot ]]&lt;&gt;"",COUNTIFS(Feuil1!A:A,A45,Feuil1!B:B,"#N/A"),"")</f>
        <v/>
      </c>
      <c r="D45">
        <f>SUMIFS(Feuil1!C:C,Feuil1!$A:$A,$A45,Feuil1!C:C,"&lt;&gt;#N/A")</f>
        <v>0</v>
      </c>
      <c r="E45">
        <f>SUMIFS(Feuil1!D:D,Feuil1!$A:$A,$A45,Feuil1!D:D,"&lt;&gt;#N/A")</f>
        <v>0</v>
      </c>
      <c r="F45">
        <f>SUMIFS(Feuil1!E:E,Feuil1!$A:$A,$A45,Feuil1!E:E,"&lt;&gt;#N/A")</f>
        <v>0</v>
      </c>
      <c r="G45">
        <f>SUMIFS(Feuil1!F:F,Feuil1!$A:$A,$A45,Feuil1!F:F,"&lt;&gt;#N/A")</f>
        <v>0</v>
      </c>
      <c r="H45">
        <f>SUMIFS(Feuil1!G:G,Feuil1!$A:$A,$A45,Feuil1!G:G,"&lt;&gt;#N/A")</f>
        <v>0</v>
      </c>
      <c r="I45">
        <f>SUMIFS(Feuil1!H:H,Feuil1!$A:$A,$A45,Feuil1!H:H,"&lt;&gt;#N/A")</f>
        <v>0</v>
      </c>
    </row>
    <row r="46" spans="1:9" x14ac:dyDescent="0.25">
      <c r="A46" t="str">
        <f>IF(A45&lt;&gt;"",IF(A45+1&lt;=MAX(Feuil1!A:A),A45+1,""),"")</f>
        <v/>
      </c>
      <c r="B46" t="str">
        <f>IF(Tableau1[[#This Row],[Numero de lot ]]&lt;&gt;"",COUNTIFS(Feuil1!A:A,A46,Feuil1!B:B,"&lt;&gt;0"),"")</f>
        <v/>
      </c>
      <c r="C46" t="str">
        <f>IF(Tableau1[[#This Row],[Numero de lot ]]&lt;&gt;"",COUNTIFS(Feuil1!A:A,A46,Feuil1!B:B,"#N/A"),"")</f>
        <v/>
      </c>
      <c r="D46">
        <f>SUMIFS(Feuil1!C:C,Feuil1!$A:$A,$A46,Feuil1!C:C,"&lt;&gt;#N/A")</f>
        <v>0</v>
      </c>
      <c r="E46">
        <f>SUMIFS(Feuil1!D:D,Feuil1!$A:$A,$A46,Feuil1!D:D,"&lt;&gt;#N/A")</f>
        <v>0</v>
      </c>
      <c r="F46">
        <f>SUMIFS(Feuil1!E:E,Feuil1!$A:$A,$A46,Feuil1!E:E,"&lt;&gt;#N/A")</f>
        <v>0</v>
      </c>
      <c r="G46">
        <f>SUMIFS(Feuil1!F:F,Feuil1!$A:$A,$A46,Feuil1!F:F,"&lt;&gt;#N/A")</f>
        <v>0</v>
      </c>
      <c r="H46">
        <f>SUMIFS(Feuil1!G:G,Feuil1!$A:$A,$A46,Feuil1!G:G,"&lt;&gt;#N/A")</f>
        <v>0</v>
      </c>
      <c r="I46">
        <f>SUMIFS(Feuil1!H:H,Feuil1!$A:$A,$A46,Feuil1!H:H,"&lt;&gt;#N/A")</f>
        <v>0</v>
      </c>
    </row>
    <row r="47" spans="1:9" x14ac:dyDescent="0.25">
      <c r="A47" t="str">
        <f>IF(A46&lt;&gt;"",IF(A46+1&lt;=MAX(Feuil1!A:A),A46+1,""),"")</f>
        <v/>
      </c>
      <c r="B47" t="str">
        <f>IF(Tableau1[[#This Row],[Numero de lot ]]&lt;&gt;"",COUNTIFS(Feuil1!A:A,A47,Feuil1!B:B,"&lt;&gt;0"),"")</f>
        <v/>
      </c>
      <c r="C47" t="str">
        <f>IF(Tableau1[[#This Row],[Numero de lot ]]&lt;&gt;"",COUNTIFS(Feuil1!A:A,A47,Feuil1!B:B,"#N/A"),"")</f>
        <v/>
      </c>
      <c r="D47">
        <f>SUMIFS(Feuil1!C:C,Feuil1!$A:$A,$A47,Feuil1!C:C,"&lt;&gt;#N/A")</f>
        <v>0</v>
      </c>
      <c r="E47">
        <f>SUMIFS(Feuil1!D:D,Feuil1!$A:$A,$A47,Feuil1!D:D,"&lt;&gt;#N/A")</f>
        <v>0</v>
      </c>
      <c r="F47">
        <f>SUMIFS(Feuil1!E:E,Feuil1!$A:$A,$A47,Feuil1!E:E,"&lt;&gt;#N/A")</f>
        <v>0</v>
      </c>
      <c r="G47">
        <f>SUMIFS(Feuil1!F:F,Feuil1!$A:$A,$A47,Feuil1!F:F,"&lt;&gt;#N/A")</f>
        <v>0</v>
      </c>
      <c r="H47">
        <f>SUMIFS(Feuil1!G:G,Feuil1!$A:$A,$A47,Feuil1!G:G,"&lt;&gt;#N/A")</f>
        <v>0</v>
      </c>
      <c r="I47">
        <f>SUMIFS(Feuil1!H:H,Feuil1!$A:$A,$A47,Feuil1!H:H,"&lt;&gt;#N/A")</f>
        <v>0</v>
      </c>
    </row>
    <row r="48" spans="1:9" x14ac:dyDescent="0.25">
      <c r="A48" t="str">
        <f>IF(A47&lt;&gt;"",IF(A47+1&lt;=MAX(Feuil1!A:A),A47+1,""),"")</f>
        <v/>
      </c>
      <c r="B48" t="str">
        <f>IF(Tableau1[[#This Row],[Numero de lot ]]&lt;&gt;"",COUNTIFS(Feuil1!A:A,A48,Feuil1!B:B,"&lt;&gt;0"),"")</f>
        <v/>
      </c>
      <c r="C48" t="str">
        <f>IF(Tableau1[[#This Row],[Numero de lot ]]&lt;&gt;"",COUNTIFS(Feuil1!A:A,A48,Feuil1!B:B,"#N/A"),"")</f>
        <v/>
      </c>
      <c r="D48">
        <f>SUMIFS(Feuil1!C:C,Feuil1!$A:$A,$A48,Feuil1!C:C,"&lt;&gt;#N/A")</f>
        <v>0</v>
      </c>
      <c r="E48">
        <f>SUMIFS(Feuil1!D:D,Feuil1!$A:$A,$A48,Feuil1!D:D,"&lt;&gt;#N/A")</f>
        <v>0</v>
      </c>
      <c r="F48">
        <f>SUMIFS(Feuil1!E:E,Feuil1!$A:$A,$A48,Feuil1!E:E,"&lt;&gt;#N/A")</f>
        <v>0</v>
      </c>
      <c r="G48">
        <f>SUMIFS(Feuil1!F:F,Feuil1!$A:$A,$A48,Feuil1!F:F,"&lt;&gt;#N/A")</f>
        <v>0</v>
      </c>
      <c r="H48">
        <f>SUMIFS(Feuil1!G:G,Feuil1!$A:$A,$A48,Feuil1!G:G,"&lt;&gt;#N/A")</f>
        <v>0</v>
      </c>
      <c r="I48">
        <f>SUMIFS(Feuil1!H:H,Feuil1!$A:$A,$A48,Feuil1!H:H,"&lt;&gt;#N/A")</f>
        <v>0</v>
      </c>
    </row>
    <row r="49" spans="1:9" x14ac:dyDescent="0.25">
      <c r="A49" t="str">
        <f>IF(A48&lt;&gt;"",IF(A48+1&lt;=MAX(Feuil1!A:A),A48+1,""),"")</f>
        <v/>
      </c>
      <c r="B49" t="str">
        <f>IF(Tableau1[[#This Row],[Numero de lot ]]&lt;&gt;"",COUNTIFS(Feuil1!A:A,A49,Feuil1!B:B,"&lt;&gt;0"),"")</f>
        <v/>
      </c>
      <c r="C49" t="str">
        <f>IF(Tableau1[[#This Row],[Numero de lot ]]&lt;&gt;"",COUNTIFS(Feuil1!A:A,A49,Feuil1!B:B,"#N/A"),"")</f>
        <v/>
      </c>
      <c r="D49">
        <f>SUMIFS(Feuil1!C:C,Feuil1!$A:$A,$A49,Feuil1!C:C,"&lt;&gt;#N/A")</f>
        <v>0</v>
      </c>
      <c r="E49">
        <f>SUMIFS(Feuil1!D:D,Feuil1!$A:$A,$A49,Feuil1!D:D,"&lt;&gt;#N/A")</f>
        <v>0</v>
      </c>
      <c r="F49">
        <f>SUMIFS(Feuil1!E:E,Feuil1!$A:$A,$A49,Feuil1!E:E,"&lt;&gt;#N/A")</f>
        <v>0</v>
      </c>
      <c r="G49">
        <f>SUMIFS(Feuil1!F:F,Feuil1!$A:$A,$A49,Feuil1!F:F,"&lt;&gt;#N/A")</f>
        <v>0</v>
      </c>
      <c r="H49">
        <f>SUMIFS(Feuil1!G:G,Feuil1!$A:$A,$A49,Feuil1!G:G,"&lt;&gt;#N/A")</f>
        <v>0</v>
      </c>
      <c r="I49">
        <f>SUMIFS(Feuil1!H:H,Feuil1!$A:$A,$A49,Feuil1!H:H,"&lt;&gt;#N/A")</f>
        <v>0</v>
      </c>
    </row>
    <row r="50" spans="1:9" x14ac:dyDescent="0.25">
      <c r="A50" t="str">
        <f>IF(A49&lt;&gt;"",IF(A49+1&lt;=MAX(Feuil1!A:A),A49+1,""),"")</f>
        <v/>
      </c>
      <c r="B50" t="str">
        <f>IF(Tableau1[[#This Row],[Numero de lot ]]&lt;&gt;"",COUNTIFS(Feuil1!A:A,A50,Feuil1!B:B,"&lt;&gt;0"),"")</f>
        <v/>
      </c>
      <c r="C50" t="str">
        <f>IF(Tableau1[[#This Row],[Numero de lot ]]&lt;&gt;"",COUNTIFS(Feuil1!A:A,A50,Feuil1!B:B,"#N/A"),"")</f>
        <v/>
      </c>
      <c r="D50">
        <f>SUMIFS(Feuil1!C:C,Feuil1!$A:$A,$A50,Feuil1!C:C,"&lt;&gt;#N/A")</f>
        <v>0</v>
      </c>
      <c r="E50">
        <f>SUMIFS(Feuil1!D:D,Feuil1!$A:$A,$A50,Feuil1!D:D,"&lt;&gt;#N/A")</f>
        <v>0</v>
      </c>
      <c r="F50">
        <f>SUMIFS(Feuil1!E:E,Feuil1!$A:$A,$A50,Feuil1!E:E,"&lt;&gt;#N/A")</f>
        <v>0</v>
      </c>
      <c r="G50">
        <f>SUMIFS(Feuil1!F:F,Feuil1!$A:$A,$A50,Feuil1!F:F,"&lt;&gt;#N/A")</f>
        <v>0</v>
      </c>
      <c r="H50">
        <f>SUMIFS(Feuil1!G:G,Feuil1!$A:$A,$A50,Feuil1!G:G,"&lt;&gt;#N/A")</f>
        <v>0</v>
      </c>
      <c r="I50">
        <f>SUMIFS(Feuil1!H:H,Feuil1!$A:$A,$A50,Feuil1!H:H,"&lt;&gt;#N/A")</f>
        <v>0</v>
      </c>
    </row>
    <row r="51" spans="1:9" x14ac:dyDescent="0.25">
      <c r="A51" t="str">
        <f>IF(A50&lt;&gt;"",IF(A50+1&lt;=MAX(Feuil1!A:A),A50+1,""),"")</f>
        <v/>
      </c>
      <c r="B51" t="str">
        <f>IF(Tableau1[[#This Row],[Numero de lot ]]&lt;&gt;"",COUNTIFS(Feuil1!A:A,A51,Feuil1!B:B,"&lt;&gt;0"),"")</f>
        <v/>
      </c>
      <c r="C51" t="str">
        <f>IF(Tableau1[[#This Row],[Numero de lot ]]&lt;&gt;"",COUNTIFS(Feuil1!A:A,A51,Feuil1!B:B,"#N/A"),"")</f>
        <v/>
      </c>
      <c r="D51">
        <f>SUMIFS(Feuil1!C:C,Feuil1!$A:$A,$A51,Feuil1!C:C,"&lt;&gt;#N/A")</f>
        <v>0</v>
      </c>
      <c r="E51">
        <f>SUMIFS(Feuil1!D:D,Feuil1!$A:$A,$A51,Feuil1!D:D,"&lt;&gt;#N/A")</f>
        <v>0</v>
      </c>
      <c r="F51">
        <f>SUMIFS(Feuil1!E:E,Feuil1!$A:$A,$A51,Feuil1!E:E,"&lt;&gt;#N/A")</f>
        <v>0</v>
      </c>
      <c r="G51">
        <f>SUMIFS(Feuil1!F:F,Feuil1!$A:$A,$A51,Feuil1!F:F,"&lt;&gt;#N/A")</f>
        <v>0</v>
      </c>
      <c r="H51">
        <f>SUMIFS(Feuil1!G:G,Feuil1!$A:$A,$A51,Feuil1!G:G,"&lt;&gt;#N/A")</f>
        <v>0</v>
      </c>
      <c r="I51">
        <f>SUMIFS(Feuil1!H:H,Feuil1!$A:$A,$A51,Feuil1!H:H,"&lt;&gt;#N/A")</f>
        <v>0</v>
      </c>
    </row>
    <row r="52" spans="1:9" x14ac:dyDescent="0.25">
      <c r="A52" t="str">
        <f>IF(A51&lt;&gt;"",IF(A51+1&lt;=MAX(Feuil1!A:A),A51+1,""),"")</f>
        <v/>
      </c>
      <c r="B52" t="str">
        <f>IF(Tableau1[[#This Row],[Numero de lot ]]&lt;&gt;"",COUNTIFS(Feuil1!A:A,A52,Feuil1!B:B,"&lt;&gt;0"),"")</f>
        <v/>
      </c>
      <c r="C52" t="str">
        <f>IF(Tableau1[[#This Row],[Numero de lot ]]&lt;&gt;"",COUNTIFS(Feuil1!A:A,A52,Feuil1!B:B,"#N/A"),"")</f>
        <v/>
      </c>
      <c r="D52">
        <f>SUMIFS(Feuil1!C:C,Feuil1!$A:$A,$A52,Feuil1!C:C,"&lt;&gt;#N/A")</f>
        <v>0</v>
      </c>
      <c r="E52">
        <f>SUMIFS(Feuil1!D:D,Feuil1!$A:$A,$A52,Feuil1!D:D,"&lt;&gt;#N/A")</f>
        <v>0</v>
      </c>
      <c r="F52">
        <f>SUMIFS(Feuil1!E:E,Feuil1!$A:$A,$A52,Feuil1!E:E,"&lt;&gt;#N/A")</f>
        <v>0</v>
      </c>
      <c r="G52">
        <f>SUMIFS(Feuil1!F:F,Feuil1!$A:$A,$A52,Feuil1!F:F,"&lt;&gt;#N/A")</f>
        <v>0</v>
      </c>
      <c r="H52">
        <f>SUMIFS(Feuil1!G:G,Feuil1!$A:$A,$A52,Feuil1!G:G,"&lt;&gt;#N/A")</f>
        <v>0</v>
      </c>
      <c r="I52">
        <f>SUMIFS(Feuil1!H:H,Feuil1!$A:$A,$A52,Feuil1!H:H,"&lt;&gt;#N/A")</f>
        <v>0</v>
      </c>
    </row>
    <row r="53" spans="1:9" x14ac:dyDescent="0.25">
      <c r="A53" t="str">
        <f>IF(A52&lt;&gt;"",IF(A52+1&lt;=MAX(Feuil1!A:A),A52+1,""),"")</f>
        <v/>
      </c>
      <c r="B53" t="str">
        <f>IF(Tableau1[[#This Row],[Numero de lot ]]&lt;&gt;"",COUNTIFS(Feuil1!A:A,A53,Feuil1!B:B,"&lt;&gt;0"),"")</f>
        <v/>
      </c>
      <c r="C53" t="str">
        <f>IF(Tableau1[[#This Row],[Numero de lot ]]&lt;&gt;"",COUNTIFS(Feuil1!A:A,A53,Feuil1!B:B,"#N/A"),"")</f>
        <v/>
      </c>
      <c r="D53">
        <f>SUMIFS(Feuil1!C:C,Feuil1!$A:$A,$A53,Feuil1!C:C,"&lt;&gt;#N/A")</f>
        <v>0</v>
      </c>
      <c r="E53">
        <f>SUMIFS(Feuil1!D:D,Feuil1!$A:$A,$A53,Feuil1!D:D,"&lt;&gt;#N/A")</f>
        <v>0</v>
      </c>
      <c r="F53">
        <f>SUMIFS(Feuil1!E:E,Feuil1!$A:$A,$A53,Feuil1!E:E,"&lt;&gt;#N/A")</f>
        <v>0</v>
      </c>
      <c r="G53">
        <f>SUMIFS(Feuil1!F:F,Feuil1!$A:$A,$A53,Feuil1!F:F,"&lt;&gt;#N/A")</f>
        <v>0</v>
      </c>
      <c r="H53">
        <f>SUMIFS(Feuil1!G:G,Feuil1!$A:$A,$A53,Feuil1!G:G,"&lt;&gt;#N/A")</f>
        <v>0</v>
      </c>
      <c r="I53">
        <f>SUMIFS(Feuil1!H:H,Feuil1!$A:$A,$A53,Feuil1!H:H,"&lt;&gt;#N/A")</f>
        <v>0</v>
      </c>
    </row>
    <row r="54" spans="1:9" x14ac:dyDescent="0.25">
      <c r="A54" t="str">
        <f>IF(A53&lt;&gt;"",IF(A53+1&lt;=MAX(Feuil1!A:A),A53+1,""),"")</f>
        <v/>
      </c>
      <c r="B54" t="str">
        <f>IF(Tableau1[[#This Row],[Numero de lot ]]&lt;&gt;"",COUNTIFS(Feuil1!A:A,A54,Feuil1!B:B,"&lt;&gt;0"),"")</f>
        <v/>
      </c>
      <c r="C54" t="str">
        <f>IF(Tableau1[[#This Row],[Numero de lot ]]&lt;&gt;"",COUNTIFS(Feuil1!A:A,A54,Feuil1!B:B,"#N/A"),"")</f>
        <v/>
      </c>
      <c r="D54">
        <f>SUMIFS(Feuil1!C:C,Feuil1!$A:$A,$A54,Feuil1!C:C,"&lt;&gt;#N/A")</f>
        <v>0</v>
      </c>
      <c r="E54">
        <f>SUMIFS(Feuil1!D:D,Feuil1!$A:$A,$A54,Feuil1!D:D,"&lt;&gt;#N/A")</f>
        <v>0</v>
      </c>
      <c r="F54">
        <f>SUMIFS(Feuil1!E:E,Feuil1!$A:$A,$A54,Feuil1!E:E,"&lt;&gt;#N/A")</f>
        <v>0</v>
      </c>
      <c r="G54">
        <f>SUMIFS(Feuil1!F:F,Feuil1!$A:$A,$A54,Feuil1!F:F,"&lt;&gt;#N/A")</f>
        <v>0</v>
      </c>
      <c r="H54">
        <f>SUMIFS(Feuil1!G:G,Feuil1!$A:$A,$A54,Feuil1!G:G,"&lt;&gt;#N/A")</f>
        <v>0</v>
      </c>
      <c r="I54">
        <f>SUMIFS(Feuil1!H:H,Feuil1!$A:$A,$A54,Feuil1!H:H,"&lt;&gt;#N/A")</f>
        <v>0</v>
      </c>
    </row>
    <row r="55" spans="1:9" x14ac:dyDescent="0.25">
      <c r="A55" t="str">
        <f>IF(A54&lt;&gt;"",IF(A54+1&lt;=MAX(Feuil1!A:A),A54+1,""),"")</f>
        <v/>
      </c>
      <c r="B55" t="str">
        <f>IF(Tableau1[[#This Row],[Numero de lot ]]&lt;&gt;"",COUNTIFS(Feuil1!A:A,A55,Feuil1!B:B,"&lt;&gt;0"),"")</f>
        <v/>
      </c>
      <c r="C55" t="str">
        <f>IF(Tableau1[[#This Row],[Numero de lot ]]&lt;&gt;"",COUNTIFS(Feuil1!A:A,A55,Feuil1!B:B,"#N/A"),"")</f>
        <v/>
      </c>
      <c r="D55">
        <f>SUMIFS(Feuil1!C:C,Feuil1!$A:$A,$A55,Feuil1!C:C,"&lt;&gt;#N/A")</f>
        <v>0</v>
      </c>
      <c r="E55">
        <f>SUMIFS(Feuil1!D:D,Feuil1!$A:$A,$A55,Feuil1!D:D,"&lt;&gt;#N/A")</f>
        <v>0</v>
      </c>
      <c r="F55">
        <f>SUMIFS(Feuil1!E:E,Feuil1!$A:$A,$A55,Feuil1!E:E,"&lt;&gt;#N/A")</f>
        <v>0</v>
      </c>
      <c r="G55">
        <f>SUMIFS(Feuil1!F:F,Feuil1!$A:$A,$A55,Feuil1!F:F,"&lt;&gt;#N/A")</f>
        <v>0</v>
      </c>
      <c r="H55">
        <f>SUMIFS(Feuil1!G:G,Feuil1!$A:$A,$A55,Feuil1!G:G,"&lt;&gt;#N/A")</f>
        <v>0</v>
      </c>
      <c r="I55">
        <f>SUMIFS(Feuil1!H:H,Feuil1!$A:$A,$A55,Feuil1!H:H,"&lt;&gt;#N/A")</f>
        <v>0</v>
      </c>
    </row>
    <row r="56" spans="1:9" x14ac:dyDescent="0.25">
      <c r="A56" t="str">
        <f>IF(A55&lt;&gt;"",IF(A55+1&lt;=MAX(Feuil1!A:A),A55+1,""),"")</f>
        <v/>
      </c>
      <c r="B56" t="str">
        <f>IF(Tableau1[[#This Row],[Numero de lot ]]&lt;&gt;"",COUNTIFS(Feuil1!A:A,A56,Feuil1!B:B,"&lt;&gt;0"),"")</f>
        <v/>
      </c>
      <c r="C56" t="str">
        <f>IF(Tableau1[[#This Row],[Numero de lot ]]&lt;&gt;"",COUNTIFS(Feuil1!A:A,A56,Feuil1!B:B,"#N/A"),"")</f>
        <v/>
      </c>
      <c r="D56">
        <f>SUMIFS(Feuil1!C:C,Feuil1!$A:$A,$A56,Feuil1!C:C,"&lt;&gt;#N/A")</f>
        <v>0</v>
      </c>
      <c r="E56">
        <f>SUMIFS(Feuil1!D:D,Feuil1!$A:$A,$A56,Feuil1!D:D,"&lt;&gt;#N/A")</f>
        <v>0</v>
      </c>
      <c r="F56">
        <f>SUMIFS(Feuil1!E:E,Feuil1!$A:$A,$A56,Feuil1!E:E,"&lt;&gt;#N/A")</f>
        <v>0</v>
      </c>
      <c r="G56">
        <f>SUMIFS(Feuil1!F:F,Feuil1!$A:$A,$A56,Feuil1!F:F,"&lt;&gt;#N/A")</f>
        <v>0</v>
      </c>
      <c r="H56">
        <f>SUMIFS(Feuil1!G:G,Feuil1!$A:$A,$A56,Feuil1!G:G,"&lt;&gt;#N/A")</f>
        <v>0</v>
      </c>
      <c r="I56">
        <f>SUMIFS(Feuil1!H:H,Feuil1!$A:$A,$A56,Feuil1!H:H,"&lt;&gt;#N/A")</f>
        <v>0</v>
      </c>
    </row>
    <row r="57" spans="1:9" x14ac:dyDescent="0.25">
      <c r="A57" t="str">
        <f>IF(A56&lt;&gt;"",IF(A56+1&lt;=MAX(Feuil1!A:A),A56+1,""),"")</f>
        <v/>
      </c>
      <c r="B57" t="str">
        <f>IF(Tableau1[[#This Row],[Numero de lot ]]&lt;&gt;"",COUNTIFS(Feuil1!A:A,A57,Feuil1!B:B,"&lt;&gt;0"),"")</f>
        <v/>
      </c>
      <c r="C57" t="str">
        <f>IF(Tableau1[[#This Row],[Numero de lot ]]&lt;&gt;"",COUNTIFS(Feuil1!A:A,A57,Feuil1!B:B,"#N/A"),"")</f>
        <v/>
      </c>
      <c r="D57">
        <f>SUMIFS(Feuil1!C:C,Feuil1!$A:$A,$A57,Feuil1!C:C,"&lt;&gt;#N/A")</f>
        <v>0</v>
      </c>
      <c r="E57">
        <f>SUMIFS(Feuil1!D:D,Feuil1!$A:$A,$A57,Feuil1!D:D,"&lt;&gt;#N/A")</f>
        <v>0</v>
      </c>
      <c r="F57">
        <f>SUMIFS(Feuil1!E:E,Feuil1!$A:$A,$A57,Feuil1!E:E,"&lt;&gt;#N/A")</f>
        <v>0</v>
      </c>
      <c r="G57">
        <f>SUMIFS(Feuil1!F:F,Feuil1!$A:$A,$A57,Feuil1!F:F,"&lt;&gt;#N/A")</f>
        <v>0</v>
      </c>
      <c r="H57">
        <f>SUMIFS(Feuil1!G:G,Feuil1!$A:$A,$A57,Feuil1!G:G,"&lt;&gt;#N/A")</f>
        <v>0</v>
      </c>
      <c r="I57">
        <f>SUMIFS(Feuil1!H:H,Feuil1!$A:$A,$A57,Feuil1!H:H,"&lt;&gt;#N/A")</f>
        <v>0</v>
      </c>
    </row>
    <row r="58" spans="1:9" x14ac:dyDescent="0.25">
      <c r="A58" t="str">
        <f>IF(A57&lt;&gt;"",IF(A57+1&lt;=MAX(Feuil1!A:A),A57+1,""),"")</f>
        <v/>
      </c>
      <c r="B58" t="str">
        <f>IF(Tableau1[[#This Row],[Numero de lot ]]&lt;&gt;"",COUNTIFS(Feuil1!A:A,A58,Feuil1!B:B,"&lt;&gt;0"),"")</f>
        <v/>
      </c>
      <c r="C58" t="str">
        <f>IF(Tableau1[[#This Row],[Numero de lot ]]&lt;&gt;"",COUNTIFS(Feuil1!A:A,A58,Feuil1!B:B,"#N/A"),"")</f>
        <v/>
      </c>
      <c r="D58">
        <f>SUMIFS(Feuil1!C:C,Feuil1!$A:$A,$A58,Feuil1!C:C,"&lt;&gt;#N/A")</f>
        <v>0</v>
      </c>
      <c r="E58">
        <f>SUMIFS(Feuil1!D:D,Feuil1!$A:$A,$A58,Feuil1!D:D,"&lt;&gt;#N/A")</f>
        <v>0</v>
      </c>
      <c r="F58">
        <f>SUMIFS(Feuil1!E:E,Feuil1!$A:$A,$A58,Feuil1!E:E,"&lt;&gt;#N/A")</f>
        <v>0</v>
      </c>
      <c r="G58">
        <f>SUMIFS(Feuil1!F:F,Feuil1!$A:$A,$A58,Feuil1!F:F,"&lt;&gt;#N/A")</f>
        <v>0</v>
      </c>
      <c r="H58">
        <f>SUMIFS(Feuil1!G:G,Feuil1!$A:$A,$A58,Feuil1!G:G,"&lt;&gt;#N/A")</f>
        <v>0</v>
      </c>
      <c r="I58">
        <f>SUMIFS(Feuil1!H:H,Feuil1!$A:$A,$A58,Feuil1!H:H,"&lt;&gt;#N/A")</f>
        <v>0</v>
      </c>
    </row>
    <row r="59" spans="1:9" x14ac:dyDescent="0.25">
      <c r="A59" t="str">
        <f>IF(A58&lt;&gt;"",IF(A58+1&lt;=MAX(Feuil1!A:A),A58+1,""),"")</f>
        <v/>
      </c>
      <c r="B59" t="str">
        <f>IF(Tableau1[[#This Row],[Numero de lot ]]&lt;&gt;"",COUNTIFS(Feuil1!A:A,A59,Feuil1!B:B,"&lt;&gt;0"),"")</f>
        <v/>
      </c>
      <c r="C59" t="str">
        <f>IF(Tableau1[[#This Row],[Numero de lot ]]&lt;&gt;"",COUNTIFS(Feuil1!A:A,A59,Feuil1!B:B,"#N/A"),"")</f>
        <v/>
      </c>
      <c r="D59">
        <f>SUMIFS(Feuil1!C:C,Feuil1!$A:$A,$A59,Feuil1!C:C,"&lt;&gt;#N/A")</f>
        <v>0</v>
      </c>
      <c r="E59">
        <f>SUMIFS(Feuil1!D:D,Feuil1!$A:$A,$A59,Feuil1!D:D,"&lt;&gt;#N/A")</f>
        <v>0</v>
      </c>
      <c r="F59">
        <f>SUMIFS(Feuil1!E:E,Feuil1!$A:$A,$A59,Feuil1!E:E,"&lt;&gt;#N/A")</f>
        <v>0</v>
      </c>
      <c r="G59">
        <f>SUMIFS(Feuil1!F:F,Feuil1!$A:$A,$A59,Feuil1!F:F,"&lt;&gt;#N/A")</f>
        <v>0</v>
      </c>
      <c r="H59">
        <f>SUMIFS(Feuil1!G:G,Feuil1!$A:$A,$A59,Feuil1!G:G,"&lt;&gt;#N/A")</f>
        <v>0</v>
      </c>
      <c r="I59">
        <f>SUMIFS(Feuil1!H:H,Feuil1!$A:$A,$A59,Feuil1!H:H,"&lt;&gt;#N/A")</f>
        <v>0</v>
      </c>
    </row>
    <row r="60" spans="1:9" x14ac:dyDescent="0.25">
      <c r="A60" t="str">
        <f>IF(A59&lt;&gt;"",IF(A59+1&lt;=MAX(Feuil1!A:A),A59+1,""),"")</f>
        <v/>
      </c>
      <c r="B60" t="str">
        <f>IF(Tableau1[[#This Row],[Numero de lot ]]&lt;&gt;"",COUNTIFS(Feuil1!A:A,A60,Feuil1!B:B,"&lt;&gt;0"),"")</f>
        <v/>
      </c>
      <c r="C60" t="str">
        <f>IF(Tableau1[[#This Row],[Numero de lot ]]&lt;&gt;"",COUNTIFS(Feuil1!A:A,A60,Feuil1!B:B,"#N/A"),"")</f>
        <v/>
      </c>
      <c r="D60">
        <f>SUMIFS(Feuil1!C:C,Feuil1!$A:$A,$A60,Feuil1!C:C,"&lt;&gt;#N/A")</f>
        <v>0</v>
      </c>
      <c r="E60">
        <f>SUMIFS(Feuil1!D:D,Feuil1!$A:$A,$A60,Feuil1!D:D,"&lt;&gt;#N/A")</f>
        <v>0</v>
      </c>
      <c r="F60">
        <f>SUMIFS(Feuil1!E:E,Feuil1!$A:$A,$A60,Feuil1!E:E,"&lt;&gt;#N/A")</f>
        <v>0</v>
      </c>
      <c r="G60">
        <f>SUMIFS(Feuil1!F:F,Feuil1!$A:$A,$A60,Feuil1!F:F,"&lt;&gt;#N/A")</f>
        <v>0</v>
      </c>
      <c r="H60">
        <f>SUMIFS(Feuil1!G:G,Feuil1!$A:$A,$A60,Feuil1!G:G,"&lt;&gt;#N/A")</f>
        <v>0</v>
      </c>
      <c r="I60">
        <f>SUMIFS(Feuil1!H:H,Feuil1!$A:$A,$A60,Feuil1!H:H,"&lt;&gt;#N/A")</f>
        <v>0</v>
      </c>
    </row>
    <row r="61" spans="1:9" x14ac:dyDescent="0.25">
      <c r="A61" t="str">
        <f>IF(A60&lt;&gt;"",IF(A60+1&lt;=MAX(Feuil1!A:A),A60+1,""),"")</f>
        <v/>
      </c>
      <c r="B61" t="str">
        <f>IF(Tableau1[[#This Row],[Numero de lot ]]&lt;&gt;"",COUNTIFS(Feuil1!A:A,A61,Feuil1!B:B,"&lt;&gt;0"),"")</f>
        <v/>
      </c>
      <c r="C61" t="str">
        <f>IF(Tableau1[[#This Row],[Numero de lot ]]&lt;&gt;"",COUNTIFS(Feuil1!A:A,A61,Feuil1!B:B,"#N/A"),"")</f>
        <v/>
      </c>
      <c r="D61">
        <f>SUMIFS(Feuil1!C:C,Feuil1!$A:$A,$A61,Feuil1!C:C,"&lt;&gt;#N/A")</f>
        <v>0</v>
      </c>
      <c r="E61">
        <f>SUMIFS(Feuil1!D:D,Feuil1!$A:$A,$A61,Feuil1!D:D,"&lt;&gt;#N/A")</f>
        <v>0</v>
      </c>
      <c r="F61">
        <f>SUMIFS(Feuil1!E:E,Feuil1!$A:$A,$A61,Feuil1!E:E,"&lt;&gt;#N/A")</f>
        <v>0</v>
      </c>
      <c r="G61">
        <f>SUMIFS(Feuil1!F:F,Feuil1!$A:$A,$A61,Feuil1!F:F,"&lt;&gt;#N/A")</f>
        <v>0</v>
      </c>
      <c r="H61">
        <f>SUMIFS(Feuil1!G:G,Feuil1!$A:$A,$A61,Feuil1!G:G,"&lt;&gt;#N/A")</f>
        <v>0</v>
      </c>
      <c r="I61">
        <f>SUMIFS(Feuil1!H:H,Feuil1!$A:$A,$A61,Feuil1!H:H,"&lt;&gt;#N/A")</f>
        <v>0</v>
      </c>
    </row>
    <row r="62" spans="1:9" x14ac:dyDescent="0.25">
      <c r="A62" t="str">
        <f>IF(A61&lt;&gt;"",IF(A61+1&lt;=MAX(Feuil1!A:A),A61+1,""),"")</f>
        <v/>
      </c>
      <c r="B62" t="str">
        <f>IF(Tableau1[[#This Row],[Numero de lot ]]&lt;&gt;"",COUNTIFS(Feuil1!A:A,A62,Feuil1!B:B,"&lt;&gt;0"),"")</f>
        <v/>
      </c>
      <c r="C62" t="str">
        <f>IF(Tableau1[[#This Row],[Numero de lot ]]&lt;&gt;"",COUNTIFS(Feuil1!A:A,A62,Feuil1!B:B,"#N/A"),"")</f>
        <v/>
      </c>
      <c r="D62">
        <f>SUMIFS(Feuil1!C:C,Feuil1!$A:$A,$A62,Feuil1!C:C,"&lt;&gt;#N/A")</f>
        <v>0</v>
      </c>
      <c r="E62">
        <f>SUMIFS(Feuil1!D:D,Feuil1!$A:$A,$A62,Feuil1!D:D,"&lt;&gt;#N/A")</f>
        <v>0</v>
      </c>
      <c r="F62">
        <f>SUMIFS(Feuil1!E:E,Feuil1!$A:$A,$A62,Feuil1!E:E,"&lt;&gt;#N/A")</f>
        <v>0</v>
      </c>
      <c r="G62">
        <f>SUMIFS(Feuil1!F:F,Feuil1!$A:$A,$A62,Feuil1!F:F,"&lt;&gt;#N/A")</f>
        <v>0</v>
      </c>
      <c r="H62">
        <f>SUMIFS(Feuil1!G:G,Feuil1!$A:$A,$A62,Feuil1!G:G,"&lt;&gt;#N/A")</f>
        <v>0</v>
      </c>
      <c r="I62">
        <f>SUMIFS(Feuil1!H:H,Feuil1!$A:$A,$A62,Feuil1!H:H,"&lt;&gt;#N/A")</f>
        <v>0</v>
      </c>
    </row>
    <row r="63" spans="1:9" x14ac:dyDescent="0.25">
      <c r="A63" t="str">
        <f>IF(A62&lt;&gt;"",IF(A62+1&lt;=MAX(Feuil1!A:A),A62+1,""),"")</f>
        <v/>
      </c>
      <c r="B63" t="str">
        <f>IF(Tableau1[[#This Row],[Numero de lot ]]&lt;&gt;"",COUNTIFS(Feuil1!A:A,A63,Feuil1!B:B,"&lt;&gt;0"),"")</f>
        <v/>
      </c>
      <c r="C63" t="str">
        <f>IF(Tableau1[[#This Row],[Numero de lot ]]&lt;&gt;"",COUNTIFS(Feuil1!A:A,A63,Feuil1!B:B,"#N/A"),"")</f>
        <v/>
      </c>
      <c r="D63">
        <f>SUMIFS(Feuil1!C:C,Feuil1!$A:$A,$A63,Feuil1!C:C,"&lt;&gt;#N/A")</f>
        <v>0</v>
      </c>
      <c r="E63">
        <f>SUMIFS(Feuil1!D:D,Feuil1!$A:$A,$A63,Feuil1!D:D,"&lt;&gt;#N/A")</f>
        <v>0</v>
      </c>
      <c r="F63">
        <f>SUMIFS(Feuil1!E:E,Feuil1!$A:$A,$A63,Feuil1!E:E,"&lt;&gt;#N/A")</f>
        <v>0</v>
      </c>
      <c r="G63">
        <f>SUMIFS(Feuil1!F:F,Feuil1!$A:$A,$A63,Feuil1!F:F,"&lt;&gt;#N/A")</f>
        <v>0</v>
      </c>
      <c r="H63">
        <f>SUMIFS(Feuil1!G:G,Feuil1!$A:$A,$A63,Feuil1!G:G,"&lt;&gt;#N/A")</f>
        <v>0</v>
      </c>
      <c r="I63">
        <f>SUMIFS(Feuil1!H:H,Feuil1!$A:$A,$A63,Feuil1!H:H,"&lt;&gt;#N/A")</f>
        <v>0</v>
      </c>
    </row>
    <row r="64" spans="1:9" x14ac:dyDescent="0.25">
      <c r="A64" t="str">
        <f>IF(A63&lt;&gt;"",IF(A63+1&lt;=MAX(Feuil1!A:A),A63+1,""),"")</f>
        <v/>
      </c>
      <c r="B64" t="str">
        <f>IF(Tableau1[[#This Row],[Numero de lot ]]&lt;&gt;"",COUNTIFS(Feuil1!A:A,A64,Feuil1!B:B,"&lt;&gt;0"),"")</f>
        <v/>
      </c>
      <c r="C64" t="str">
        <f>IF(Tableau1[[#This Row],[Numero de lot ]]&lt;&gt;"",COUNTIFS(Feuil1!A:A,A64,Feuil1!B:B,"#N/A"),"")</f>
        <v/>
      </c>
      <c r="D64">
        <f>SUMIFS(Feuil1!C:C,Feuil1!$A:$A,$A64,Feuil1!C:C,"&lt;&gt;#N/A")</f>
        <v>0</v>
      </c>
      <c r="E64">
        <f>SUMIFS(Feuil1!D:D,Feuil1!$A:$A,$A64,Feuil1!D:D,"&lt;&gt;#N/A")</f>
        <v>0</v>
      </c>
      <c r="F64">
        <f>SUMIFS(Feuil1!E:E,Feuil1!$A:$A,$A64,Feuil1!E:E,"&lt;&gt;#N/A")</f>
        <v>0</v>
      </c>
      <c r="G64">
        <f>SUMIFS(Feuil1!F:F,Feuil1!$A:$A,$A64,Feuil1!F:F,"&lt;&gt;#N/A")</f>
        <v>0</v>
      </c>
      <c r="H64">
        <f>SUMIFS(Feuil1!G:G,Feuil1!$A:$A,$A64,Feuil1!G:G,"&lt;&gt;#N/A")</f>
        <v>0</v>
      </c>
      <c r="I64">
        <f>SUMIFS(Feuil1!H:H,Feuil1!$A:$A,$A64,Feuil1!H:H,"&lt;&gt;#N/A")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Gomez Vargas</dc:creator>
  <cp:lastModifiedBy>BM </cp:lastModifiedBy>
  <dcterms:created xsi:type="dcterms:W3CDTF">2019-06-21T09:53:15Z</dcterms:created>
  <dcterms:modified xsi:type="dcterms:W3CDTF">2019-06-22T17:06:45Z</dcterms:modified>
</cp:coreProperties>
</file>