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31CBA576-5F69-41E5-ADCB-B6252208070D}" xr6:coauthVersionLast="47" xr6:coauthVersionMax="47" xr10:uidLastSave="{00000000-0000-0000-0000-000000000000}"/>
  <bookViews>
    <workbookView xWindow="15075" yWindow="5550" windowWidth="26310" windowHeight="21825" xr2:uid="{F1B84C42-1DEB-4217-AFFD-83ED9E26899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J6" i="1"/>
  <c r="J7" i="1"/>
  <c r="J8" i="1"/>
  <c r="J9" i="1"/>
  <c r="I6" i="1"/>
  <c r="I7" i="1"/>
  <c r="I8" i="1"/>
  <c r="I9" i="1"/>
  <c r="H7" i="1"/>
  <c r="H8" i="1"/>
  <c r="H9" i="1"/>
  <c r="H2" i="1"/>
  <c r="H3" i="1"/>
  <c r="H4" i="1"/>
  <c r="H5" i="1"/>
  <c r="H6" i="1"/>
  <c r="I2" i="1"/>
  <c r="I3" i="1"/>
  <c r="I4" i="1"/>
  <c r="I5" i="1"/>
  <c r="J2" i="1"/>
  <c r="J3" i="1"/>
  <c r="J4" i="1"/>
  <c r="J5" i="1"/>
  <c r="C13" i="1"/>
  <c r="C12" i="1"/>
  <c r="G10" i="1" l="1"/>
  <c r="J10" i="1"/>
  <c r="I10" i="1"/>
  <c r="H10" i="1"/>
</calcChain>
</file>

<file path=xl/sharedStrings.xml><?xml version="1.0" encoding="utf-8"?>
<sst xmlns="http://schemas.openxmlformats.org/spreadsheetml/2006/main" count="37" uniqueCount="26">
  <si>
    <t>Nom</t>
  </si>
  <si>
    <t>Date Naiss.</t>
  </si>
  <si>
    <t>Fonction</t>
  </si>
  <si>
    <t>Dernière VMP</t>
  </si>
  <si>
    <t>Moniteur d'atelier 2ème classe</t>
  </si>
  <si>
    <t>Agent de service intérieur</t>
  </si>
  <si>
    <t>Moniteur d'atelier 2ème classe + Cariste</t>
  </si>
  <si>
    <t>Moniteur d'atelier</t>
  </si>
  <si>
    <t>Directeur Adjoint Administratif et Comptable</t>
  </si>
  <si>
    <t>Comptable</t>
  </si>
  <si>
    <t>A</t>
  </si>
  <si>
    <t>B</t>
  </si>
  <si>
    <t>C</t>
  </si>
  <si>
    <t>D</t>
  </si>
  <si>
    <t>E</t>
  </si>
  <si>
    <t>F</t>
  </si>
  <si>
    <t>G</t>
  </si>
  <si>
    <t>H</t>
  </si>
  <si>
    <t>Visite à jour</t>
  </si>
  <si>
    <t>retard entre 0 à 6 mois</t>
  </si>
  <si>
    <t>retard entre de + 12 mois</t>
  </si>
  <si>
    <t>retard entre 6 à 12 mois</t>
  </si>
  <si>
    <t>Salarié</t>
  </si>
  <si>
    <t>Handicapé</t>
  </si>
  <si>
    <t>jours</t>
  </si>
  <si>
    <t>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</si>
</sst>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medium">
        <color theme="7"/>
      </bottom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2" borderId="2" xfId="0" applyFont="1" applyFill="1" applyBorder="1" applyAlignment="1">
      <alignment vertical="center"/>
    </xf>
    <xf numFmtId="14" fontId="2" fillId="2" borderId="2" xfId="0" applyNumberFormat="1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14" fontId="2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14" fontId="0" fillId="0" borderId="2" xfId="0" applyNumberForma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14" fontId="3" fillId="4" borderId="2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2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0" fillId="0" borderId="3" xfId="0" applyBorder="1"/>
    <xf numFmtId="0" fontId="0" fillId="0" borderId="0" xfId="0" applyAlignment="1">
      <alignment horizontal="center"/>
    </xf>
    <xf numFmtId="0" fontId="0" fillId="0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60A432-0D8E-461E-85C4-453A85BEF9B2}">
  <dimension ref="A1:K13"/>
  <sheetViews>
    <sheetView tabSelected="1" workbookViewId="0">
      <selection activeCell="F2" sqref="F2"/>
    </sheetView>
  </sheetViews>
  <sheetFormatPr baseColWidth="10" defaultRowHeight="15" x14ac:dyDescent="0.25"/>
  <cols>
    <col min="1" max="2" width="10.28515625" bestFit="1" customWidth="1"/>
    <col min="4" max="4" width="41.5703125" bestFit="1" customWidth="1"/>
    <col min="5" max="5" width="13.5703125" bestFit="1" customWidth="1"/>
    <col min="8" max="8" width="13.5703125" customWidth="1"/>
    <col min="9" max="9" width="14.42578125" customWidth="1"/>
    <col min="10" max="10" width="15.42578125" customWidth="1"/>
  </cols>
  <sheetData>
    <row r="1" spans="1:11" ht="30.75" thickBot="1" x14ac:dyDescent="0.3">
      <c r="A1" s="1" t="s">
        <v>0</v>
      </c>
      <c r="B1" s="1" t="s">
        <v>2</v>
      </c>
      <c r="C1" s="1" t="s">
        <v>1</v>
      </c>
      <c r="D1" s="1" t="s">
        <v>2</v>
      </c>
      <c r="E1" s="1" t="s">
        <v>3</v>
      </c>
      <c r="G1" s="15" t="s">
        <v>18</v>
      </c>
      <c r="H1" s="15" t="s">
        <v>19</v>
      </c>
      <c r="I1" s="15" t="s">
        <v>21</v>
      </c>
      <c r="J1" s="15" t="s">
        <v>20</v>
      </c>
      <c r="K1" s="11"/>
    </row>
    <row r="2" spans="1:11" x14ac:dyDescent="0.25">
      <c r="A2" s="12" t="s">
        <v>10</v>
      </c>
      <c r="B2" s="12" t="s">
        <v>22</v>
      </c>
      <c r="C2" s="3">
        <v>24974</v>
      </c>
      <c r="D2" s="2" t="s">
        <v>4</v>
      </c>
      <c r="E2" s="4">
        <v>43034</v>
      </c>
      <c r="G2" s="16">
        <f t="shared" ref="G2:G9" ca="1" si="0">(DATEDIF(E2,TODAY(),"d")&lt;=30)*1</f>
        <v>0</v>
      </c>
      <c r="H2" s="16">
        <f t="shared" ref="H2:H6" ca="1" si="1">AND(DATEDIF(E2,TODAY(),"m")&gt;0,DATEDIF(E2,TODAY(),"m")&lt;6)*1</f>
        <v>0</v>
      </c>
      <c r="I2" s="16">
        <f t="shared" ref="I2:I6" ca="1" si="2">AND(DATEDIF($E2,TODAY(),"m")&gt;=6,DATEDIF($E2,TODAY(),"m")&lt;=12)*1</f>
        <v>0</v>
      </c>
      <c r="J2" s="16">
        <f t="shared" ref="J2:J6" ca="1" si="3">(DATEDIF($E2,TODAY(),"m")&gt;12)*1</f>
        <v>1</v>
      </c>
    </row>
    <row r="3" spans="1:11" x14ac:dyDescent="0.25">
      <c r="A3" s="13" t="s">
        <v>11</v>
      </c>
      <c r="B3" s="13" t="s">
        <v>22</v>
      </c>
      <c r="C3" s="6">
        <v>37019</v>
      </c>
      <c r="D3" s="5" t="s">
        <v>4</v>
      </c>
      <c r="E3" s="6">
        <v>45139</v>
      </c>
      <c r="G3" s="16">
        <f t="shared" ca="1" si="0"/>
        <v>0</v>
      </c>
      <c r="H3" s="16">
        <f t="shared" ca="1" si="1"/>
        <v>1</v>
      </c>
      <c r="I3" s="16">
        <f t="shared" ca="1" si="2"/>
        <v>0</v>
      </c>
      <c r="J3" s="16">
        <f t="shared" ca="1" si="3"/>
        <v>0</v>
      </c>
    </row>
    <row r="4" spans="1:11" x14ac:dyDescent="0.25">
      <c r="A4" s="12" t="s">
        <v>12</v>
      </c>
      <c r="B4" s="12" t="s">
        <v>23</v>
      </c>
      <c r="C4" s="3">
        <v>23647</v>
      </c>
      <c r="D4" s="2" t="s">
        <v>5</v>
      </c>
      <c r="E4" s="4">
        <v>43279</v>
      </c>
      <c r="G4" s="16">
        <f t="shared" ca="1" si="0"/>
        <v>0</v>
      </c>
      <c r="H4" s="16">
        <f t="shared" ca="1" si="1"/>
        <v>0</v>
      </c>
      <c r="I4" s="16">
        <f t="shared" ca="1" si="2"/>
        <v>0</v>
      </c>
      <c r="J4" s="16">
        <f t="shared" ca="1" si="3"/>
        <v>1</v>
      </c>
    </row>
    <row r="5" spans="1:11" x14ac:dyDescent="0.25">
      <c r="A5" s="14" t="s">
        <v>13</v>
      </c>
      <c r="B5" s="14" t="s">
        <v>22</v>
      </c>
      <c r="C5" s="8">
        <v>31218</v>
      </c>
      <c r="D5" s="7" t="s">
        <v>6</v>
      </c>
      <c r="E5" s="9">
        <v>44357</v>
      </c>
      <c r="G5" s="16">
        <f t="shared" ca="1" si="0"/>
        <v>0</v>
      </c>
      <c r="H5" s="16">
        <f t="shared" ca="1" si="1"/>
        <v>0</v>
      </c>
      <c r="I5" s="16">
        <f t="shared" ca="1" si="2"/>
        <v>0</v>
      </c>
      <c r="J5" s="16">
        <f t="shared" ca="1" si="3"/>
        <v>1</v>
      </c>
    </row>
    <row r="6" spans="1:11" x14ac:dyDescent="0.25">
      <c r="A6" s="12" t="s">
        <v>14</v>
      </c>
      <c r="B6" s="12" t="s">
        <v>23</v>
      </c>
      <c r="C6" s="3">
        <v>34699</v>
      </c>
      <c r="D6" s="2" t="s">
        <v>7</v>
      </c>
      <c r="E6" s="3">
        <v>44944</v>
      </c>
      <c r="G6" s="16">
        <f t="shared" ca="1" si="0"/>
        <v>0</v>
      </c>
      <c r="H6" s="16">
        <f t="shared" ca="1" si="1"/>
        <v>0</v>
      </c>
      <c r="I6" s="16">
        <f t="shared" ref="I6:I9" ca="1" si="4">AND(DATEDIF($E6,TODAY(),"m")&gt;=6,DATEDIF($E6,TODAY(),"m")&lt;=12)*1</f>
        <v>1</v>
      </c>
      <c r="J6" s="16">
        <f t="shared" ref="J6:J9" ca="1" si="5">(DATEDIF($E6,TODAY(),"m")&gt;12)*1</f>
        <v>0</v>
      </c>
    </row>
    <row r="7" spans="1:11" x14ac:dyDescent="0.25">
      <c r="A7" s="13" t="s">
        <v>15</v>
      </c>
      <c r="B7" s="13" t="s">
        <v>23</v>
      </c>
      <c r="C7" s="6">
        <v>22363</v>
      </c>
      <c r="D7" s="5" t="s">
        <v>8</v>
      </c>
      <c r="E7" s="10">
        <v>45307</v>
      </c>
      <c r="G7" s="16">
        <f t="shared" ca="1" si="0"/>
        <v>1</v>
      </c>
      <c r="H7" s="16">
        <f t="shared" ref="H7:H9" ca="1" si="6">AND(DATEDIF(E7,TODAY(),"m")&gt;0,DATEDIF(E7,TODAY(),"m")&lt;6)*1</f>
        <v>0</v>
      </c>
      <c r="I7" s="16">
        <f t="shared" ca="1" si="4"/>
        <v>0</v>
      </c>
      <c r="J7" s="16">
        <f t="shared" ca="1" si="5"/>
        <v>0</v>
      </c>
    </row>
    <row r="8" spans="1:11" x14ac:dyDescent="0.25">
      <c r="A8" s="12" t="s">
        <v>16</v>
      </c>
      <c r="B8" s="12" t="s">
        <v>22</v>
      </c>
      <c r="C8" s="3">
        <v>29443</v>
      </c>
      <c r="D8" s="2" t="s">
        <v>4</v>
      </c>
      <c r="E8" s="3">
        <v>43843</v>
      </c>
      <c r="G8" s="16">
        <f t="shared" ca="1" si="0"/>
        <v>0</v>
      </c>
      <c r="H8" s="16">
        <f t="shared" ca="1" si="6"/>
        <v>0</v>
      </c>
      <c r="I8" s="16">
        <f t="shared" ca="1" si="4"/>
        <v>0</v>
      </c>
      <c r="J8" s="16">
        <f t="shared" ca="1" si="5"/>
        <v>1</v>
      </c>
    </row>
    <row r="9" spans="1:11" x14ac:dyDescent="0.25">
      <c r="A9" s="13" t="s">
        <v>17</v>
      </c>
      <c r="B9" s="13" t="s">
        <v>23</v>
      </c>
      <c r="C9" s="6">
        <v>28595</v>
      </c>
      <c r="D9" s="5" t="s">
        <v>9</v>
      </c>
      <c r="E9" s="6">
        <v>43643</v>
      </c>
      <c r="G9" s="16">
        <f t="shared" ca="1" si="0"/>
        <v>0</v>
      </c>
      <c r="H9" s="16">
        <f t="shared" ca="1" si="6"/>
        <v>0</v>
      </c>
      <c r="I9" s="16">
        <f t="shared" ca="1" si="4"/>
        <v>0</v>
      </c>
      <c r="J9" s="16">
        <f t="shared" ca="1" si="5"/>
        <v>1</v>
      </c>
    </row>
    <row r="10" spans="1:11" x14ac:dyDescent="0.25">
      <c r="G10" s="18">
        <f t="shared" ref="G10:J10" ca="1" si="7">SUM(G2:G9)</f>
        <v>1</v>
      </c>
      <c r="H10">
        <f t="shared" ca="1" si="7"/>
        <v>1</v>
      </c>
      <c r="I10">
        <f t="shared" ca="1" si="7"/>
        <v>1</v>
      </c>
      <c r="J10">
        <f t="shared" ca="1" si="7"/>
        <v>5</v>
      </c>
    </row>
    <row r="11" spans="1:11" x14ac:dyDescent="0.25">
      <c r="B11" s="17" t="s">
        <v>25</v>
      </c>
      <c r="C11" s="17" t="s">
        <v>24</v>
      </c>
    </row>
    <row r="12" spans="1:11" x14ac:dyDescent="0.25">
      <c r="A12" t="s">
        <v>22</v>
      </c>
      <c r="B12" s="17">
        <v>5</v>
      </c>
      <c r="C12" s="17">
        <f>365*5</f>
        <v>1825</v>
      </c>
    </row>
    <row r="13" spans="1:11" x14ac:dyDescent="0.25">
      <c r="A13" t="s">
        <v>23</v>
      </c>
      <c r="B13" s="17">
        <v>3</v>
      </c>
      <c r="C13" s="17">
        <f>365*3</f>
        <v>1095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2024-01-23T18:33:30Z</dcterms:created>
  <dcterms:modified xsi:type="dcterms:W3CDTF">2024-01-23T21:46:49Z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2024-01-23T21:46:49Z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1f64ab14-77f4-44b4-ade7-1accb8e8ed0d</vt:lpwstr>
  </property>
  <property fmtid="{D5CDD505-2E9C-101B-9397-08002B2CF9AE}" pid="8" name="MSIP_Label_64a238cc-6af3-4341-9d32-201b7e04331f_ContentBits">
    <vt:lpwstr>0</vt:lpwstr>
  </property>
</Properties>
</file>