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87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  <c r="B1" i="1" l="1"/>
  <c r="D4" i="1" l="1"/>
  <c r="D7" i="1"/>
  <c r="D8" i="1"/>
  <c r="D5" i="1"/>
  <c r="D6" i="1"/>
  <c r="D10" i="1"/>
  <c r="D9" i="1"/>
  <c r="D3" i="1"/>
  <c r="F3" i="1"/>
  <c r="F5" i="1"/>
  <c r="F6" i="1"/>
  <c r="F7" i="1"/>
  <c r="F9" i="1"/>
  <c r="F10" i="1"/>
  <c r="G10" i="1" s="1"/>
  <c r="F4" i="1"/>
  <c r="F8" i="1"/>
  <c r="G8" i="1" l="1"/>
  <c r="H8" i="1"/>
  <c r="H10" i="1"/>
  <c r="G7" i="1"/>
  <c r="J7" i="1" s="1"/>
  <c r="H7" i="1"/>
  <c r="G6" i="1"/>
  <c r="J6" i="1" s="1"/>
  <c r="H6" i="1"/>
  <c r="G9" i="1"/>
  <c r="J9" i="1" s="1"/>
  <c r="H9" i="1"/>
  <c r="G5" i="1"/>
  <c r="J5" i="1" s="1"/>
  <c r="H5" i="1"/>
  <c r="G4" i="1"/>
  <c r="J4" i="1" s="1"/>
  <c r="H4" i="1"/>
  <c r="H3" i="1"/>
  <c r="G3" i="1"/>
  <c r="J3" i="1" s="1"/>
  <c r="J8" i="1"/>
</calcChain>
</file>

<file path=xl/comments1.xml><?xml version="1.0" encoding="utf-8"?>
<comments xmlns="http://schemas.openxmlformats.org/spreadsheetml/2006/main">
  <authors>
    <author>Nono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BrunoM45 :</t>
        </r>
        <r>
          <rPr>
            <sz val="9"/>
            <color indexed="81"/>
            <rFont val="Tahoma"/>
            <family val="2"/>
          </rPr>
          <t xml:space="preserve">
L'utilisation d'un produit matriciel avec bornes peut être plus simple
=SOMMEPROD((A$16:A$20&lt;=F10)*(B$16:B$20&gt;=F10)*C$16:C$20</t>
        </r>
      </text>
    </comment>
  </commentList>
</comments>
</file>

<file path=xl/sharedStrings.xml><?xml version="1.0" encoding="utf-8"?>
<sst xmlns="http://schemas.openxmlformats.org/spreadsheetml/2006/main" count="30" uniqueCount="30">
  <si>
    <t>Prénom</t>
  </si>
  <si>
    <t>Date d'entrée</t>
  </si>
  <si>
    <t>MACHIN</t>
  </si>
  <si>
    <t>TRUC</t>
  </si>
  <si>
    <t>BIDULE</t>
  </si>
  <si>
    <t>EXTRA</t>
  </si>
  <si>
    <t>Aujourd'hui</t>
  </si>
  <si>
    <t>Nom  salarié</t>
  </si>
  <si>
    <t>années
ancienneté</t>
  </si>
  <si>
    <t>Jours congés
ancienneté</t>
  </si>
  <si>
    <t>Critères pour l'obtention de jours de congés anciennetés</t>
  </si>
  <si>
    <t>pris</t>
  </si>
  <si>
    <t>restant</t>
  </si>
  <si>
    <t>MUCHE</t>
  </si>
  <si>
    <t>TOUCHE</t>
  </si>
  <si>
    <t>BABA</t>
  </si>
  <si>
    <t>A</t>
  </si>
  <si>
    <t>B</t>
  </si>
  <si>
    <t>C</t>
  </si>
  <si>
    <t>D</t>
  </si>
  <si>
    <t>E</t>
  </si>
  <si>
    <t>F</t>
  </si>
  <si>
    <t>G</t>
  </si>
  <si>
    <t>Date
naissance</t>
  </si>
  <si>
    <t>Age</t>
  </si>
  <si>
    <t>Min</t>
  </si>
  <si>
    <t>Max</t>
  </si>
  <si>
    <t>Nb Jours</t>
  </si>
  <si>
    <t>ANCIENNETE</t>
  </si>
  <si>
    <t>Jours
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</si>
</sst>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quotePrefix="1" applyFont="1" applyAlignment="1">
      <alignment horizontal="center"/>
    </xf>
    <xf numFmtId="0" fontId="1" fillId="0" borderId="0" xfId="0" quotePrefix="1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1" sqref="A21"/>
    </sheetView>
  </sheetViews>
  <sheetFormatPr baseColWidth="10" defaultRowHeight="15" x14ac:dyDescent="0.25"/>
  <cols>
    <col min="3" max="6" width="13.85546875" customWidth="1"/>
  </cols>
  <sheetData>
    <row r="1" spans="1:10" s="2" customFormat="1" x14ac:dyDescent="0.25">
      <c r="A1" s="2" t="s">
        <v>6</v>
      </c>
      <c r="B1" s="5">
        <f ca="1">TODAY()</f>
        <v>42774</v>
      </c>
    </row>
    <row r="2" spans="1:10" s="3" customFormat="1" ht="45" x14ac:dyDescent="0.25">
      <c r="A2" s="3" t="s">
        <v>7</v>
      </c>
      <c r="B2" s="3" t="s">
        <v>0</v>
      </c>
      <c r="C2" s="4" t="s">
        <v>23</v>
      </c>
      <c r="D2" s="4" t="s">
        <v>24</v>
      </c>
      <c r="E2" s="3" t="s">
        <v>1</v>
      </c>
      <c r="F2" s="4" t="s">
        <v>8</v>
      </c>
      <c r="G2" s="4" t="s">
        <v>9</v>
      </c>
      <c r="H2" s="4" t="s">
        <v>29</v>
      </c>
      <c r="I2" s="3" t="s">
        <v>11</v>
      </c>
      <c r="J2" s="3" t="s">
        <v>12</v>
      </c>
    </row>
    <row r="3" spans="1:10" x14ac:dyDescent="0.25">
      <c r="A3" t="s">
        <v>2</v>
      </c>
      <c r="B3" t="s">
        <v>16</v>
      </c>
      <c r="C3" s="1">
        <f>E3-(20*365)</f>
        <v>29195</v>
      </c>
      <c r="D3" s="9">
        <f t="shared" ref="D3:D10" ca="1" si="0">DATEDIF(C3,B$1,"y")</f>
        <v>37</v>
      </c>
      <c r="E3" s="1">
        <v>36495</v>
      </c>
      <c r="F3" s="9">
        <f t="shared" ref="F3:F10" ca="1" si="1">DATEDIF(E3,B$1,"y")</f>
        <v>17</v>
      </c>
      <c r="G3" s="6">
        <f t="shared" ref="G3:G10" ca="1" si="2">SUMPRODUCT((A$16:A$20&lt;=F3)*(B$16:B$20&gt;=F3)*C$16:C$20)</f>
        <v>2</v>
      </c>
      <c r="H3" s="6">
        <f t="shared" ref="H3:H10" ca="1" si="3">IF(AND(F3&gt;=25,D3&gt;=55),4,0)</f>
        <v>0</v>
      </c>
      <c r="J3">
        <f ca="1">G3-I3</f>
        <v>2</v>
      </c>
    </row>
    <row r="4" spans="1:10" x14ac:dyDescent="0.25">
      <c r="A4" t="s">
        <v>4</v>
      </c>
      <c r="B4" t="s">
        <v>17</v>
      </c>
      <c r="C4" s="1">
        <f t="shared" ref="C4:C10" si="4">E4-(20*365)</f>
        <v>21010</v>
      </c>
      <c r="D4" s="9">
        <f t="shared" ca="1" si="0"/>
        <v>59</v>
      </c>
      <c r="E4" s="1">
        <v>28310</v>
      </c>
      <c r="F4" s="9">
        <f t="shared" ca="1" si="1"/>
        <v>39</v>
      </c>
      <c r="G4" s="6">
        <f t="shared" ca="1" si="2"/>
        <v>4</v>
      </c>
      <c r="H4" s="6">
        <f t="shared" ca="1" si="3"/>
        <v>4</v>
      </c>
      <c r="J4">
        <f t="shared" ref="J4:J9" ca="1" si="5">G4-I4</f>
        <v>4</v>
      </c>
    </row>
    <row r="5" spans="1:10" x14ac:dyDescent="0.25">
      <c r="A5" t="s">
        <v>3</v>
      </c>
      <c r="B5" t="s">
        <v>18</v>
      </c>
      <c r="C5" s="1">
        <f t="shared" si="4"/>
        <v>31547</v>
      </c>
      <c r="D5" s="9">
        <f t="shared" ca="1" si="0"/>
        <v>30</v>
      </c>
      <c r="E5" s="1">
        <v>38847</v>
      </c>
      <c r="F5" s="9">
        <f t="shared" ca="1" si="1"/>
        <v>10</v>
      </c>
      <c r="G5" s="6">
        <f t="shared" ca="1" si="2"/>
        <v>1</v>
      </c>
      <c r="H5" s="6">
        <f t="shared" ca="1" si="3"/>
        <v>0</v>
      </c>
      <c r="J5">
        <f t="shared" ca="1" si="5"/>
        <v>1</v>
      </c>
    </row>
    <row r="6" spans="1:10" x14ac:dyDescent="0.25">
      <c r="A6" t="s">
        <v>5</v>
      </c>
      <c r="B6" t="s">
        <v>19</v>
      </c>
      <c r="C6" s="1">
        <f t="shared" si="4"/>
        <v>28556</v>
      </c>
      <c r="D6" s="9">
        <f t="shared" ca="1" si="0"/>
        <v>38</v>
      </c>
      <c r="E6" s="1">
        <v>35856</v>
      </c>
      <c r="F6" s="9">
        <f t="shared" ca="1" si="1"/>
        <v>18</v>
      </c>
      <c r="G6" s="6">
        <f t="shared" ca="1" si="2"/>
        <v>3</v>
      </c>
      <c r="H6" s="6">
        <f t="shared" ca="1" si="3"/>
        <v>0</v>
      </c>
      <c r="J6">
        <f t="shared" ca="1" si="5"/>
        <v>3</v>
      </c>
    </row>
    <row r="7" spans="1:10" x14ac:dyDescent="0.25">
      <c r="A7" t="s">
        <v>13</v>
      </c>
      <c r="B7" t="s">
        <v>20</v>
      </c>
      <c r="C7" s="1">
        <f t="shared" si="4"/>
        <v>31053</v>
      </c>
      <c r="D7" s="9">
        <f t="shared" ca="1" si="0"/>
        <v>32</v>
      </c>
      <c r="E7" s="1">
        <v>38353</v>
      </c>
      <c r="F7" s="9">
        <f t="shared" ca="1" si="1"/>
        <v>12</v>
      </c>
      <c r="G7" s="6">
        <f t="shared" ca="1" si="2"/>
        <v>2</v>
      </c>
      <c r="H7" s="6">
        <f t="shared" ca="1" si="3"/>
        <v>0</v>
      </c>
      <c r="J7">
        <f t="shared" ca="1" si="5"/>
        <v>2</v>
      </c>
    </row>
    <row r="8" spans="1:10" x14ac:dyDescent="0.25">
      <c r="A8" t="s">
        <v>14</v>
      </c>
      <c r="B8" t="s">
        <v>21</v>
      </c>
      <c r="C8" s="1">
        <f t="shared" si="4"/>
        <v>27765</v>
      </c>
      <c r="D8" s="9">
        <f t="shared" ca="1" si="0"/>
        <v>41</v>
      </c>
      <c r="E8" s="1">
        <v>35065</v>
      </c>
      <c r="F8" s="9">
        <f t="shared" ca="1" si="1"/>
        <v>21</v>
      </c>
      <c r="G8" s="7">
        <f t="shared" ca="1" si="2"/>
        <v>3</v>
      </c>
      <c r="H8" s="7">
        <f t="shared" ca="1" si="3"/>
        <v>0</v>
      </c>
      <c r="J8">
        <f t="shared" ca="1" si="5"/>
        <v>3</v>
      </c>
    </row>
    <row r="9" spans="1:10" x14ac:dyDescent="0.25">
      <c r="A9" t="s">
        <v>15</v>
      </c>
      <c r="B9" t="s">
        <v>22</v>
      </c>
      <c r="C9" s="1">
        <f t="shared" si="4"/>
        <v>25939</v>
      </c>
      <c r="D9" s="9">
        <f t="shared" ca="1" si="0"/>
        <v>46</v>
      </c>
      <c r="E9" s="1">
        <v>33239</v>
      </c>
      <c r="F9" s="9">
        <f t="shared" ca="1" si="1"/>
        <v>26</v>
      </c>
      <c r="G9" s="7">
        <f t="shared" ca="1" si="2"/>
        <v>4</v>
      </c>
      <c r="H9" s="7">
        <f t="shared" ca="1" si="3"/>
        <v>0</v>
      </c>
      <c r="J9">
        <f t="shared" ca="1" si="5"/>
        <v>4</v>
      </c>
    </row>
    <row r="10" spans="1:10" x14ac:dyDescent="0.25">
      <c r="C10" s="1">
        <f t="shared" si="4"/>
        <v>33244</v>
      </c>
      <c r="D10" s="9">
        <f t="shared" ca="1" si="0"/>
        <v>26</v>
      </c>
      <c r="E10" s="1">
        <v>40544</v>
      </c>
      <c r="F10" s="10">
        <f t="shared" ca="1" si="1"/>
        <v>6</v>
      </c>
      <c r="G10" s="8">
        <f ca="1">SUMPRODUCT((A$16:A$20&lt;=F10)*(B$16:B$20&gt;=F10)*C$16:C$20)</f>
        <v>1</v>
      </c>
      <c r="H10" s="8">
        <f t="shared" ca="1" si="3"/>
        <v>0</v>
      </c>
    </row>
    <row r="11" spans="1:10" x14ac:dyDescent="0.25">
      <c r="C11" s="1"/>
      <c r="D11" s="1"/>
      <c r="E11" s="5"/>
    </row>
    <row r="12" spans="1:10" x14ac:dyDescent="0.25">
      <c r="C12" s="1"/>
      <c r="D12" s="1"/>
      <c r="E12" s="5"/>
      <c r="G12" s="13"/>
    </row>
    <row r="13" spans="1:10" x14ac:dyDescent="0.25">
      <c r="A13" t="s">
        <v>10</v>
      </c>
    </row>
    <row r="14" spans="1:10" x14ac:dyDescent="0.25">
      <c r="A14" s="12" t="s">
        <v>28</v>
      </c>
      <c r="B14" s="12"/>
    </row>
    <row r="15" spans="1:10" x14ac:dyDescent="0.25">
      <c r="A15" s="11" t="s">
        <v>25</v>
      </c>
      <c r="B15" s="11" t="s">
        <v>26</v>
      </c>
      <c r="C15" s="11" t="s">
        <v>27</v>
      </c>
    </row>
    <row r="16" spans="1:10" x14ac:dyDescent="0.25">
      <c r="A16" s="2">
        <v>0</v>
      </c>
      <c r="B16" s="2">
        <v>5</v>
      </c>
      <c r="C16" s="2">
        <v>0</v>
      </c>
    </row>
    <row r="17" spans="1:3" x14ac:dyDescent="0.25">
      <c r="A17" s="2">
        <v>6</v>
      </c>
      <c r="B17" s="2">
        <v>11</v>
      </c>
      <c r="C17" s="2">
        <v>1</v>
      </c>
    </row>
    <row r="18" spans="1:3" x14ac:dyDescent="0.25">
      <c r="A18" s="2">
        <v>12</v>
      </c>
      <c r="B18" s="2">
        <v>17</v>
      </c>
      <c r="C18" s="2">
        <v>2</v>
      </c>
    </row>
    <row r="19" spans="1:3" x14ac:dyDescent="0.25">
      <c r="A19" s="2">
        <v>18</v>
      </c>
      <c r="B19" s="2">
        <v>23</v>
      </c>
      <c r="C19" s="2">
        <v>3</v>
      </c>
    </row>
    <row r="20" spans="1:3" x14ac:dyDescent="0.25">
      <c r="A20" s="2">
        <v>24</v>
      </c>
      <c r="B20" s="2">
        <v>99</v>
      </c>
      <c r="C20" s="2">
        <v>4</v>
      </c>
    </row>
  </sheetData>
  <mergeCells count="1">
    <mergeCell ref="A14:B1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Arlette BOURSE</dc:creator>
  <cp:lastModifiedBy>Nono</cp:lastModifiedBy>
  <dcterms:created xsi:type="dcterms:W3CDTF">2013-05-28T06:56:42Z</dcterms:created>
  <dcterms:modified xsi:type="dcterms:W3CDTF">2017-02-08T18:42:55Z</dcterms:modified>
</cp:coreProperties>
</file>