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slicers/slicer2.xml" ContentType="application/vnd.ms-excel.slicer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A24B063E-E515-45B0-B8E2-90FB4B81041D}" xr6:coauthVersionLast="47" xr6:coauthVersionMax="47" xr10:uidLastSave="{00000000-0000-0000-0000-000000000000}"/>
  <bookViews>
    <workbookView xWindow="-120" yWindow="-120" windowWidth="29040" windowHeight="15840" activeTab="1" xr2:uid="{12C68359-D675-4199-9424-E4214A61791F}"/>
  </bookViews>
  <sheets>
    <sheet name="Recensement" sheetId="14" r:id="rId1"/>
    <sheet name="Suivi" sheetId="15" r:id="rId2"/>
    <sheet name="Listes" sheetId="16" r:id="rId3"/>
  </sheets>
  <definedNames>
    <definedName name="_xlnm._FilterDatabase" localSheetId="0" hidden="1">Recensement!$A$2:$L$32</definedName>
    <definedName name="_xlnm._FilterDatabase" localSheetId="1" hidden="1">Suivi!$A$2:$P$665</definedName>
    <definedName name="Segment_Attestations_de_formations_envoyées">#N/A</definedName>
    <definedName name="Segment_Convocations_envoyées">#N/A</definedName>
    <definedName name="Segment_Date_de_la_formation">#N/A</definedName>
    <definedName name="Segment_Formation">#N/A</definedName>
    <definedName name="Segment_Formation_effectuée">#N/A</definedName>
    <definedName name="Segment_Formations">#N/A</definedName>
    <definedName name="Segment_Intervenants">#N/A</definedName>
    <definedName name="Segment_Intervenants1">#N/A</definedName>
    <definedName name="Segment_Lieu_de_la_formation">#N/A</definedName>
  </definedNames>
  <calcPr calcId="191029" calcOnSave="0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  <x14:slicerCache r:id="rId7"/>
        <x14:slicerCache r:id="rId8"/>
        <x14:slicerCache r:id="rId9"/>
        <x14:slicerCache r:id="rId10"/>
        <x14:slicerCache r:id="rId11"/>
        <x14:slicerCache r:id="rId1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2" i="14" l="1"/>
  <c r="H32" i="14"/>
  <c r="I32" i="14"/>
  <c r="J32" i="14"/>
  <c r="C31" i="14"/>
  <c r="H31" i="14"/>
  <c r="I31" i="14"/>
  <c r="J31" i="14"/>
  <c r="C30" i="14"/>
  <c r="H30" i="14"/>
  <c r="I30" i="14"/>
  <c r="J30" i="14"/>
  <c r="K19" i="15"/>
  <c r="K20" i="15"/>
  <c r="K16" i="15"/>
  <c r="K17" i="15"/>
  <c r="L19" i="15"/>
  <c r="L20" i="15"/>
  <c r="L16" i="15"/>
  <c r="L17" i="15"/>
  <c r="P19" i="15"/>
  <c r="P20" i="15"/>
  <c r="P16" i="15"/>
  <c r="P17" i="15"/>
  <c r="K18" i="15"/>
  <c r="L18" i="15"/>
  <c r="P18" i="15"/>
  <c r="K3" i="15"/>
  <c r="K4" i="15"/>
  <c r="K5" i="15"/>
  <c r="K6" i="15"/>
  <c r="K7" i="15"/>
  <c r="K8" i="15"/>
  <c r="K9" i="15"/>
  <c r="K10" i="15"/>
  <c r="K11" i="15"/>
  <c r="K12" i="15"/>
  <c r="K13" i="15"/>
  <c r="K14" i="15"/>
  <c r="K15" i="15"/>
  <c r="L3" i="15"/>
  <c r="L4" i="15"/>
  <c r="L5" i="15"/>
  <c r="L6" i="15"/>
  <c r="L7" i="15"/>
  <c r="L8" i="15"/>
  <c r="L9" i="15"/>
  <c r="L10" i="15"/>
  <c r="L11" i="15"/>
  <c r="L12" i="15"/>
  <c r="L13" i="15"/>
  <c r="L14" i="15"/>
  <c r="L15" i="15"/>
  <c r="P3" i="15"/>
  <c r="P4" i="15"/>
  <c r="P5" i="15"/>
  <c r="P6" i="15"/>
  <c r="P7" i="15"/>
  <c r="P8" i="15"/>
  <c r="P9" i="15"/>
  <c r="P10" i="15"/>
  <c r="P11" i="15"/>
  <c r="P12" i="15"/>
  <c r="P13" i="15"/>
  <c r="P14" i="15"/>
  <c r="P15" i="15"/>
  <c r="L21" i="15"/>
  <c r="C29" i="14"/>
  <c r="H29" i="14"/>
  <c r="I29" i="14"/>
  <c r="J29" i="14"/>
  <c r="C28" i="14"/>
  <c r="H28" i="14"/>
  <c r="I28" i="14"/>
  <c r="J28" i="14"/>
  <c r="C27" i="14"/>
  <c r="H27" i="14"/>
  <c r="I27" i="14"/>
  <c r="J27" i="14"/>
  <c r="C26" i="14"/>
  <c r="H26" i="14"/>
  <c r="I26" i="14"/>
  <c r="J26" i="14"/>
  <c r="C25" i="14"/>
  <c r="H25" i="14"/>
  <c r="I25" i="14"/>
  <c r="J25" i="14"/>
  <c r="J3" i="14"/>
  <c r="J4" i="14"/>
  <c r="J5" i="14"/>
  <c r="J6" i="14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I3" i="14"/>
  <c r="I4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H3" i="14"/>
  <c r="H4" i="14"/>
  <c r="H5" i="14"/>
  <c r="H6" i="14"/>
  <c r="H7" i="14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C10" i="14"/>
  <c r="C11" i="14"/>
  <c r="C12" i="14"/>
  <c r="C13" i="14"/>
  <c r="C14" i="14"/>
  <c r="C15" i="14"/>
  <c r="C16" i="14"/>
  <c r="C17" i="14"/>
  <c r="C18" i="14"/>
  <c r="C19" i="14"/>
  <c r="C20" i="14"/>
  <c r="C21" i="14"/>
  <c r="C22" i="14"/>
  <c r="C23" i="14"/>
  <c r="C24" i="14"/>
  <c r="C3" i="14"/>
  <c r="C4" i="14"/>
  <c r="C5" i="14"/>
  <c r="C6" i="14"/>
  <c r="C7" i="14"/>
  <c r="C8" i="14"/>
  <c r="C9" i="14"/>
  <c r="K31" i="14" l="1" a="1"/>
  <c r="K31" i="14" s="1"/>
  <c r="K30" i="14" a="1"/>
  <c r="K30" i="14" s="1"/>
  <c r="K32" i="14" a="1"/>
  <c r="K32" i="14" s="1"/>
  <c r="K25" i="14" a="1"/>
  <c r="K25" i="14" s="1"/>
  <c r="K14" i="14" a="1"/>
  <c r="K14" i="14" s="1"/>
  <c r="K17" i="14" a="1"/>
  <c r="K17" i="14" s="1"/>
  <c r="K6" i="14" a="1"/>
  <c r="K6" i="14" s="1"/>
  <c r="K22" i="14" a="1"/>
  <c r="K22" i="14" s="1"/>
  <c r="K5" i="14" a="1"/>
  <c r="K5" i="14" s="1"/>
  <c r="K3" i="14" a="1"/>
  <c r="K3" i="14" s="1"/>
  <c r="K18" i="14" a="1"/>
  <c r="K18" i="14" s="1"/>
  <c r="K10" i="14" a="1"/>
  <c r="K10" i="14" s="1"/>
  <c r="K26" i="14" a="1"/>
  <c r="K26" i="14" s="1"/>
  <c r="K9" i="14" a="1"/>
  <c r="K9" i="14" s="1"/>
  <c r="K8" i="14" a="1"/>
  <c r="K8" i="14" s="1"/>
  <c r="K24" i="14" a="1"/>
  <c r="K24" i="14" s="1"/>
  <c r="K16" i="14" a="1"/>
  <c r="K16" i="14" s="1"/>
  <c r="K23" i="14" a="1"/>
  <c r="K23" i="14" s="1"/>
  <c r="K15" i="14" a="1"/>
  <c r="K15" i="14" s="1"/>
  <c r="K7" i="14" a="1"/>
  <c r="K7" i="14" s="1"/>
  <c r="K13" i="14" a="1"/>
  <c r="K13" i="14" s="1"/>
  <c r="K28" i="14" a="1"/>
  <c r="K28" i="14" s="1"/>
  <c r="K20" i="14" a="1"/>
  <c r="K20" i="14" s="1"/>
  <c r="K12" i="14" a="1"/>
  <c r="K12" i="14" s="1"/>
  <c r="K4" i="14" a="1"/>
  <c r="K4" i="14" s="1"/>
  <c r="K29" i="14" a="1"/>
  <c r="K29" i="14" s="1"/>
  <c r="K21" i="14" a="1"/>
  <c r="K21" i="14" s="1"/>
  <c r="K27" i="14" a="1"/>
  <c r="K27" i="14" s="1"/>
  <c r="K19" i="14" a="1"/>
  <c r="K19" i="14" s="1"/>
  <c r="K11" i="14" a="1"/>
  <c r="K11" i="1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<sst xmlns="http://schemas.openxmlformats.org/spreadsheetml/2006/main" count="307" uniqueCount="51">
  <si>
    <t>Nom</t>
  </si>
  <si>
    <t>Prénom</t>
  </si>
  <si>
    <t>Bonneville</t>
  </si>
  <si>
    <t>Annecy</t>
  </si>
  <si>
    <t>Albertville</t>
  </si>
  <si>
    <t>Chambéry</t>
  </si>
  <si>
    <t>Annemasse</t>
  </si>
  <si>
    <t>Aix-Les-Bains</t>
  </si>
  <si>
    <t>Moutiers</t>
  </si>
  <si>
    <t>St Jean de Maurienne</t>
  </si>
  <si>
    <t xml:space="preserve">Thonon-Les-Bains </t>
  </si>
  <si>
    <t>Date de la demande</t>
  </si>
  <si>
    <t>Formation</t>
  </si>
  <si>
    <t>Cour d'Appel</t>
  </si>
  <si>
    <t>Patrick</t>
  </si>
  <si>
    <t>MARTIN</t>
  </si>
  <si>
    <t>Date de la formation</t>
  </si>
  <si>
    <t>Lieu de la formation</t>
  </si>
  <si>
    <t>Formation effectuée</t>
  </si>
  <si>
    <t>N° Harmonie</t>
  </si>
  <si>
    <t>Juridictions</t>
  </si>
  <si>
    <t>Formations</t>
  </si>
  <si>
    <t>Intervenants</t>
  </si>
  <si>
    <t>Aide à l'inscription</t>
  </si>
  <si>
    <t>Animateur aide à l'inscription</t>
  </si>
  <si>
    <t>Convocations envoyées</t>
  </si>
  <si>
    <t>Attestations de formations envoyées</t>
  </si>
  <si>
    <t>Questionnaire de satisfaction envoyé</t>
  </si>
  <si>
    <t>Info diverses 
(dont les numéros harmonie précédemment communiqués)</t>
  </si>
  <si>
    <t>Nom complet</t>
  </si>
  <si>
    <t>Nom du Participant</t>
  </si>
  <si>
    <t>Prénom du participant</t>
  </si>
  <si>
    <t>Cour d'appel</t>
  </si>
  <si>
    <t>Oui</t>
  </si>
  <si>
    <t>Non</t>
  </si>
  <si>
    <t>Heure</t>
  </si>
  <si>
    <t>Date</t>
  </si>
  <si>
    <t>Date relance pour inscription</t>
  </si>
  <si>
    <t>BUDE Aurore</t>
  </si>
  <si>
    <t>Formations ATN</t>
  </si>
  <si>
    <t>Formations proposées au plan</t>
  </si>
  <si>
    <t>Thonon-Les-Bains</t>
  </si>
  <si>
    <t>Durée</t>
  </si>
  <si>
    <t>I1</t>
  </si>
  <si>
    <t>I2</t>
  </si>
  <si>
    <t>I3</t>
  </si>
  <si>
    <t>Formation 1</t>
  </si>
  <si>
    <t>Formation 2</t>
  </si>
  <si>
    <t>Formation 3</t>
  </si>
  <si>
    <t>Formation 4</t>
  </si>
  <si>
    <t>Communication du N°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</si>
</sst>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 "/>
    </font>
    <font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5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0" xfId="1" applyBorder="1" applyAlignment="1">
      <alignment horizontal="center" vertical="center"/>
    </xf>
    <xf numFmtId="0" fontId="1" fillId="2" borderId="0" xfId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3" borderId="0" xfId="0" applyFill="1"/>
    <xf numFmtId="0" fontId="0" fillId="4" borderId="0" xfId="0" applyFill="1"/>
    <xf numFmtId="0" fontId="0" fillId="4" borderId="0" xfId="0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2" fillId="2" borderId="1" xfId="1" applyFont="1" applyBorder="1" applyAlignment="1" applyProtection="1">
      <alignment horizontal="center" vertical="center" wrapText="1"/>
      <protection locked="0"/>
    </xf>
    <xf numFmtId="0" fontId="2" fillId="2" borderId="0" xfId="1" applyFont="1" applyBorder="1" applyAlignment="1" applyProtection="1">
      <alignment horizontal="center" vertical="center" wrapText="1"/>
      <protection locked="0"/>
    </xf>
    <xf numFmtId="14" fontId="2" fillId="2" borderId="0" xfId="1" applyNumberFormat="1" applyFont="1" applyBorder="1" applyAlignment="1" applyProtection="1">
      <alignment horizontal="center" vertical="center" wrapText="1"/>
      <protection locked="0"/>
    </xf>
    <xf numFmtId="0" fontId="2" fillId="5" borderId="0" xfId="1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Border="1" applyAlignment="1" applyProtection="1">
      <alignment horizontal="center" vertical="center" wrapText="1"/>
      <protection locked="0"/>
    </xf>
  </cellXfs>
  <cellStyles count="3">
    <cellStyle name="Accent1" xfId="1" builtinId="29"/>
    <cellStyle name="Normal" xfId="0" builtinId="0"/>
    <cellStyle name="Normal 2" xfId="2" xr:uid="{FA37DAE6-6EF9-4F55-A6AB-9E225A50857A}"/>
  </cellStyles>
  <dxfs count="39">
    <dxf>
      <fill>
        <patternFill patternType="lightUp"/>
      </fill>
    </dxf>
    <dxf>
      <fill>
        <patternFill patternType="lightUp"/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25" formatCode="hh:mm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5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4.xml"/><Relationship Id="rId12" Type="http://schemas.microsoft.com/office/2007/relationships/slicerCache" Target="slicerCaches/slicerCache9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microsoft.com/office/2007/relationships/slicerCache" Target="slicerCaches/slicerCache8.xml"/><Relationship Id="rId5" Type="http://schemas.microsoft.com/office/2007/relationships/slicerCache" Target="slicerCaches/slicerCache2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7.xml"/><Relationship Id="rId19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microsoft.com/office/2007/relationships/slicerCache" Target="slicerCaches/slicerCache6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200025</xdr:colOff>
      <xdr:row>0</xdr:row>
      <xdr:rowOff>133350</xdr:rowOff>
    </xdr:from>
    <xdr:to>
      <xdr:col>3</xdr:col>
      <xdr:colOff>38100</xdr:colOff>
      <xdr:row>0</xdr:row>
      <xdr:rowOff>2657475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Formations">
              <a:extLst>
                <a:ext uri="{FF2B5EF4-FFF2-40B4-BE49-F238E27FC236}">
                  <a16:creationId xmlns:a16="http://schemas.microsoft.com/office/drawing/2014/main" id="{0F977328-016C-43E7-ADAA-0099B57D333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rmation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6850" y="133350"/>
              <a:ext cx="1831975" cy="2520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238125</xdr:colOff>
      <xdr:row>0</xdr:row>
      <xdr:rowOff>133350</xdr:rowOff>
    </xdr:from>
    <xdr:to>
      <xdr:col>7</xdr:col>
      <xdr:colOff>495300</xdr:colOff>
      <xdr:row>0</xdr:row>
      <xdr:rowOff>2657475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Intervenants">
              <a:extLst>
                <a:ext uri="{FF2B5EF4-FFF2-40B4-BE49-F238E27FC236}">
                  <a16:creationId xmlns:a16="http://schemas.microsoft.com/office/drawing/2014/main" id="{2AD4067E-4AF4-4738-9B14-F067722F406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tervenant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00825" y="133350"/>
              <a:ext cx="1819275" cy="2520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238125</xdr:colOff>
      <xdr:row>0</xdr:row>
      <xdr:rowOff>133350</xdr:rowOff>
    </xdr:from>
    <xdr:to>
      <xdr:col>4</xdr:col>
      <xdr:colOff>571500</xdr:colOff>
      <xdr:row>0</xdr:row>
      <xdr:rowOff>2657475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Formation effectuée">
              <a:extLst>
                <a:ext uri="{FF2B5EF4-FFF2-40B4-BE49-F238E27FC236}">
                  <a16:creationId xmlns:a16="http://schemas.microsoft.com/office/drawing/2014/main" id="{F3C6099E-6594-48E0-A988-A1239E63FC1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rmation effectu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32025" y="133350"/>
              <a:ext cx="1816100" cy="2527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777875</xdr:colOff>
      <xdr:row>0</xdr:row>
      <xdr:rowOff>133350</xdr:rowOff>
    </xdr:from>
    <xdr:to>
      <xdr:col>6</xdr:col>
      <xdr:colOff>38100</xdr:colOff>
      <xdr:row>0</xdr:row>
      <xdr:rowOff>2657475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Date de la formation">
              <a:extLst>
                <a:ext uri="{FF2B5EF4-FFF2-40B4-BE49-F238E27FC236}">
                  <a16:creationId xmlns:a16="http://schemas.microsoft.com/office/drawing/2014/main" id="{FE6D87E0-C0ED-4FCA-A660-0E9D27128D3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de la form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51325" y="133350"/>
              <a:ext cx="2146300" cy="2520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190500</xdr:colOff>
      <xdr:row>0</xdr:row>
      <xdr:rowOff>70596</xdr:rowOff>
    </xdr:from>
    <xdr:to>
      <xdr:col>1</xdr:col>
      <xdr:colOff>618565</xdr:colOff>
      <xdr:row>0</xdr:row>
      <xdr:rowOff>2594721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Formation">
              <a:extLst>
                <a:ext uri="{FF2B5EF4-FFF2-40B4-BE49-F238E27FC236}">
                  <a16:creationId xmlns:a16="http://schemas.microsoft.com/office/drawing/2014/main" id="{7C720619-A335-4715-9FF0-1652C63FB1A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rm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500" y="70596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121583</xdr:colOff>
      <xdr:row>0</xdr:row>
      <xdr:rowOff>70596</xdr:rowOff>
    </xdr:from>
    <xdr:to>
      <xdr:col>5</xdr:col>
      <xdr:colOff>19145</xdr:colOff>
      <xdr:row>0</xdr:row>
      <xdr:rowOff>2594721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Lieu de la formation">
              <a:extLst>
                <a:ext uri="{FF2B5EF4-FFF2-40B4-BE49-F238E27FC236}">
                  <a16:creationId xmlns:a16="http://schemas.microsoft.com/office/drawing/2014/main" id="{0336BD00-9C2F-493B-8042-2BCDA67A72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 de la form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368612" y="70596"/>
              <a:ext cx="2134721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878821</xdr:colOff>
      <xdr:row>0</xdr:row>
      <xdr:rowOff>70596</xdr:rowOff>
    </xdr:from>
    <xdr:to>
      <xdr:col>2</xdr:col>
      <xdr:colOff>1553415</xdr:colOff>
      <xdr:row>0</xdr:row>
      <xdr:rowOff>2594721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Intervenants 1">
              <a:extLst>
                <a:ext uri="{FF2B5EF4-FFF2-40B4-BE49-F238E27FC236}">
                  <a16:creationId xmlns:a16="http://schemas.microsoft.com/office/drawing/2014/main" id="{F2734284-CEF6-4192-9377-5F51190F75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tervenant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79556" y="70596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279401</xdr:colOff>
      <xdr:row>0</xdr:row>
      <xdr:rowOff>70596</xdr:rowOff>
    </xdr:from>
    <xdr:to>
      <xdr:col>7</xdr:col>
      <xdr:colOff>573483</xdr:colOff>
      <xdr:row>0</xdr:row>
      <xdr:rowOff>2594721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Convocations envoyées">
              <a:extLst>
                <a:ext uri="{FF2B5EF4-FFF2-40B4-BE49-F238E27FC236}">
                  <a16:creationId xmlns:a16="http://schemas.microsoft.com/office/drawing/2014/main" id="{8DF2C312-7F86-4449-9B76-38D19A58E50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nvocations envoy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63589" y="70596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833740</xdr:colOff>
      <xdr:row>0</xdr:row>
      <xdr:rowOff>70596</xdr:rowOff>
    </xdr:from>
    <xdr:to>
      <xdr:col>8</xdr:col>
      <xdr:colOff>1356160</xdr:colOff>
      <xdr:row>0</xdr:row>
      <xdr:rowOff>2594721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Attestations de formations envoyées">
              <a:extLst>
                <a:ext uri="{FF2B5EF4-FFF2-40B4-BE49-F238E27FC236}">
                  <a16:creationId xmlns:a16="http://schemas.microsoft.com/office/drawing/2014/main" id="{863A5E5C-F610-4EA8-B0EB-DAC2858864A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ttestations de formations envoy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52646" y="70596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11</xdr:col>
      <xdr:colOff>1197429</xdr:colOff>
      <xdr:row>0</xdr:row>
      <xdr:rowOff>1265464</xdr:rowOff>
    </xdr:from>
    <xdr:to>
      <xdr:col>12</xdr:col>
      <xdr:colOff>1333500</xdr:colOff>
      <xdr:row>0</xdr:row>
      <xdr:rowOff>1578429</xdr:rowOff>
    </xdr:to>
    <xdr:sp macro="[0]!AjoutLign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35C7D55C-F804-5A7B-6846-7295B4A02554}"/>
            </a:ext>
          </a:extLst>
        </xdr:cNvPr>
        <xdr:cNvSpPr/>
      </xdr:nvSpPr>
      <xdr:spPr>
        <a:xfrm>
          <a:off x="13811250" y="1265464"/>
          <a:ext cx="1401536" cy="31296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 une ligne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rmations" xr10:uid="{01B4C3E9-4D09-4BAA-B2D7-8E3E903DFA4A}" sourceName="Formations">
  <extLst>
    <x:ext xmlns:x15="http://schemas.microsoft.com/office/spreadsheetml/2010/11/main" uri="{2F2917AC-EB37-4324-AD4E-5DD8C200BD13}">
      <x15:tableSlicerCache tableId="9" column="4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ntervenants" xr10:uid="{754F66B2-DEAF-461B-8FA4-D9BD6A5AA999}" sourceName="Intervenants">
  <extLst>
    <x:ext xmlns:x15="http://schemas.microsoft.com/office/spreadsheetml/2010/11/main" uri="{2F2917AC-EB37-4324-AD4E-5DD8C200BD13}">
      <x15:tableSlicerCache tableId="9" column="8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rmation_effectuée" xr10:uid="{A2319507-E6FF-45F7-B46D-1E32665B5579}" sourceName="Formation effectuée">
  <extLst>
    <x:ext xmlns:x15="http://schemas.microsoft.com/office/spreadsheetml/2010/11/main" uri="{2F2917AC-EB37-4324-AD4E-5DD8C200BD13}">
      <x15:tableSlicerCache tableId="9" column="10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de_la_formation" xr10:uid="{D2254918-A5BB-4DB7-9647-4FF34CEFC319}" sourceName="Date de la formation">
  <extLst>
    <x:ext xmlns:x15="http://schemas.microsoft.com/office/spreadsheetml/2010/11/main" uri="{2F2917AC-EB37-4324-AD4E-5DD8C200BD13}">
      <x15:tableSlicerCache tableId="9" column="9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rmation" xr10:uid="{38C08BF8-F001-4ECF-A10C-0826C891D7DD}" sourceName="Formation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_de_la_formation" xr10:uid="{8485F8D5-632A-4C50-BBE4-22C5EE119AA6}" sourceName="Lieu de la formation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ntervenants1" xr10:uid="{7D36F90D-C7BB-4B74-A305-70CA0C430EFC}" sourceName="Intervenants">
  <extLst>
    <x:ext xmlns:x15="http://schemas.microsoft.com/office/spreadsheetml/2010/11/main" uri="{2F2917AC-EB37-4324-AD4E-5DD8C200BD13}">
      <x15:tableSlicerCache tableId="2" column="4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nvocations_envoyées" xr10:uid="{2AA2EE0A-76FB-4D4B-A693-DFB411C879B0}" sourceName="Convocations envoyées">
  <extLst>
    <x:ext xmlns:x15="http://schemas.microsoft.com/office/spreadsheetml/2010/11/main" uri="{2F2917AC-EB37-4324-AD4E-5DD8C200BD13}">
      <x15:tableSlicerCache tableId="2" column="12"/>
    </x:ext>
  </extLst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ttestations_de_formations_envoyées" xr10:uid="{6816CD13-B2AA-4252-9855-F1C687FBFB1F}" sourceName="Attestations de formations envoyées">
  <extLst>
    <x:ext xmlns:x15="http://schemas.microsoft.com/office/spreadsheetml/2010/11/main" uri="{2F2917AC-EB37-4324-AD4E-5DD8C200BD13}">
      <x15:tableSlicerCache tableId="2" column="1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rmations" xr10:uid="{1FA4CA49-9E30-48F0-9CE8-8ACEEE707632}" cache="Segment_Formations" caption="Formations" rowHeight="241300"/>
  <slicer name="Intervenants" xr10:uid="{91471A36-6FCB-453C-91B9-EF285764C1EB}" cache="Segment_Intervenants" caption="Intervenants" rowHeight="241300"/>
  <slicer name="Formation effectuée" xr10:uid="{01C5CB28-7742-45E6-B3DA-E02F00ACC98D}" cache="Segment_Formation_effectuée" caption="Formation effectuée" rowHeight="241300"/>
  <slicer name="Date de la formation" xr10:uid="{6D5FA8DD-BC2E-49F4-96F4-6F7EBC679CA9}" cache="Segment_Date_de_la_formation" caption="Date de la formation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rmation" xr10:uid="{2DE846ED-F4D0-4C09-8BC4-8880AC190399}" cache="Segment_Formation" caption="Formation" rowHeight="241300"/>
  <slicer name="Lieu de la formation" xr10:uid="{0B0CD11C-98C2-4716-B961-39FBC1AAE4B7}" cache="Segment_Lieu_de_la_formation" caption="Lieu de la formation" rowHeight="241300"/>
  <slicer name="Intervenants 1" xr10:uid="{CD3D591C-C901-43C5-B641-DC62344DBD8C}" cache="Segment_Intervenants1" caption="Intervenants" rowHeight="241300"/>
  <slicer name="Convocations envoyées" xr10:uid="{17070D83-9406-40C9-94DE-CA6FF544DA01}" cache="Segment_Convocations_envoyées" caption="Convocations envoyées" rowHeight="241300"/>
  <slicer name="Attestations de formations envoyées" xr10:uid="{8641E77D-5F4D-43F0-B1C7-8CAAEC644A83}" cache="Segment_Attestations_de_formations_envoyées" caption="Attestations de formations envoyée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6B70A21-FB1E-4C5B-BDA9-3D8F73E760F2}" name="Tableau9" displayName="Tableau9" ref="A2:L32" totalsRowShown="0" headerRowDxfId="38" dataDxfId="37" headerRowCellStyle="Accent1">
  <autoFilter ref="A2:L32" xr:uid="{00000000-0009-0000-0000-000002000000}">
    <filterColumn colId="4">
      <filters>
        <filter val="Formation 3"/>
      </filters>
    </filterColumn>
  </autoFilter>
  <tableColumns count="12">
    <tableColumn id="1" xr3:uid="{E3DECFA8-BBBA-4395-B83F-2144028EA876}" name="Nom" dataDxfId="36"/>
    <tableColumn id="2" xr3:uid="{554CF5D5-274F-449A-88C2-6E32F60A152B}" name="Prénom" dataDxfId="35"/>
    <tableColumn id="12" xr3:uid="{A47613A5-1D43-4A9A-9725-640D4D70A37D}" name="Nom complet" dataDxfId="34">
      <calculatedColumnFormula>Tableau9[[#This Row],[Nom]]&amp;" "&amp;Tableau9[[#This Row],[Prénom]]</calculatedColumnFormula>
    </tableColumn>
    <tableColumn id="3" xr3:uid="{9EC25700-A17C-4C01-8FCC-90A098EEC333}" name="Juridictions" dataDxfId="33"/>
    <tableColumn id="4" xr3:uid="{E785D3FE-DB8D-4873-AC55-526491C0F996}" name="Formations" dataDxfId="32"/>
    <tableColumn id="5" xr3:uid="{4422FAD2-603C-4E49-AE5E-3BE5E9A8157C}" name="Date de la demande" dataDxfId="31"/>
    <tableColumn id="6" xr3:uid="{4C63EF89-7864-4BB9-9110-B33903B1F2C4}" name="Communication du N° session" dataDxfId="30"/>
    <tableColumn id="7" xr3:uid="{4E982E6A-FF72-4F9F-AC40-3720F1D01A29}" name="Lieu de la formation" dataDxfId="29">
      <calculatedColumnFormula>IFERROR(INDEX(Suivi!C:C,MATCH(Tableau9[[#This Row],[Communication du N° session]],Suivi!$B:$B,0)),"Pas de formation fixée")</calculatedColumnFormula>
    </tableColumn>
    <tableColumn id="8" xr3:uid="{0ABA3510-9CA4-42FB-A531-F2991C2B913D}" name="Intervenants" dataDxfId="28">
      <calculatedColumnFormula>IFERROR(INDEX(Suivi!D:D,MATCH(Tableau9[[#This Row],[Communication du N° session]],Suivi!$B:$B,0)),"Pas de formation fixée")</calculatedColumnFormula>
    </tableColumn>
    <tableColumn id="9" xr3:uid="{EFA98A95-B348-4E87-92F1-EC028BA4BF4A}" name="Date de la formation" dataDxfId="27">
      <calculatedColumnFormula>IFERROR(INDEX(Suivi!E:E,MATCH(Tableau9[[#This Row],[Communication du N° session]],Suivi!$B:$B,0)),"Pas de formation fixée")</calculatedColumnFormula>
    </tableColumn>
    <tableColumn id="10" xr3:uid="{93C3DB47-954B-475C-AAD9-66E821BED9B4}" name="Formation effectuée" dataDxfId="26">
      <calculatedColumnFormula array="1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calculatedColumnFormula>
    </tableColumn>
    <tableColumn id="11" xr3:uid="{BB061F89-A0FD-4CFB-B827-68A8A687782D}" name="Info diverses _x000a_(dont les numéros harmonie précédemment communiqués)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4783AB-5E78-444E-98A8-B6D6510B0A9E}" name="Tableau2" displayName="Tableau2" ref="A2:P21" totalsRowShown="0" headerRowDxfId="24" dataDxfId="23" tableBorderDxfId="22" headerRowCellStyle="Accent1">
  <autoFilter ref="A2:P21" xr:uid="{1B4783AB-5E78-444E-98A8-B6D6510B0A9E}"/>
  <sortState xmlns:xlrd2="http://schemas.microsoft.com/office/spreadsheetml/2017/richdata2" ref="A3:P21">
    <sortCondition ref="E2:E21"/>
  </sortState>
  <tableColumns count="16">
    <tableColumn id="1" xr3:uid="{A4325DB4-06C7-432A-B840-D0BEBD314210}" name="Formation" dataDxfId="21"/>
    <tableColumn id="2" xr3:uid="{8BBCAFA5-E8D8-41D5-BAC3-563E9D156A2F}" name="N° Harmonie" dataDxfId="20"/>
    <tableColumn id="3" xr3:uid="{552D5DAF-3C25-4FFC-95ED-913449534158}" name="Lieu de la formation" dataDxfId="19"/>
    <tableColumn id="4" xr3:uid="{73873214-F6B2-4D0D-9812-98B80555A7BB}" name="Intervenants" dataDxfId="18"/>
    <tableColumn id="5" xr3:uid="{8E549CD6-4C51-49FD-9FEC-293DB823CF5D}" name="Date" dataDxfId="17"/>
    <tableColumn id="15" xr3:uid="{59445320-AEB8-4B03-B8C4-AA56A19F6BB6}" name="Heure" dataDxfId="16"/>
    <tableColumn id="16" xr3:uid="{0BD2D86A-10B8-42C7-B697-1CD06D4F6A13}" name="Durée" dataDxfId="15"/>
    <tableColumn id="6" xr3:uid="{72CBC58D-5732-4F70-821A-2FFFACA52693}" name="Date relance pour inscription" dataDxfId="14"/>
    <tableColumn id="7" xr3:uid="{6407DA89-8057-4CE2-A4BD-3473F7856669}" name="Nom du Participant" dataDxfId="13"/>
    <tableColumn id="8" xr3:uid="{FB71C418-1EB8-4E1A-A73E-CC6B0BCD7C98}" name="Prénom du participant" dataDxfId="12"/>
    <tableColumn id="9" xr3:uid="{481907F8-7B15-4C5E-9240-4336570CA7C3}" name="Nom complet" dataDxfId="11">
      <calculatedColumnFormula>I3&amp;" "&amp;J3</calculatedColumnFormula>
    </tableColumn>
    <tableColumn id="10" xr3:uid="{B5AAB334-275A-48E8-929C-F28B10D15EF3}" name="Aide à l'inscription" dataDxfId="10">
      <calculatedColumnFormula>"Non"</calculatedColumnFormula>
    </tableColumn>
    <tableColumn id="11" xr3:uid="{6782C9BC-BEB5-461B-BC75-3BE84C48BFDC}" name="Animateur aide à l'inscription" dataDxfId="9"/>
    <tableColumn id="12" xr3:uid="{6B435DC2-CDBC-4757-9B77-A7FA93EC5E00}" name="Convocations envoyées" dataDxfId="8">
      <calculatedColumnFormula>"Non"</calculatedColumnFormula>
    </tableColumn>
    <tableColumn id="13" xr3:uid="{111C71FD-38A8-476B-A422-724D1A70A95B}" name="Attestations de formations envoyées" dataDxfId="7">
      <calculatedColumnFormula>"Non"</calculatedColumnFormula>
    </tableColumn>
    <tableColumn id="14" xr3:uid="{B017F89E-EF38-4C3E-BD97-2AF42FE7E60F}" name="Questionnaire de satisfaction envoyé" dataDxfId="6">
      <calculatedColumnFormula>"Non"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D84E2DF-9072-4E58-90BB-5122CBF8266B}" name="Juridictions" displayName="Juridictions" ref="A1:A11" totalsRowShown="0">
  <autoFilter ref="A1:A11" xr:uid="{CD84E2DF-9072-4E58-90BB-5122CBF8266B}"/>
  <sortState xmlns:xlrd2="http://schemas.microsoft.com/office/spreadsheetml/2017/richdata2" ref="A2:A11">
    <sortCondition ref="A1:A11"/>
  </sortState>
  <tableColumns count="1">
    <tableColumn id="1" xr3:uid="{6113F44E-0404-4D7C-AE29-48329D8EAA09}" name="Juridiction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5B9607F-3B22-48AE-8E89-A86B736A6992}" name="Intervenants" displayName="Intervenants" ref="B1:B4" totalsRowShown="0">
  <autoFilter ref="B1:B4" xr:uid="{15B9607F-3B22-48AE-8E89-A86B736A6992}"/>
  <tableColumns count="1">
    <tableColumn id="1" xr3:uid="{DFCF36C4-DDD3-439A-A2F6-BCB9B1B98E1C}" name="Intervenants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04111EE-F775-4113-B7F1-C9C1513E727F}" name="Formation" displayName="Formation" ref="C1:C5" totalsRowShown="0">
  <autoFilter ref="C1:C5" xr:uid="{104111EE-F775-4113-B7F1-C9C1513E727F}"/>
  <sortState xmlns:xlrd2="http://schemas.microsoft.com/office/spreadsheetml/2017/richdata2" ref="C2:C4">
    <sortCondition ref="C1:C4"/>
  </sortState>
  <tableColumns count="1">
    <tableColumn id="1" xr3:uid="{2A31C209-EB6E-4DB3-9FF7-8FCFDCC362BB}" name="Formations proposées au plan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F906A6-47AB-44F9-9CD7-146E12BD067A}" name="FormationATN" displayName="FormationATN" ref="D1:D4" totalsRowShown="0">
  <autoFilter ref="D1:D4" xr:uid="{EFF906A6-47AB-44F9-9CD7-146E12BD067A}"/>
  <sortState xmlns:xlrd2="http://schemas.microsoft.com/office/spreadsheetml/2017/richdata2" ref="D2:D4">
    <sortCondition ref="D1:D4"/>
  </sortState>
  <tableColumns count="1">
    <tableColumn id="1" xr3:uid="{D35F3BC5-AFEA-42AB-8BC6-689F8F45A071}" name="Formations ATN"/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P32"/>
  <sheetViews>
    <sheetView zoomScale="70" zoomScaleNormal="70" workbookViewId="0">
      <pane ySplit="2" topLeftCell="A3" activePane="bottomLeft" state="frozen"/>
      <selection pane="bottomLeft" activeCell="H28" sqref="H28"/>
    </sheetView>
  </sheetViews>
  <sheetFormatPr baseColWidth="10" defaultRowHeight="15" x14ac:dyDescent="0.25"/>
  <cols>
    <col min="1" max="1" width="18.42578125" bestFit="1" customWidth="1"/>
    <col min="3" max="3" width="21.7109375" hidden="1" customWidth="1"/>
    <col min="4" max="5" width="22.28515625" customWidth="1"/>
    <col min="6" max="6" width="21.28515625" customWidth="1"/>
    <col min="7" max="7" width="22.42578125" customWidth="1"/>
    <col min="8" max="8" width="23.42578125" bestFit="1" customWidth="1"/>
    <col min="9" max="9" width="21.28515625" bestFit="1" customWidth="1"/>
    <col min="10" max="10" width="21.7109375" customWidth="1"/>
    <col min="11" max="11" width="15.85546875" customWidth="1"/>
    <col min="12" max="12" width="53" customWidth="1"/>
    <col min="13" max="15" width="11.42578125" style="7"/>
  </cols>
  <sheetData>
    <row r="1" spans="1:16" ht="213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P1" s="8"/>
    </row>
    <row r="2" spans="1:16" ht="45" x14ac:dyDescent="0.25">
      <c r="A2" s="4" t="s">
        <v>0</v>
      </c>
      <c r="B2" s="4" t="s">
        <v>1</v>
      </c>
      <c r="C2" s="4" t="s">
        <v>29</v>
      </c>
      <c r="D2" s="4" t="s">
        <v>20</v>
      </c>
      <c r="E2" s="4" t="s">
        <v>21</v>
      </c>
      <c r="F2" s="4" t="s">
        <v>11</v>
      </c>
      <c r="G2" s="5" t="s">
        <v>50</v>
      </c>
      <c r="H2" s="5" t="s">
        <v>17</v>
      </c>
      <c r="I2" s="5" t="s">
        <v>22</v>
      </c>
      <c r="J2" s="5" t="s">
        <v>16</v>
      </c>
      <c r="K2" s="5" t="s">
        <v>18</v>
      </c>
      <c r="L2" s="5" t="s">
        <v>28</v>
      </c>
    </row>
    <row r="3" spans="1:16" hidden="1" x14ac:dyDescent="0.25">
      <c r="A3" s="1" t="s">
        <v>15</v>
      </c>
      <c r="B3" s="1" t="s">
        <v>14</v>
      </c>
      <c r="C3" s="1" t="str">
        <f>Tableau9[[#This Row],[Nom]]&amp;" "&amp;Tableau9[[#This Row],[Prénom]]</f>
        <v>MARTIN Patrick</v>
      </c>
      <c r="D3" s="1" t="s">
        <v>9</v>
      </c>
      <c r="E3" s="3" t="s">
        <v>47</v>
      </c>
      <c r="F3" s="2">
        <v>44945</v>
      </c>
      <c r="G3" s="11">
        <v>50783458</v>
      </c>
      <c r="H3" s="1" t="str">
        <f>IFERROR(INDEX(Suivi!C:C,MATCH(Tableau9[[#This Row],[Communication du N° session]],Suivi!$B:$B,0)),"Pas de formation fixée")</f>
        <v>Bonneville</v>
      </c>
      <c r="I3" s="1" t="str">
        <f>IFERROR(INDEX(Suivi!D:D,MATCH(Tableau9[[#This Row],[Communication du N° session]],Suivi!$B:$B,0)),"Pas de formation fixée")</f>
        <v>I1</v>
      </c>
      <c r="J3" s="2">
        <f>IFERROR(INDEX(Suivi!E:E,MATCH(Tableau9[[#This Row],[Communication du N° session]],Suivi!$B:$B,0)),"Pas de formation fixée")</f>
        <v>44349</v>
      </c>
      <c r="K3" s="2" t="str" cm="1">
        <f t="array" ref="K3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3" s="1"/>
    </row>
    <row r="4" spans="1:16" x14ac:dyDescent="0.25">
      <c r="A4" s="1" t="s">
        <v>15</v>
      </c>
      <c r="B4" s="1" t="s">
        <v>14</v>
      </c>
      <c r="C4" s="1" t="str">
        <f>Tableau9[[#This Row],[Nom]]&amp;" "&amp;Tableau9[[#This Row],[Prénom]]</f>
        <v>MARTIN Patrick</v>
      </c>
      <c r="D4" s="1" t="s">
        <v>10</v>
      </c>
      <c r="E4" s="3" t="s">
        <v>48</v>
      </c>
      <c r="F4" s="2">
        <v>44952</v>
      </c>
      <c r="G4" s="11">
        <v>50783625</v>
      </c>
      <c r="H4" s="1" t="str">
        <f>IFERROR(INDEX(Suivi!C:C,MATCH(Tableau9[[#This Row],[Communication du N° session]],Suivi!$B:$B,0)),"Pas de formation fixée")</f>
        <v>Thonon-Les-Bains</v>
      </c>
      <c r="I4" s="1" t="str">
        <f>IFERROR(INDEX(Suivi!D:D,MATCH(Tableau9[[#This Row],[Communication du N° session]],Suivi!$B:$B,0)),"Pas de formation fixée")</f>
        <v>I3</v>
      </c>
      <c r="J4" s="2">
        <f>IFERROR(INDEX(Suivi!E:E,MATCH(Tableau9[[#This Row],[Communication du N° session]],Suivi!$B:$B,0)),"Pas de formation fixée")</f>
        <v>44351</v>
      </c>
      <c r="K4" s="2" t="str" cm="1">
        <f t="array" ref="K4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4" s="6"/>
    </row>
    <row r="5" spans="1:16" x14ac:dyDescent="0.25">
      <c r="A5" s="1" t="s">
        <v>15</v>
      </c>
      <c r="B5" s="1" t="s">
        <v>14</v>
      </c>
      <c r="C5" s="1" t="str">
        <f>Tableau9[[#This Row],[Nom]]&amp;" "&amp;Tableau9[[#This Row],[Prénom]]</f>
        <v>MARTIN Patrick</v>
      </c>
      <c r="D5" s="1" t="s">
        <v>3</v>
      </c>
      <c r="E5" s="3" t="s">
        <v>48</v>
      </c>
      <c r="F5" s="2">
        <v>44932</v>
      </c>
      <c r="G5" s="11">
        <v>50783625</v>
      </c>
      <c r="H5" s="1" t="str">
        <f>IFERROR(INDEX(Suivi!C:C,MATCH(Tableau9[[#This Row],[Communication du N° session]],Suivi!$B:$B,0)),"Pas de formation fixée")</f>
        <v>Thonon-Les-Bains</v>
      </c>
      <c r="I5" s="1" t="str">
        <f>IFERROR(INDEX(Suivi!D:D,MATCH(Tableau9[[#This Row],[Communication du N° session]],Suivi!$B:$B,0)),"Pas de formation fixée")</f>
        <v>I3</v>
      </c>
      <c r="J5" s="2">
        <f>IFERROR(INDEX(Suivi!E:E,MATCH(Tableau9[[#This Row],[Communication du N° session]],Suivi!$B:$B,0)),"Pas de formation fixée")</f>
        <v>44351</v>
      </c>
      <c r="K5" s="2" t="str" cm="1">
        <f t="array" ref="K5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5" s="1"/>
    </row>
    <row r="6" spans="1:16" hidden="1" x14ac:dyDescent="0.25">
      <c r="A6" s="1" t="s">
        <v>15</v>
      </c>
      <c r="B6" s="1" t="s">
        <v>14</v>
      </c>
      <c r="C6" s="1" t="str">
        <f>Tableau9[[#This Row],[Nom]]&amp;" "&amp;Tableau9[[#This Row],[Prénom]]</f>
        <v>MARTIN Patrick</v>
      </c>
      <c r="D6" s="1" t="s">
        <v>3</v>
      </c>
      <c r="E6" s="3" t="s">
        <v>46</v>
      </c>
      <c r="F6" s="2">
        <v>44932</v>
      </c>
      <c r="G6" s="11">
        <v>50783625</v>
      </c>
      <c r="H6" s="1" t="str">
        <f>IFERROR(INDEX(Suivi!C:C,MATCH(Tableau9[[#This Row],[Communication du N° session]],Suivi!$B:$B,0)),"Pas de formation fixée")</f>
        <v>Thonon-Les-Bains</v>
      </c>
      <c r="I6" s="1" t="str">
        <f>IFERROR(INDEX(Suivi!D:D,MATCH(Tableau9[[#This Row],[Communication du N° session]],Suivi!$B:$B,0)),"Pas de formation fixée")</f>
        <v>I3</v>
      </c>
      <c r="J6" s="2">
        <f>IFERROR(INDEX(Suivi!E:E,MATCH(Tableau9[[#This Row],[Communication du N° session]],Suivi!$B:$B,0)),"Pas de formation fixée")</f>
        <v>44351</v>
      </c>
      <c r="K6" s="2" t="str" cm="1">
        <f t="array" ref="K6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6" s="1"/>
    </row>
    <row r="7" spans="1:16" hidden="1" x14ac:dyDescent="0.25">
      <c r="A7" s="1" t="s">
        <v>15</v>
      </c>
      <c r="B7" s="1" t="s">
        <v>14</v>
      </c>
      <c r="C7" s="1" t="str">
        <f>Tableau9[[#This Row],[Nom]]&amp;" "&amp;Tableau9[[#This Row],[Prénom]]</f>
        <v>MARTIN Patrick</v>
      </c>
      <c r="D7" s="1" t="s">
        <v>3</v>
      </c>
      <c r="E7" s="3" t="s">
        <v>46</v>
      </c>
      <c r="F7" s="2">
        <v>44932</v>
      </c>
      <c r="G7" s="11">
        <v>50783625</v>
      </c>
      <c r="H7" s="1" t="str">
        <f>IFERROR(INDEX(Suivi!C:C,MATCH(Tableau9[[#This Row],[Communication du N° session]],Suivi!$B:$B,0)),"Pas de formation fixée")</f>
        <v>Thonon-Les-Bains</v>
      </c>
      <c r="I7" s="1" t="str">
        <f>IFERROR(INDEX(Suivi!D:D,MATCH(Tableau9[[#This Row],[Communication du N° session]],Suivi!$B:$B,0)),"Pas de formation fixée")</f>
        <v>I3</v>
      </c>
      <c r="J7" s="2">
        <f>IFERROR(INDEX(Suivi!E:E,MATCH(Tableau9[[#This Row],[Communication du N° session]],Suivi!$B:$B,0)),"Pas de formation fixée")</f>
        <v>44351</v>
      </c>
      <c r="K7" s="2" t="str" cm="1">
        <f t="array" ref="K7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7" s="1"/>
    </row>
    <row r="8" spans="1:16" hidden="1" x14ac:dyDescent="0.25">
      <c r="A8" s="1" t="s">
        <v>15</v>
      </c>
      <c r="B8" s="1" t="s">
        <v>14</v>
      </c>
      <c r="C8" s="1" t="str">
        <f>Tableau9[[#This Row],[Nom]]&amp;" "&amp;Tableau9[[#This Row],[Prénom]]</f>
        <v>MARTIN Patrick</v>
      </c>
      <c r="D8" s="1" t="s">
        <v>5</v>
      </c>
      <c r="E8" s="3" t="s">
        <v>46</v>
      </c>
      <c r="F8" s="2">
        <v>44944</v>
      </c>
      <c r="G8" s="11">
        <v>50783567</v>
      </c>
      <c r="H8" s="1" t="str">
        <f>IFERROR(INDEX(Suivi!C:C,MATCH(Tableau9[[#This Row],[Communication du N° session]],Suivi!$B:$B,0)),"Pas de formation fixée")</f>
        <v>Annecy</v>
      </c>
      <c r="I8" s="1" t="str">
        <f>IFERROR(INDEX(Suivi!D:D,MATCH(Tableau9[[#This Row],[Communication du N° session]],Suivi!$B:$B,0)),"Pas de formation fixée")</f>
        <v>I2</v>
      </c>
      <c r="J8" s="2">
        <f>IFERROR(INDEX(Suivi!E:E,MATCH(Tableau9[[#This Row],[Communication du N° session]],Suivi!$B:$B,0)),"Pas de formation fixée")</f>
        <v>44349</v>
      </c>
      <c r="K8" s="2" t="str" cm="1">
        <f t="array" ref="K8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8" s="1"/>
    </row>
    <row r="9" spans="1:16" hidden="1" x14ac:dyDescent="0.25">
      <c r="A9" s="1" t="s">
        <v>15</v>
      </c>
      <c r="B9" s="1" t="s">
        <v>14</v>
      </c>
      <c r="C9" s="1" t="str">
        <f>Tableau9[[#This Row],[Nom]]&amp;" "&amp;Tableau9[[#This Row],[Prénom]]</f>
        <v>MARTIN Patrick</v>
      </c>
      <c r="D9" s="1" t="s">
        <v>5</v>
      </c>
      <c r="E9" s="3" t="s">
        <v>46</v>
      </c>
      <c r="F9" s="2">
        <v>44944</v>
      </c>
      <c r="G9" s="11">
        <v>50783567</v>
      </c>
      <c r="H9" s="1" t="str">
        <f>IFERROR(INDEX(Suivi!C:C,MATCH(Tableau9[[#This Row],[Communication du N° session]],Suivi!$B:$B,0)),"Pas de formation fixée")</f>
        <v>Annecy</v>
      </c>
      <c r="I9" s="1" t="str">
        <f>IFERROR(INDEX(Suivi!D:D,MATCH(Tableau9[[#This Row],[Communication du N° session]],Suivi!$B:$B,0)),"Pas de formation fixée")</f>
        <v>I2</v>
      </c>
      <c r="J9" s="2">
        <f>IFERROR(INDEX(Suivi!E:E,MATCH(Tableau9[[#This Row],[Communication du N° session]],Suivi!$B:$B,0)),"Pas de formation fixée")</f>
        <v>44349</v>
      </c>
      <c r="K9" s="2" t="str" cm="1">
        <f t="array" ref="K9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9" s="1"/>
    </row>
    <row r="10" spans="1:16" hidden="1" x14ac:dyDescent="0.25">
      <c r="A10" s="1" t="s">
        <v>15</v>
      </c>
      <c r="B10" s="1" t="s">
        <v>14</v>
      </c>
      <c r="C10" s="1" t="str">
        <f>Tableau9[[#This Row],[Nom]]&amp;" "&amp;Tableau9[[#This Row],[Prénom]]</f>
        <v>MARTIN Patrick</v>
      </c>
      <c r="D10" s="1" t="s">
        <v>3</v>
      </c>
      <c r="E10" s="3" t="s">
        <v>46</v>
      </c>
      <c r="F10" s="2">
        <v>44932</v>
      </c>
      <c r="G10" s="11">
        <v>50795352</v>
      </c>
      <c r="H10" s="1" t="str">
        <f>IFERROR(INDEX(Suivi!C:C,MATCH(Tableau9[[#This Row],[Communication du N° session]],Suivi!$B:$B,0)),"Pas de formation fixée")</f>
        <v xml:space="preserve">Thonon-Les-Bains </v>
      </c>
      <c r="I10" s="1" t="str">
        <f>IFERROR(INDEX(Suivi!D:D,MATCH(Tableau9[[#This Row],[Communication du N° session]],Suivi!$B:$B,0)),"Pas de formation fixée")</f>
        <v>I1</v>
      </c>
      <c r="J10" s="2">
        <f>IFERROR(INDEX(Suivi!E:E,MATCH(Tableau9[[#This Row],[Communication du N° session]],Suivi!$B:$B,0)),"Pas de formation fixée")</f>
        <v>44378</v>
      </c>
      <c r="K10" s="2" t="str" cm="1">
        <f t="array" ref="K10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10" s="1"/>
    </row>
    <row r="11" spans="1:16" hidden="1" x14ac:dyDescent="0.25">
      <c r="A11" s="1" t="s">
        <v>15</v>
      </c>
      <c r="B11" s="1" t="s">
        <v>14</v>
      </c>
      <c r="C11" s="1" t="str">
        <f>Tableau9[[#This Row],[Nom]]&amp;" "&amp;Tableau9[[#This Row],[Prénom]]</f>
        <v>MARTIN Patrick</v>
      </c>
      <c r="D11" s="1" t="s">
        <v>5</v>
      </c>
      <c r="E11" s="3" t="s">
        <v>46</v>
      </c>
      <c r="F11" s="2">
        <v>44945</v>
      </c>
      <c r="G11" s="11">
        <v>50795352</v>
      </c>
      <c r="H11" s="1" t="str">
        <f>IFERROR(INDEX(Suivi!C:C,MATCH(Tableau9[[#This Row],[Communication du N° session]],Suivi!$B:$B,0)),"Pas de formation fixée")</f>
        <v xml:space="preserve">Thonon-Les-Bains </v>
      </c>
      <c r="I11" s="1" t="str">
        <f>IFERROR(INDEX(Suivi!D:D,MATCH(Tableau9[[#This Row],[Communication du N° session]],Suivi!$B:$B,0)),"Pas de formation fixée")</f>
        <v>I1</v>
      </c>
      <c r="J11" s="2">
        <f>IFERROR(INDEX(Suivi!E:E,MATCH(Tableau9[[#This Row],[Communication du N° session]],Suivi!$B:$B,0)),"Pas de formation fixée")</f>
        <v>44378</v>
      </c>
      <c r="K11" s="2" t="str" cm="1">
        <f t="array" ref="K11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11" s="1"/>
    </row>
    <row r="12" spans="1:16" hidden="1" x14ac:dyDescent="0.25">
      <c r="A12" s="1" t="s">
        <v>15</v>
      </c>
      <c r="B12" s="1" t="s">
        <v>14</v>
      </c>
      <c r="C12" s="1" t="str">
        <f>Tableau9[[#This Row],[Nom]]&amp;" "&amp;Tableau9[[#This Row],[Prénom]]</f>
        <v>MARTIN Patrick</v>
      </c>
      <c r="D12" s="1" t="s">
        <v>5</v>
      </c>
      <c r="E12" s="3" t="s">
        <v>47</v>
      </c>
      <c r="F12" s="2">
        <v>44944</v>
      </c>
      <c r="G12" s="11">
        <v>50795352</v>
      </c>
      <c r="H12" s="1" t="str">
        <f>IFERROR(INDEX(Suivi!C:C,MATCH(Tableau9[[#This Row],[Communication du N° session]],Suivi!$B:$B,0)),"Pas de formation fixée")</f>
        <v xml:space="preserve">Thonon-Les-Bains </v>
      </c>
      <c r="I12" s="1" t="str">
        <f>IFERROR(INDEX(Suivi!D:D,MATCH(Tableau9[[#This Row],[Communication du N° session]],Suivi!$B:$B,0)),"Pas de formation fixée")</f>
        <v>I1</v>
      </c>
      <c r="J12" s="2">
        <f>IFERROR(INDEX(Suivi!E:E,MATCH(Tableau9[[#This Row],[Communication du N° session]],Suivi!$B:$B,0)),"Pas de formation fixée")</f>
        <v>44378</v>
      </c>
      <c r="K12" s="2" t="str" cm="1">
        <f t="array" ref="K12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12" s="1"/>
    </row>
    <row r="13" spans="1:16" hidden="1" x14ac:dyDescent="0.25">
      <c r="A13" s="1" t="s">
        <v>15</v>
      </c>
      <c r="B13" s="1" t="s">
        <v>14</v>
      </c>
      <c r="C13" s="1" t="str">
        <f>Tableau9[[#This Row],[Nom]]&amp;" "&amp;Tableau9[[#This Row],[Prénom]]</f>
        <v>MARTIN Patrick</v>
      </c>
      <c r="D13" s="1" t="s">
        <v>3</v>
      </c>
      <c r="E13" s="3" t="s">
        <v>47</v>
      </c>
      <c r="F13" s="2">
        <v>44932</v>
      </c>
      <c r="G13" s="11">
        <v>50783458</v>
      </c>
      <c r="H13" s="1" t="str">
        <f>IFERROR(INDEX(Suivi!C:C,MATCH(Tableau9[[#This Row],[Communication du N° session]],Suivi!$B:$B,0)),"Pas de formation fixée")</f>
        <v>Bonneville</v>
      </c>
      <c r="I13" s="1" t="str">
        <f>IFERROR(INDEX(Suivi!D:D,MATCH(Tableau9[[#This Row],[Communication du N° session]],Suivi!$B:$B,0)),"Pas de formation fixée")</f>
        <v>I1</v>
      </c>
      <c r="J13" s="2">
        <f>IFERROR(INDEX(Suivi!E:E,MATCH(Tableau9[[#This Row],[Communication du N° session]],Suivi!$B:$B,0)),"Pas de formation fixée")</f>
        <v>44349</v>
      </c>
      <c r="K13" s="2" t="str" cm="1">
        <f t="array" ref="K13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13" s="1"/>
    </row>
    <row r="14" spans="1:16" hidden="1" x14ac:dyDescent="0.25">
      <c r="A14" s="1" t="s">
        <v>15</v>
      </c>
      <c r="B14" s="1" t="s">
        <v>14</v>
      </c>
      <c r="C14" s="1" t="str">
        <f>Tableau9[[#This Row],[Nom]]&amp;" "&amp;Tableau9[[#This Row],[Prénom]]</f>
        <v>MARTIN Patrick</v>
      </c>
      <c r="D14" s="1" t="s">
        <v>5</v>
      </c>
      <c r="E14" s="3" t="s">
        <v>47</v>
      </c>
      <c r="F14" s="2">
        <v>44944</v>
      </c>
      <c r="G14" s="11">
        <v>50783458</v>
      </c>
      <c r="H14" s="1" t="str">
        <f>IFERROR(INDEX(Suivi!C:C,MATCH(Tableau9[[#This Row],[Communication du N° session]],Suivi!$B:$B,0)),"Pas de formation fixée")</f>
        <v>Bonneville</v>
      </c>
      <c r="I14" s="1" t="str">
        <f>IFERROR(INDEX(Suivi!D:D,MATCH(Tableau9[[#This Row],[Communication du N° session]],Suivi!$B:$B,0)),"Pas de formation fixée")</f>
        <v>I1</v>
      </c>
      <c r="J14" s="2">
        <f>IFERROR(INDEX(Suivi!E:E,MATCH(Tableau9[[#This Row],[Communication du N° session]],Suivi!$B:$B,0)),"Pas de formation fixée")</f>
        <v>44349</v>
      </c>
      <c r="K14" s="2" t="str" cm="1">
        <f t="array" ref="K14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14" s="1"/>
    </row>
    <row r="15" spans="1:16" hidden="1" x14ac:dyDescent="0.25">
      <c r="A15" s="1" t="s">
        <v>15</v>
      </c>
      <c r="B15" s="1" t="s">
        <v>14</v>
      </c>
      <c r="C15" s="1" t="str">
        <f>Tableau9[[#This Row],[Nom]]&amp;" "&amp;Tableau9[[#This Row],[Prénom]]</f>
        <v>MARTIN Patrick</v>
      </c>
      <c r="D15" s="1" t="s">
        <v>3</v>
      </c>
      <c r="E15" s="3" t="s">
        <v>47</v>
      </c>
      <c r="F15" s="2">
        <v>44988</v>
      </c>
      <c r="G15" s="11">
        <v>50783458</v>
      </c>
      <c r="H15" s="1" t="str">
        <f>IFERROR(INDEX(Suivi!C:C,MATCH(Tableau9[[#This Row],[Communication du N° session]],Suivi!$B:$B,0)),"Pas de formation fixée")</f>
        <v>Bonneville</v>
      </c>
      <c r="I15" s="1" t="str">
        <f>IFERROR(INDEX(Suivi!D:D,MATCH(Tableau9[[#This Row],[Communication du N° session]],Suivi!$B:$B,0)),"Pas de formation fixée")</f>
        <v>I1</v>
      </c>
      <c r="J15" s="2">
        <f>IFERROR(INDEX(Suivi!E:E,MATCH(Tableau9[[#This Row],[Communication du N° session]],Suivi!$B:$B,0)),"Pas de formation fixée")</f>
        <v>44349</v>
      </c>
      <c r="K15" s="2" t="str" cm="1">
        <f t="array" ref="K15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15" s="1"/>
    </row>
    <row r="16" spans="1:16" hidden="1" x14ac:dyDescent="0.25">
      <c r="A16" s="1" t="s">
        <v>15</v>
      </c>
      <c r="B16" s="1" t="s">
        <v>14</v>
      </c>
      <c r="C16" s="1" t="str">
        <f>Tableau9[[#This Row],[Nom]]&amp;" "&amp;Tableau9[[#This Row],[Prénom]]</f>
        <v>MARTIN Patrick</v>
      </c>
      <c r="D16" s="1" t="s">
        <v>32</v>
      </c>
      <c r="E16" s="3" t="s">
        <v>47</v>
      </c>
      <c r="F16" s="2">
        <v>44988</v>
      </c>
      <c r="G16" s="11">
        <v>50783458</v>
      </c>
      <c r="H16" s="1" t="str">
        <f>IFERROR(INDEX(Suivi!C:C,MATCH(Tableau9[[#This Row],[Communication du N° session]],Suivi!$B:$B,0)),"Pas de formation fixée")</f>
        <v>Bonneville</v>
      </c>
      <c r="I16" s="1" t="str">
        <f>IFERROR(INDEX(Suivi!D:D,MATCH(Tableau9[[#This Row],[Communication du N° session]],Suivi!$B:$B,0)),"Pas de formation fixée")</f>
        <v>I1</v>
      </c>
      <c r="J16" s="2">
        <f>IFERROR(INDEX(Suivi!E:E,MATCH(Tableau9[[#This Row],[Communication du N° session]],Suivi!$B:$B,0)),"Pas de formation fixée")</f>
        <v>44349</v>
      </c>
      <c r="K16" s="2" t="str" cm="1">
        <f t="array" ref="K16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16" s="1"/>
    </row>
    <row r="17" spans="1:12" hidden="1" x14ac:dyDescent="0.25">
      <c r="A17" s="1" t="s">
        <v>15</v>
      </c>
      <c r="B17" s="1" t="s">
        <v>14</v>
      </c>
      <c r="C17" s="1" t="str">
        <f>Tableau9[[#This Row],[Nom]]&amp;" "&amp;Tableau9[[#This Row],[Prénom]]</f>
        <v>MARTIN Patrick</v>
      </c>
      <c r="D17" s="1" t="s">
        <v>3</v>
      </c>
      <c r="E17" s="3" t="s">
        <v>47</v>
      </c>
      <c r="F17" s="2">
        <v>44988</v>
      </c>
      <c r="G17" s="11">
        <v>50783458</v>
      </c>
      <c r="H17" s="1" t="str">
        <f>IFERROR(INDEX(Suivi!C:C,MATCH(Tableau9[[#This Row],[Communication du N° session]],Suivi!$B:$B,0)),"Pas de formation fixée")</f>
        <v>Bonneville</v>
      </c>
      <c r="I17" s="1" t="str">
        <f>IFERROR(INDEX(Suivi!D:D,MATCH(Tableau9[[#This Row],[Communication du N° session]],Suivi!$B:$B,0)),"Pas de formation fixée")</f>
        <v>I1</v>
      </c>
      <c r="J17" s="2">
        <f>IFERROR(INDEX(Suivi!E:E,MATCH(Tableau9[[#This Row],[Communication du N° session]],Suivi!$B:$B,0)),"Pas de formation fixée")</f>
        <v>44349</v>
      </c>
      <c r="K17" s="2" t="str" cm="1">
        <f t="array" ref="K17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17" s="1"/>
    </row>
    <row r="18" spans="1:12" x14ac:dyDescent="0.25">
      <c r="A18" s="1" t="s">
        <v>15</v>
      </c>
      <c r="B18" s="1" t="s">
        <v>14</v>
      </c>
      <c r="C18" s="1" t="str">
        <f>Tableau9[[#This Row],[Nom]]&amp;" "&amp;Tableau9[[#This Row],[Prénom]]</f>
        <v>MARTIN Patrick</v>
      </c>
      <c r="D18" s="1" t="s">
        <v>3</v>
      </c>
      <c r="E18" s="3" t="s">
        <v>48</v>
      </c>
      <c r="F18" s="2">
        <v>44988</v>
      </c>
      <c r="G18" s="11">
        <v>50783625</v>
      </c>
      <c r="H18" s="1" t="str">
        <f>IFERROR(INDEX(Suivi!C:C,MATCH(Tableau9[[#This Row],[Communication du N° session]],Suivi!$B:$B,0)),"Pas de formation fixée")</f>
        <v>Thonon-Les-Bains</v>
      </c>
      <c r="I18" s="1" t="str">
        <f>IFERROR(INDEX(Suivi!D:D,MATCH(Tableau9[[#This Row],[Communication du N° session]],Suivi!$B:$B,0)),"Pas de formation fixée")</f>
        <v>I3</v>
      </c>
      <c r="J18" s="2">
        <f>IFERROR(INDEX(Suivi!E:E,MATCH(Tableau9[[#This Row],[Communication du N° session]],Suivi!$B:$B,0)),"Pas de formation fixée")</f>
        <v>44351</v>
      </c>
      <c r="K18" s="2" t="str" cm="1">
        <f t="array" ref="K18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18" s="1"/>
    </row>
    <row r="19" spans="1:12" x14ac:dyDescent="0.25">
      <c r="A19" s="1" t="s">
        <v>15</v>
      </c>
      <c r="B19" s="1" t="s">
        <v>14</v>
      </c>
      <c r="C19" s="1" t="str">
        <f>Tableau9[[#This Row],[Nom]]&amp;" "&amp;Tableau9[[#This Row],[Prénom]]</f>
        <v>MARTIN Patrick</v>
      </c>
      <c r="D19" s="1" t="s">
        <v>3</v>
      </c>
      <c r="E19" s="3" t="s">
        <v>48</v>
      </c>
      <c r="F19" s="2">
        <v>44988</v>
      </c>
      <c r="G19" s="11">
        <v>50783625</v>
      </c>
      <c r="H19" s="1" t="str">
        <f>IFERROR(INDEX(Suivi!C:C,MATCH(Tableau9[[#This Row],[Communication du N° session]],Suivi!$B:$B,0)),"Pas de formation fixée")</f>
        <v>Thonon-Les-Bains</v>
      </c>
      <c r="I19" s="1" t="str">
        <f>IFERROR(INDEX(Suivi!D:D,MATCH(Tableau9[[#This Row],[Communication du N° session]],Suivi!$B:$B,0)),"Pas de formation fixée")</f>
        <v>I3</v>
      </c>
      <c r="J19" s="2">
        <f>IFERROR(INDEX(Suivi!E:E,MATCH(Tableau9[[#This Row],[Communication du N° session]],Suivi!$B:$B,0)),"Pas de formation fixée")</f>
        <v>44351</v>
      </c>
      <c r="K19" s="2" t="str" cm="1">
        <f t="array" ref="K19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19" s="1"/>
    </row>
    <row r="20" spans="1:12" x14ac:dyDescent="0.25">
      <c r="A20" s="1" t="s">
        <v>15</v>
      </c>
      <c r="B20" s="1" t="s">
        <v>14</v>
      </c>
      <c r="C20" s="1" t="str">
        <f>Tableau9[[#This Row],[Nom]]&amp;" "&amp;Tableau9[[#This Row],[Prénom]]</f>
        <v>MARTIN Patrick</v>
      </c>
      <c r="D20" s="1" t="s">
        <v>4</v>
      </c>
      <c r="E20" s="3" t="s">
        <v>48</v>
      </c>
      <c r="F20" s="2">
        <v>44988</v>
      </c>
      <c r="G20" s="11">
        <v>50783625</v>
      </c>
      <c r="H20" s="1" t="str">
        <f>IFERROR(INDEX(Suivi!C:C,MATCH(Tableau9[[#This Row],[Communication du N° session]],Suivi!$B:$B,0)),"Pas de formation fixée")</f>
        <v>Thonon-Les-Bains</v>
      </c>
      <c r="I20" s="1" t="str">
        <f>IFERROR(INDEX(Suivi!D:D,MATCH(Tableau9[[#This Row],[Communication du N° session]],Suivi!$B:$B,0)),"Pas de formation fixée")</f>
        <v>I3</v>
      </c>
      <c r="J20" s="2">
        <f>IFERROR(INDEX(Suivi!E:E,MATCH(Tableau9[[#This Row],[Communication du N° session]],Suivi!$B:$B,0)),"Pas de formation fixée")</f>
        <v>44351</v>
      </c>
      <c r="K20" s="2" t="str" cm="1">
        <f t="array" ref="K20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20" s="1"/>
    </row>
    <row r="21" spans="1:12" x14ac:dyDescent="0.25">
      <c r="A21" s="1" t="s">
        <v>15</v>
      </c>
      <c r="B21" s="1" t="s">
        <v>14</v>
      </c>
      <c r="C21" s="1" t="str">
        <f>Tableau9[[#This Row],[Nom]]&amp;" "&amp;Tableau9[[#This Row],[Prénom]]</f>
        <v>MARTIN Patrick</v>
      </c>
      <c r="D21" s="1" t="s">
        <v>3</v>
      </c>
      <c r="E21" s="3" t="s">
        <v>48</v>
      </c>
      <c r="F21" s="2">
        <v>44988</v>
      </c>
      <c r="G21" s="11">
        <v>50783625</v>
      </c>
      <c r="H21" s="1" t="str">
        <f>IFERROR(INDEX(Suivi!C:C,MATCH(Tableau9[[#This Row],[Communication du N° session]],Suivi!$B:$B,0)),"Pas de formation fixée")</f>
        <v>Thonon-Les-Bains</v>
      </c>
      <c r="I21" s="1" t="str">
        <f>IFERROR(INDEX(Suivi!D:D,MATCH(Tableau9[[#This Row],[Communication du N° session]],Suivi!$B:$B,0)),"Pas de formation fixée")</f>
        <v>I3</v>
      </c>
      <c r="J21" s="2">
        <f>IFERROR(INDEX(Suivi!E:E,MATCH(Tableau9[[#This Row],[Communication du N° session]],Suivi!$B:$B,0)),"Pas de formation fixée")</f>
        <v>44351</v>
      </c>
      <c r="K21" s="2" t="str" cm="1">
        <f t="array" ref="K21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21" s="1"/>
    </row>
    <row r="22" spans="1:12" x14ac:dyDescent="0.25">
      <c r="A22" s="1" t="s">
        <v>15</v>
      </c>
      <c r="B22" s="1" t="s">
        <v>14</v>
      </c>
      <c r="C22" s="1" t="str">
        <f>Tableau9[[#This Row],[Nom]]&amp;" "&amp;Tableau9[[#This Row],[Prénom]]</f>
        <v>MARTIN Patrick</v>
      </c>
      <c r="D22" s="1" t="s">
        <v>10</v>
      </c>
      <c r="E22" s="3" t="s">
        <v>48</v>
      </c>
      <c r="F22" s="2">
        <v>44992</v>
      </c>
      <c r="G22" s="11">
        <v>50783625</v>
      </c>
      <c r="H22" s="1" t="str">
        <f>IFERROR(INDEX(Suivi!C:C,MATCH(Tableau9[[#This Row],[Communication du N° session]],Suivi!$B:$B,0)),"Pas de formation fixée")</f>
        <v>Thonon-Les-Bains</v>
      </c>
      <c r="I22" s="1" t="str">
        <f>IFERROR(INDEX(Suivi!D:D,MATCH(Tableau9[[#This Row],[Communication du N° session]],Suivi!$B:$B,0)),"Pas de formation fixée")</f>
        <v>I3</v>
      </c>
      <c r="J22" s="2">
        <f>IFERROR(INDEX(Suivi!E:E,MATCH(Tableau9[[#This Row],[Communication du N° session]],Suivi!$B:$B,0)),"Pas de formation fixée")</f>
        <v>44351</v>
      </c>
      <c r="K22" s="2" t="str" cm="1">
        <f t="array" ref="K22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22" s="1"/>
    </row>
    <row r="23" spans="1:12" x14ac:dyDescent="0.25">
      <c r="A23" s="1" t="s">
        <v>15</v>
      </c>
      <c r="B23" s="1" t="s">
        <v>14</v>
      </c>
      <c r="C23" s="1" t="str">
        <f>Tableau9[[#This Row],[Nom]]&amp;" "&amp;Tableau9[[#This Row],[Prénom]]</f>
        <v>MARTIN Patrick</v>
      </c>
      <c r="D23" s="1" t="s">
        <v>3</v>
      </c>
      <c r="E23" s="3" t="s">
        <v>48</v>
      </c>
      <c r="F23" s="2">
        <v>44995</v>
      </c>
      <c r="G23" s="11">
        <v>50783625</v>
      </c>
      <c r="H23" s="1" t="str">
        <f>IFERROR(INDEX(Suivi!C:C,MATCH(Tableau9[[#This Row],[Communication du N° session]],Suivi!$B:$B,0)),"Pas de formation fixée")</f>
        <v>Thonon-Les-Bains</v>
      </c>
      <c r="I23" s="1" t="str">
        <f>IFERROR(INDEX(Suivi!D:D,MATCH(Tableau9[[#This Row],[Communication du N° session]],Suivi!$B:$B,0)),"Pas de formation fixée")</f>
        <v>I3</v>
      </c>
      <c r="J23" s="2">
        <f>IFERROR(INDEX(Suivi!E:E,MATCH(Tableau9[[#This Row],[Communication du N° session]],Suivi!$B:$B,0)),"Pas de formation fixée")</f>
        <v>44351</v>
      </c>
      <c r="K23" s="2" t="str" cm="1">
        <f t="array" ref="K23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23" s="1"/>
    </row>
    <row r="24" spans="1:12" x14ac:dyDescent="0.25">
      <c r="A24" s="1" t="s">
        <v>15</v>
      </c>
      <c r="B24" s="1" t="s">
        <v>14</v>
      </c>
      <c r="C24" s="1" t="str">
        <f>Tableau9[[#This Row],[Nom]]&amp;" "&amp;Tableau9[[#This Row],[Prénom]]</f>
        <v>MARTIN Patrick</v>
      </c>
      <c r="D24" s="1" t="s">
        <v>2</v>
      </c>
      <c r="E24" s="3" t="s">
        <v>48</v>
      </c>
      <c r="F24" s="2">
        <v>44995</v>
      </c>
      <c r="G24" s="11">
        <v>50783625</v>
      </c>
      <c r="H24" s="1" t="str">
        <f>IFERROR(INDEX(Suivi!C:C,MATCH(Tableau9[[#This Row],[Communication du N° session]],Suivi!$B:$B,0)),"Pas de formation fixée")</f>
        <v>Thonon-Les-Bains</v>
      </c>
      <c r="I24" s="1" t="str">
        <f>IFERROR(INDEX(Suivi!D:D,MATCH(Tableau9[[#This Row],[Communication du N° session]],Suivi!$B:$B,0)),"Pas de formation fixée")</f>
        <v>I3</v>
      </c>
      <c r="J24" s="2">
        <f>IFERROR(INDEX(Suivi!E:E,MATCH(Tableau9[[#This Row],[Communication du N° session]],Suivi!$B:$B,0)),"Pas de formation fixée")</f>
        <v>44351</v>
      </c>
      <c r="K24" s="2" t="str" cm="1">
        <f t="array" ref="K24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24" s="1"/>
    </row>
    <row r="25" spans="1:12" x14ac:dyDescent="0.25">
      <c r="A25" s="1" t="s">
        <v>15</v>
      </c>
      <c r="B25" s="1" t="s">
        <v>14</v>
      </c>
      <c r="C25" s="1" t="str">
        <f>Tableau9[[#This Row],[Nom]]&amp;" "&amp;Tableau9[[#This Row],[Prénom]]</f>
        <v>MARTIN Patrick</v>
      </c>
      <c r="D25" s="1" t="s">
        <v>5</v>
      </c>
      <c r="E25" s="3" t="s">
        <v>48</v>
      </c>
      <c r="F25" s="2">
        <v>44944</v>
      </c>
      <c r="G25" s="11">
        <v>50783625</v>
      </c>
      <c r="H25" s="1" t="str">
        <f>IFERROR(INDEX(Suivi!C:C,MATCH(Tableau9[[#This Row],[Communication du N° session]],Suivi!$B:$B,0)),"Pas de formation fixée")</f>
        <v>Thonon-Les-Bains</v>
      </c>
      <c r="I25" s="1" t="str">
        <f>IFERROR(INDEX(Suivi!D:D,MATCH(Tableau9[[#This Row],[Communication du N° session]],Suivi!$B:$B,0)),"Pas de formation fixée")</f>
        <v>I3</v>
      </c>
      <c r="J25" s="2">
        <f>IFERROR(INDEX(Suivi!E:E,MATCH(Tableau9[[#This Row],[Communication du N° session]],Suivi!$B:$B,0)),"Pas de formation fixée")</f>
        <v>44351</v>
      </c>
      <c r="K25" s="2" t="str" cm="1">
        <f t="array" ref="K25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25" s="1"/>
    </row>
    <row r="26" spans="1:12" x14ac:dyDescent="0.25">
      <c r="A26" s="1" t="s">
        <v>15</v>
      </c>
      <c r="B26" s="1" t="s">
        <v>14</v>
      </c>
      <c r="C26" s="1" t="str">
        <f>Tableau9[[#This Row],[Nom]]&amp;" "&amp;Tableau9[[#This Row],[Prénom]]</f>
        <v>MARTIN Patrick</v>
      </c>
      <c r="D26" s="1" t="s">
        <v>3</v>
      </c>
      <c r="E26" s="3" t="s">
        <v>48</v>
      </c>
      <c r="F26" s="2">
        <v>44936</v>
      </c>
      <c r="G26" s="11">
        <v>50783625</v>
      </c>
      <c r="H26" s="1" t="str">
        <f>IFERROR(INDEX(Suivi!C:C,MATCH(Tableau9[[#This Row],[Communication du N° session]],Suivi!$B:$B,0)),"Pas de formation fixée")</f>
        <v>Thonon-Les-Bains</v>
      </c>
      <c r="I26" s="1" t="str">
        <f>IFERROR(INDEX(Suivi!D:D,MATCH(Tableau9[[#This Row],[Communication du N° session]],Suivi!$B:$B,0)),"Pas de formation fixée")</f>
        <v>I3</v>
      </c>
      <c r="J26" s="2">
        <f>IFERROR(INDEX(Suivi!E:E,MATCH(Tableau9[[#This Row],[Communication du N° session]],Suivi!$B:$B,0)),"Pas de formation fixée")</f>
        <v>44351</v>
      </c>
      <c r="K26" s="2" t="str" cm="1">
        <f t="array" ref="K26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26" s="1"/>
    </row>
    <row r="27" spans="1:12" x14ac:dyDescent="0.25">
      <c r="A27" s="1" t="s">
        <v>15</v>
      </c>
      <c r="B27" s="1" t="s">
        <v>14</v>
      </c>
      <c r="C27" s="1" t="str">
        <f>Tableau9[[#This Row],[Nom]]&amp;" "&amp;Tableau9[[#This Row],[Prénom]]</f>
        <v>MARTIN Patrick</v>
      </c>
      <c r="D27" s="1" t="s">
        <v>2</v>
      </c>
      <c r="E27" s="3" t="s">
        <v>48</v>
      </c>
      <c r="F27" s="2">
        <v>44944</v>
      </c>
      <c r="G27" s="11">
        <v>50783625</v>
      </c>
      <c r="H27" s="1" t="str">
        <f>IFERROR(INDEX(Suivi!C:C,MATCH(Tableau9[[#This Row],[Communication du N° session]],Suivi!$B:$B,0)),"Pas de formation fixée")</f>
        <v>Thonon-Les-Bains</v>
      </c>
      <c r="I27" s="1" t="str">
        <f>IFERROR(INDEX(Suivi!D:D,MATCH(Tableau9[[#This Row],[Communication du N° session]],Suivi!$B:$B,0)),"Pas de formation fixée")</f>
        <v>I3</v>
      </c>
      <c r="J27" s="2">
        <f>IFERROR(INDEX(Suivi!E:E,MATCH(Tableau9[[#This Row],[Communication du N° session]],Suivi!$B:$B,0)),"Pas de formation fixée")</f>
        <v>44351</v>
      </c>
      <c r="K27" s="2" t="str" cm="1">
        <f t="array" ref="K27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27" s="1"/>
    </row>
    <row r="28" spans="1:12" x14ac:dyDescent="0.25">
      <c r="A28" s="1" t="s">
        <v>15</v>
      </c>
      <c r="B28" s="1" t="s">
        <v>14</v>
      </c>
      <c r="C28" s="1" t="str">
        <f>Tableau9[[#This Row],[Nom]]&amp;" "&amp;Tableau9[[#This Row],[Prénom]]</f>
        <v>MARTIN Patrick</v>
      </c>
      <c r="D28" s="1" t="s">
        <v>2</v>
      </c>
      <c r="E28" s="3" t="s">
        <v>48</v>
      </c>
      <c r="F28" s="2">
        <v>44949</v>
      </c>
      <c r="G28" s="11">
        <v>50783625</v>
      </c>
      <c r="H28" s="1" t="str">
        <f>IFERROR(INDEX(Suivi!C:C,MATCH(Tableau9[[#This Row],[Communication du N° session]],Suivi!$B:$B,0)),"Pas de formation fixée")</f>
        <v>Thonon-Les-Bains</v>
      </c>
      <c r="I28" s="1" t="str">
        <f>IFERROR(INDEX(Suivi!D:D,MATCH(Tableau9[[#This Row],[Communication du N° session]],Suivi!$B:$B,0)),"Pas de formation fixée")</f>
        <v>I3</v>
      </c>
      <c r="J28" s="2">
        <f>IFERROR(INDEX(Suivi!E:E,MATCH(Tableau9[[#This Row],[Communication du N° session]],Suivi!$B:$B,0)),"Pas de formation fixée")</f>
        <v>44351</v>
      </c>
      <c r="K28" s="2" t="str" cm="1">
        <f t="array" ref="K28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28" s="1"/>
    </row>
    <row r="29" spans="1:12" x14ac:dyDescent="0.25">
      <c r="A29" s="1" t="s">
        <v>15</v>
      </c>
      <c r="B29" s="1" t="s">
        <v>14</v>
      </c>
      <c r="C29" s="1" t="str">
        <f>Tableau9[[#This Row],[Nom]]&amp;" "&amp;Tableau9[[#This Row],[Prénom]]</f>
        <v>MARTIN Patrick</v>
      </c>
      <c r="D29" s="1" t="s">
        <v>2</v>
      </c>
      <c r="E29" s="3" t="s">
        <v>48</v>
      </c>
      <c r="F29" s="2">
        <v>44949</v>
      </c>
      <c r="G29" s="11">
        <v>50783625</v>
      </c>
      <c r="H29" s="1" t="str">
        <f>IFERROR(INDEX(Suivi!C:C,MATCH(Tableau9[[#This Row],[Communication du N° session]],Suivi!$B:$B,0)),"Pas de formation fixée")</f>
        <v>Thonon-Les-Bains</v>
      </c>
      <c r="I29" s="1" t="str">
        <f>IFERROR(INDEX(Suivi!D:D,MATCH(Tableau9[[#This Row],[Communication du N° session]],Suivi!$B:$B,0)),"Pas de formation fixée")</f>
        <v>I3</v>
      </c>
      <c r="J29" s="2">
        <f>IFERROR(INDEX(Suivi!E:E,MATCH(Tableau9[[#This Row],[Communication du N° session]],Suivi!$B:$B,0)),"Pas de formation fixée")</f>
        <v>44351</v>
      </c>
      <c r="K29" s="2" t="str" cm="1">
        <f t="array" ref="K29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OUI</v>
      </c>
      <c r="L29" s="1"/>
    </row>
    <row r="30" spans="1:12" x14ac:dyDescent="0.25">
      <c r="A30" s="1" t="s">
        <v>15</v>
      </c>
      <c r="B30" s="1" t="s">
        <v>14</v>
      </c>
      <c r="C30" s="1" t="str">
        <f>Tableau9[[#This Row],[Nom]]&amp;" "&amp;Tableau9[[#This Row],[Prénom]]</f>
        <v>MARTIN Patrick</v>
      </c>
      <c r="D30" s="1" t="s">
        <v>5</v>
      </c>
      <c r="E30" s="3" t="s">
        <v>48</v>
      </c>
      <c r="F30" s="2">
        <v>45133</v>
      </c>
      <c r="G30" s="3"/>
      <c r="H30" s="1" t="str">
        <f>IFERROR(INDEX(Suivi!C:C,MATCH(Tableau9[[#This Row],[Communication du N° session]],Suivi!$B:$B,0)),"Pas de formation fixée")</f>
        <v>Pas de formation fixée</v>
      </c>
      <c r="I30" s="1" t="str">
        <f>IFERROR(INDEX(Suivi!D:D,MATCH(Tableau9[[#This Row],[Communication du N° session]],Suivi!$B:$B,0)),"Pas de formation fixée")</f>
        <v>Pas de formation fixée</v>
      </c>
      <c r="J30" s="2" t="str">
        <f>IFERROR(INDEX(Suivi!E:E,MATCH(Tableau9[[#This Row],[Communication du N° session]],Suivi!$B:$B,0)),"Pas de formation fixée")</f>
        <v>Pas de formation fixée</v>
      </c>
      <c r="K30" s="2" t="str" cm="1">
        <f t="array" ref="K30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NON</v>
      </c>
      <c r="L30" s="1"/>
    </row>
    <row r="31" spans="1:12" x14ac:dyDescent="0.25">
      <c r="A31" s="1" t="s">
        <v>15</v>
      </c>
      <c r="B31" s="1" t="s">
        <v>14</v>
      </c>
      <c r="C31" s="1" t="str">
        <f>Tableau9[[#This Row],[Nom]]&amp;" "&amp;Tableau9[[#This Row],[Prénom]]</f>
        <v>MARTIN Patrick</v>
      </c>
      <c r="D31" s="1" t="s">
        <v>5</v>
      </c>
      <c r="E31" s="3" t="s">
        <v>48</v>
      </c>
      <c r="F31" s="2">
        <v>45133</v>
      </c>
      <c r="G31" s="3"/>
      <c r="H31" s="1" t="str">
        <f>IFERROR(INDEX(Suivi!C:C,MATCH(Tableau9[[#This Row],[Communication du N° session]],Suivi!$B:$B,0)),"Pas de formation fixée")</f>
        <v>Pas de formation fixée</v>
      </c>
      <c r="I31" s="1" t="str">
        <f>IFERROR(INDEX(Suivi!D:D,MATCH(Tableau9[[#This Row],[Communication du N° session]],Suivi!$B:$B,0)),"Pas de formation fixée")</f>
        <v>Pas de formation fixée</v>
      </c>
      <c r="J31" s="2" t="str">
        <f>IFERROR(INDEX(Suivi!E:E,MATCH(Tableau9[[#This Row],[Communication du N° session]],Suivi!$B:$B,0)),"Pas de formation fixée")</f>
        <v>Pas de formation fixée</v>
      </c>
      <c r="K31" s="2" t="str" cm="1">
        <f t="array" ref="K31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NON</v>
      </c>
      <c r="L31" s="1"/>
    </row>
    <row r="32" spans="1:12" x14ac:dyDescent="0.25">
      <c r="A32" s="1" t="s">
        <v>15</v>
      </c>
      <c r="B32" s="1" t="s">
        <v>14</v>
      </c>
      <c r="C32" s="1" t="str">
        <f>Tableau9[[#This Row],[Nom]]&amp;" "&amp;Tableau9[[#This Row],[Prénom]]</f>
        <v>MARTIN Patrick</v>
      </c>
      <c r="D32" s="1" t="s">
        <v>6</v>
      </c>
      <c r="E32" s="3" t="s">
        <v>48</v>
      </c>
      <c r="F32" s="2">
        <v>45134</v>
      </c>
      <c r="G32" s="3"/>
      <c r="H32" s="1" t="str">
        <f>IFERROR(INDEX(Suivi!C:C,MATCH(Tableau9[[#This Row],[Communication du N° session]],Suivi!$B:$B,0)),"Pas de formation fixée")</f>
        <v>Pas de formation fixée</v>
      </c>
      <c r="I32" s="1" t="str">
        <f>IFERROR(INDEX(Suivi!D:D,MATCH(Tableau9[[#This Row],[Communication du N° session]],Suivi!$B:$B,0)),"Pas de formation fixée")</f>
        <v>Pas de formation fixée</v>
      </c>
      <c r="J32" s="2" t="str">
        <f>IFERROR(INDEX(Suivi!E:E,MATCH(Tableau9[[#This Row],[Communication du N° session]],Suivi!$B:$B,0)),"Pas de formation fixée")</f>
        <v>Pas de formation fixée</v>
      </c>
      <c r="K32" s="2" t="str" cm="1">
        <f t="array" ref="K32">IF(ISNA(INDEX(Suivi!K:K,MATCH(Tableau9[[#This Row],[Nom complet]],Suivi!K:K,0))),"NON",IF(ISNA(INDEX(Suivi!K:K,MATCH(1,(Suivi!B:B=Tableau9[[#This Row],[Communication du N° session]])*(Suivi!K:K=Tableau9[[#This Row],[Nom complet]]),0))=Tableau9[[#This Row],[Nom complet]]),"NON","OUI"))</f>
        <v>NON</v>
      </c>
      <c r="L32" s="1"/>
    </row>
  </sheetData>
  <protectedRanges>
    <protectedRange sqref="G8:G9" name="Autoriserfiltre"/>
    <protectedRange sqref="G10:G12" name="Autoriserfiltre_1"/>
    <protectedRange sqref="G3" name="Autoriserfiltre_2"/>
    <protectedRange sqref="G13:G17" name="Autoriserfiltre_3"/>
    <protectedRange sqref="G18:G21" name="Autoriserfiltre_4"/>
    <protectedRange sqref="G4:G7" name="Autoriserfiltre_5"/>
    <protectedRange sqref="G22:G25" name="Autoriserfiltre_6"/>
    <protectedRange sqref="G26:G29" name="Autoriserfiltre_7"/>
  </protectedRanges>
  <phoneticPr fontId="3" type="noConversion"/>
  <conditionalFormatting sqref="G3:G29">
    <cfRule type="expression" dxfId="5" priority="1">
      <formula>$O3="Formation annulée"</formula>
    </cfRule>
  </conditionalFormatting>
  <conditionalFormatting sqref="K3:K32">
    <cfRule type="containsText" dxfId="4" priority="9" operator="containsText" text="OUI">
      <formula>NOT(ISERROR(SEARCH("OUI",K3)))</formula>
    </cfRule>
    <cfRule type="containsText" dxfId="3" priority="11" operator="containsText" text="NON">
      <formula>NOT(ISERROR(SEARCH("NON",K3)))</formula>
    </cfRule>
  </conditionalFormatting>
  <dataValidations count="4">
    <dataValidation type="list" allowBlank="1" showInputMessage="1" showErrorMessage="1" sqref="E3:E1048576" xr:uid="{6C120BDE-3244-4686-B602-EEFC1624A03B}">
      <formula1>INDIRECT("Formation")</formula1>
    </dataValidation>
    <dataValidation type="list" allowBlank="1" showInputMessage="1" showErrorMessage="1" sqref="D3:D1048576" xr:uid="{CDD64D53-3006-48D7-99D4-0A19470D7CAD}">
      <formula1>INDIRECT("Juridictions")</formula1>
    </dataValidation>
    <dataValidation type="list" allowBlank="1" showInputMessage="1" showErrorMessage="1" sqref="I3:I1048576" xr:uid="{3A5F9B95-DB60-4C5A-A4A9-828FF21B2F8E}">
      <formula1>INDIRECT("Intervenants")</formula1>
    </dataValidation>
    <dataValidation type="list" allowBlank="1" showInputMessage="1" showErrorMessage="1" sqref="K3:K1048576" xr:uid="{35632682-7137-4D41-B384-FCFC5D87F0F9}">
      <formula1>"OUI,NON"</formula1>
    </dataValidation>
  </dataValidation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P21"/>
  <sheetViews>
    <sheetView tabSelected="1" zoomScale="70" zoomScaleNormal="70" workbookViewId="0">
      <pane ySplit="2" topLeftCell="A3" activePane="bottomLeft" state="frozen"/>
      <selection pane="bottomLeft" activeCell="A21" sqref="A21"/>
    </sheetView>
  </sheetViews>
  <sheetFormatPr baseColWidth="10" defaultRowHeight="15" x14ac:dyDescent="0.25"/>
  <cols>
    <col min="1" max="1" width="21" style="1" customWidth="1"/>
    <col min="2" max="2" width="17.28515625" style="1" bestFit="1" customWidth="1"/>
    <col min="3" max="3" width="25.42578125" style="1" customWidth="1"/>
    <col min="4" max="4" width="17" style="1" bestFit="1" customWidth="1"/>
    <col min="5" max="5" width="16.5703125" style="2" bestFit="1" customWidth="1"/>
    <col min="6" max="6" width="11.5703125" style="2" bestFit="1" customWidth="1"/>
    <col min="7" max="7" width="11.5703125" style="2" customWidth="1"/>
    <col min="8" max="8" width="19.5703125" style="1" customWidth="1"/>
    <col min="9" max="9" width="26.28515625" style="1" customWidth="1"/>
    <col min="10" max="10" width="22.7109375" style="1" customWidth="1"/>
    <col min="11" max="11" width="30.5703125" style="1" hidden="1" customWidth="1"/>
    <col min="12" max="12" width="19" style="1" customWidth="1"/>
    <col min="13" max="13" width="20.42578125" style="1" customWidth="1"/>
    <col min="14" max="14" width="21.42578125" style="1" customWidth="1"/>
    <col min="15" max="15" width="35.42578125" style="2" customWidth="1"/>
    <col min="16" max="16" width="35.28515625" style="1" customWidth="1"/>
  </cols>
  <sheetData>
    <row r="1" spans="1:16" ht="220.5" customHeight="1" x14ac:dyDescent="0.25">
      <c r="A1" s="9"/>
      <c r="B1" s="9"/>
      <c r="C1" s="9"/>
      <c r="D1" s="9"/>
      <c r="E1" s="10"/>
      <c r="F1" s="10"/>
      <c r="G1" s="10"/>
      <c r="H1" s="9"/>
      <c r="I1" s="9"/>
      <c r="J1" s="9"/>
      <c r="K1" s="9"/>
      <c r="L1" s="9"/>
      <c r="M1" s="9"/>
      <c r="N1" s="9"/>
      <c r="O1" s="10"/>
      <c r="P1" s="9"/>
    </row>
    <row r="2" spans="1:16" ht="30" x14ac:dyDescent="0.25">
      <c r="A2" s="14" t="s">
        <v>12</v>
      </c>
      <c r="B2" s="15" t="s">
        <v>19</v>
      </c>
      <c r="C2" s="15" t="s">
        <v>17</v>
      </c>
      <c r="D2" s="15" t="s">
        <v>22</v>
      </c>
      <c r="E2" s="16" t="s">
        <v>36</v>
      </c>
      <c r="F2" s="16" t="s">
        <v>35</v>
      </c>
      <c r="G2" s="16" t="s">
        <v>42</v>
      </c>
      <c r="H2" s="17" t="s">
        <v>37</v>
      </c>
      <c r="I2" s="15" t="s">
        <v>30</v>
      </c>
      <c r="J2" s="15" t="s">
        <v>31</v>
      </c>
      <c r="K2" s="15" t="s">
        <v>29</v>
      </c>
      <c r="L2" s="15" t="s">
        <v>23</v>
      </c>
      <c r="M2" s="15" t="s">
        <v>24</v>
      </c>
      <c r="N2" s="15" t="s">
        <v>25</v>
      </c>
      <c r="O2" s="16" t="s">
        <v>26</v>
      </c>
      <c r="P2" s="18" t="s">
        <v>27</v>
      </c>
    </row>
    <row r="3" spans="1:16" x14ac:dyDescent="0.25">
      <c r="A3" s="1" t="s">
        <v>46</v>
      </c>
      <c r="B3" s="1">
        <v>50783567</v>
      </c>
      <c r="C3" s="1" t="s">
        <v>3</v>
      </c>
      <c r="D3" s="11" t="s">
        <v>44</v>
      </c>
      <c r="E3" s="12">
        <v>44349</v>
      </c>
      <c r="F3" s="12"/>
      <c r="G3" s="12"/>
      <c r="H3" s="11"/>
      <c r="I3" s="13" t="s">
        <v>15</v>
      </c>
      <c r="J3" s="13" t="s">
        <v>14</v>
      </c>
      <c r="K3" s="11" t="str">
        <f t="shared" ref="K3:K20" si="0">I3&amp;" "&amp;J3</f>
        <v>MARTIN Patrick</v>
      </c>
      <c r="L3" s="11" t="str">
        <f t="shared" ref="L3:L21" si="1">"Non"</f>
        <v>Non</v>
      </c>
      <c r="M3" s="11"/>
      <c r="N3" s="11" t="s">
        <v>33</v>
      </c>
      <c r="O3" s="12" t="s">
        <v>33</v>
      </c>
      <c r="P3" s="11" t="str">
        <f t="shared" ref="P3:P20" si="2">"Non"</f>
        <v>Non</v>
      </c>
    </row>
    <row r="4" spans="1:16" x14ac:dyDescent="0.25">
      <c r="A4" s="11" t="s">
        <v>46</v>
      </c>
      <c r="B4" s="11">
        <v>50783567</v>
      </c>
      <c r="C4" s="11" t="s">
        <v>3</v>
      </c>
      <c r="D4" s="11" t="s">
        <v>44</v>
      </c>
      <c r="E4" s="12">
        <v>44349</v>
      </c>
      <c r="F4" s="12"/>
      <c r="G4" s="12"/>
      <c r="H4" s="11"/>
      <c r="I4" s="13" t="s">
        <v>15</v>
      </c>
      <c r="J4" s="13" t="s">
        <v>14</v>
      </c>
      <c r="K4" s="11" t="str">
        <f t="shared" si="0"/>
        <v>MARTIN Patrick</v>
      </c>
      <c r="L4" s="11" t="str">
        <f t="shared" si="1"/>
        <v>Non</v>
      </c>
      <c r="M4" s="11"/>
      <c r="N4" s="11" t="s">
        <v>33</v>
      </c>
      <c r="O4" s="12" t="s">
        <v>33</v>
      </c>
      <c r="P4" s="11" t="str">
        <f t="shared" si="2"/>
        <v>Non</v>
      </c>
    </row>
    <row r="5" spans="1:16" x14ac:dyDescent="0.25">
      <c r="A5" s="11" t="s">
        <v>46</v>
      </c>
      <c r="B5" s="11">
        <v>50783567</v>
      </c>
      <c r="C5" s="11" t="s">
        <v>3</v>
      </c>
      <c r="D5" s="11" t="s">
        <v>44</v>
      </c>
      <c r="E5" s="12">
        <v>44349</v>
      </c>
      <c r="F5" s="12"/>
      <c r="G5" s="12"/>
      <c r="H5" s="11"/>
      <c r="I5" s="13" t="s">
        <v>15</v>
      </c>
      <c r="J5" s="13" t="s">
        <v>14</v>
      </c>
      <c r="K5" s="11" t="str">
        <f t="shared" si="0"/>
        <v>MARTIN Patrick</v>
      </c>
      <c r="L5" s="11" t="str">
        <f t="shared" si="1"/>
        <v>Non</v>
      </c>
      <c r="M5" s="11"/>
      <c r="N5" s="11" t="s">
        <v>33</v>
      </c>
      <c r="O5" s="12" t="s">
        <v>33</v>
      </c>
      <c r="P5" s="11" t="str">
        <f t="shared" si="2"/>
        <v>Non</v>
      </c>
    </row>
    <row r="6" spans="1:16" x14ac:dyDescent="0.25">
      <c r="A6" s="11" t="s">
        <v>46</v>
      </c>
      <c r="B6" s="11">
        <v>50783567</v>
      </c>
      <c r="C6" s="11" t="s">
        <v>3</v>
      </c>
      <c r="D6" s="11" t="s">
        <v>44</v>
      </c>
      <c r="E6" s="12">
        <v>44349</v>
      </c>
      <c r="F6" s="12"/>
      <c r="G6" s="12"/>
      <c r="H6" s="11"/>
      <c r="I6" s="13" t="s">
        <v>15</v>
      </c>
      <c r="J6" s="13" t="s">
        <v>14</v>
      </c>
      <c r="K6" s="11" t="str">
        <f t="shared" si="0"/>
        <v>MARTIN Patrick</v>
      </c>
      <c r="L6" s="11" t="str">
        <f t="shared" si="1"/>
        <v>Non</v>
      </c>
      <c r="M6" s="11"/>
      <c r="N6" s="11" t="s">
        <v>33</v>
      </c>
      <c r="O6" s="12" t="s">
        <v>33</v>
      </c>
      <c r="P6" s="11" t="str">
        <f t="shared" si="2"/>
        <v>Non</v>
      </c>
    </row>
    <row r="7" spans="1:16" x14ac:dyDescent="0.25">
      <c r="A7" s="11" t="s">
        <v>47</v>
      </c>
      <c r="B7" s="11">
        <v>50783458</v>
      </c>
      <c r="C7" s="11" t="s">
        <v>2</v>
      </c>
      <c r="D7" s="11" t="s">
        <v>43</v>
      </c>
      <c r="E7" s="12">
        <v>44349</v>
      </c>
      <c r="F7" s="12"/>
      <c r="G7" s="12"/>
      <c r="H7" s="11"/>
      <c r="I7" s="13" t="s">
        <v>15</v>
      </c>
      <c r="J7" s="13" t="s">
        <v>14</v>
      </c>
      <c r="K7" s="11" t="str">
        <f t="shared" si="0"/>
        <v>MARTIN Patrick</v>
      </c>
      <c r="L7" s="11" t="str">
        <f t="shared" si="1"/>
        <v>Non</v>
      </c>
      <c r="M7" s="11"/>
      <c r="N7" s="11" t="s">
        <v>33</v>
      </c>
      <c r="O7" s="12" t="s">
        <v>33</v>
      </c>
      <c r="P7" s="11" t="str">
        <f t="shared" si="2"/>
        <v>Non</v>
      </c>
    </row>
    <row r="8" spans="1:16" x14ac:dyDescent="0.25">
      <c r="A8" s="11" t="s">
        <v>47</v>
      </c>
      <c r="B8" s="11">
        <v>50783458</v>
      </c>
      <c r="C8" s="11" t="s">
        <v>2</v>
      </c>
      <c r="D8" s="11" t="s">
        <v>43</v>
      </c>
      <c r="E8" s="12">
        <v>44349</v>
      </c>
      <c r="F8" s="12"/>
      <c r="G8" s="12"/>
      <c r="H8" s="11"/>
      <c r="I8" s="13" t="s">
        <v>15</v>
      </c>
      <c r="J8" s="13" t="s">
        <v>14</v>
      </c>
      <c r="K8" s="11" t="str">
        <f t="shared" si="0"/>
        <v>MARTIN Patrick</v>
      </c>
      <c r="L8" s="11" t="str">
        <f t="shared" si="1"/>
        <v>Non</v>
      </c>
      <c r="M8" s="11"/>
      <c r="N8" s="11" t="s">
        <v>33</v>
      </c>
      <c r="O8" s="12" t="s">
        <v>33</v>
      </c>
      <c r="P8" s="11" t="str">
        <f t="shared" si="2"/>
        <v>Non</v>
      </c>
    </row>
    <row r="9" spans="1:16" x14ac:dyDescent="0.25">
      <c r="A9" s="11" t="s">
        <v>47</v>
      </c>
      <c r="B9" s="11">
        <v>50783458</v>
      </c>
      <c r="C9" s="11" t="s">
        <v>2</v>
      </c>
      <c r="D9" s="11" t="s">
        <v>43</v>
      </c>
      <c r="E9" s="12">
        <v>44349</v>
      </c>
      <c r="F9" s="12"/>
      <c r="G9" s="12"/>
      <c r="H9" s="11"/>
      <c r="I9" s="13" t="s">
        <v>15</v>
      </c>
      <c r="J9" s="13" t="s">
        <v>14</v>
      </c>
      <c r="K9" s="11" t="str">
        <f t="shared" si="0"/>
        <v>MARTIN Patrick</v>
      </c>
      <c r="L9" s="11" t="str">
        <f t="shared" si="1"/>
        <v>Non</v>
      </c>
      <c r="M9" s="11"/>
      <c r="N9" s="11" t="s">
        <v>33</v>
      </c>
      <c r="O9" s="12" t="s">
        <v>33</v>
      </c>
      <c r="P9" s="11" t="str">
        <f t="shared" si="2"/>
        <v>Non</v>
      </c>
    </row>
    <row r="10" spans="1:16" x14ac:dyDescent="0.25">
      <c r="A10" s="11" t="s">
        <v>47</v>
      </c>
      <c r="B10" s="11">
        <v>50783458</v>
      </c>
      <c r="C10" s="11" t="s">
        <v>2</v>
      </c>
      <c r="D10" s="11" t="s">
        <v>43</v>
      </c>
      <c r="E10" s="12">
        <v>44349</v>
      </c>
      <c r="F10" s="12"/>
      <c r="G10" s="12"/>
      <c r="H10" s="11"/>
      <c r="I10" s="13" t="s">
        <v>15</v>
      </c>
      <c r="J10" s="13" t="s">
        <v>14</v>
      </c>
      <c r="K10" s="11" t="str">
        <f t="shared" si="0"/>
        <v>MARTIN Patrick</v>
      </c>
      <c r="L10" s="11" t="str">
        <f t="shared" si="1"/>
        <v>Non</v>
      </c>
      <c r="M10" s="11"/>
      <c r="N10" s="11" t="s">
        <v>33</v>
      </c>
      <c r="O10" s="12" t="s">
        <v>33</v>
      </c>
      <c r="P10" s="11" t="str">
        <f t="shared" si="2"/>
        <v>Non</v>
      </c>
    </row>
    <row r="11" spans="1:16" x14ac:dyDescent="0.25">
      <c r="A11" s="11" t="s">
        <v>47</v>
      </c>
      <c r="B11" s="11">
        <v>50783458</v>
      </c>
      <c r="C11" s="11" t="s">
        <v>2</v>
      </c>
      <c r="D11" s="11" t="s">
        <v>43</v>
      </c>
      <c r="E11" s="12">
        <v>44349</v>
      </c>
      <c r="F11" s="12"/>
      <c r="G11" s="12"/>
      <c r="H11" s="11"/>
      <c r="I11" s="13" t="s">
        <v>15</v>
      </c>
      <c r="J11" s="13" t="s">
        <v>14</v>
      </c>
      <c r="K11" s="11" t="str">
        <f t="shared" si="0"/>
        <v>MARTIN Patrick</v>
      </c>
      <c r="L11" s="11" t="str">
        <f t="shared" si="1"/>
        <v>Non</v>
      </c>
      <c r="M11" s="11"/>
      <c r="N11" s="11" t="s">
        <v>33</v>
      </c>
      <c r="O11" s="12" t="s">
        <v>33</v>
      </c>
      <c r="P11" s="11" t="str">
        <f t="shared" si="2"/>
        <v>Non</v>
      </c>
    </row>
    <row r="12" spans="1:16" x14ac:dyDescent="0.25">
      <c r="A12" s="11" t="s">
        <v>48</v>
      </c>
      <c r="B12" s="11">
        <v>50783625</v>
      </c>
      <c r="C12" s="11" t="s">
        <v>41</v>
      </c>
      <c r="D12" s="11" t="s">
        <v>45</v>
      </c>
      <c r="E12" s="12">
        <v>44351</v>
      </c>
      <c r="F12" s="12"/>
      <c r="G12" s="12"/>
      <c r="H12" s="11"/>
      <c r="I12" s="13" t="s">
        <v>15</v>
      </c>
      <c r="J12" s="13" t="s">
        <v>14</v>
      </c>
      <c r="K12" s="11" t="str">
        <f t="shared" si="0"/>
        <v>MARTIN Patrick</v>
      </c>
      <c r="L12" s="11" t="str">
        <f t="shared" si="1"/>
        <v>Non</v>
      </c>
      <c r="M12" s="11"/>
      <c r="N12" s="11" t="s">
        <v>33</v>
      </c>
      <c r="O12" s="12" t="s">
        <v>33</v>
      </c>
      <c r="P12" s="11" t="str">
        <f t="shared" si="2"/>
        <v>Non</v>
      </c>
    </row>
    <row r="13" spans="1:16" x14ac:dyDescent="0.25">
      <c r="A13" s="11" t="s">
        <v>48</v>
      </c>
      <c r="B13" s="11">
        <v>50783625</v>
      </c>
      <c r="C13" s="11" t="s">
        <v>41</v>
      </c>
      <c r="D13" s="11" t="s">
        <v>45</v>
      </c>
      <c r="E13" s="12">
        <v>44351</v>
      </c>
      <c r="F13" s="12"/>
      <c r="G13" s="12"/>
      <c r="H13" s="11"/>
      <c r="I13" s="13" t="s">
        <v>15</v>
      </c>
      <c r="J13" s="13" t="s">
        <v>14</v>
      </c>
      <c r="K13" s="11" t="str">
        <f t="shared" si="0"/>
        <v>MARTIN Patrick</v>
      </c>
      <c r="L13" s="11" t="str">
        <f t="shared" si="1"/>
        <v>Non</v>
      </c>
      <c r="M13" s="11"/>
      <c r="N13" s="11" t="s">
        <v>33</v>
      </c>
      <c r="O13" s="12" t="s">
        <v>33</v>
      </c>
      <c r="P13" s="11" t="str">
        <f t="shared" si="2"/>
        <v>Non</v>
      </c>
    </row>
    <row r="14" spans="1:16" x14ac:dyDescent="0.25">
      <c r="A14" s="11" t="s">
        <v>48</v>
      </c>
      <c r="B14" s="11">
        <v>50783625</v>
      </c>
      <c r="C14" s="11" t="s">
        <v>41</v>
      </c>
      <c r="D14" s="11" t="s">
        <v>45</v>
      </c>
      <c r="E14" s="12">
        <v>44351</v>
      </c>
      <c r="F14" s="12"/>
      <c r="G14" s="12"/>
      <c r="H14" s="11"/>
      <c r="I14" s="13" t="s">
        <v>15</v>
      </c>
      <c r="J14" s="13" t="s">
        <v>14</v>
      </c>
      <c r="K14" s="11" t="str">
        <f t="shared" si="0"/>
        <v>MARTIN Patrick</v>
      </c>
      <c r="L14" s="11" t="str">
        <f t="shared" si="1"/>
        <v>Non</v>
      </c>
      <c r="M14" s="11"/>
      <c r="N14" s="11" t="s">
        <v>33</v>
      </c>
      <c r="O14" s="12" t="s">
        <v>33</v>
      </c>
      <c r="P14" s="11" t="str">
        <f t="shared" si="2"/>
        <v>Non</v>
      </c>
    </row>
    <row r="15" spans="1:16" x14ac:dyDescent="0.25">
      <c r="A15" s="11" t="s">
        <v>48</v>
      </c>
      <c r="B15" s="11">
        <v>50783625</v>
      </c>
      <c r="C15" s="11" t="s">
        <v>41</v>
      </c>
      <c r="D15" s="11" t="s">
        <v>45</v>
      </c>
      <c r="E15" s="12">
        <v>44351</v>
      </c>
      <c r="F15" s="12"/>
      <c r="G15" s="12"/>
      <c r="H15" s="11"/>
      <c r="I15" s="13" t="s">
        <v>15</v>
      </c>
      <c r="J15" s="13" t="s">
        <v>14</v>
      </c>
      <c r="K15" s="11" t="str">
        <f t="shared" si="0"/>
        <v>MARTIN Patrick</v>
      </c>
      <c r="L15" s="11" t="str">
        <f t="shared" si="1"/>
        <v>Non</v>
      </c>
      <c r="M15" s="11"/>
      <c r="N15" s="11" t="s">
        <v>33</v>
      </c>
      <c r="O15" s="12" t="s">
        <v>33</v>
      </c>
      <c r="P15" s="11" t="str">
        <f t="shared" si="2"/>
        <v>Non</v>
      </c>
    </row>
    <row r="16" spans="1:16" x14ac:dyDescent="0.25">
      <c r="A16" s="11" t="s">
        <v>47</v>
      </c>
      <c r="B16" s="11">
        <v>50795322</v>
      </c>
      <c r="C16" s="11" t="s">
        <v>2</v>
      </c>
      <c r="D16" s="11" t="s">
        <v>43</v>
      </c>
      <c r="E16" s="12">
        <v>44377</v>
      </c>
      <c r="F16" s="12"/>
      <c r="G16" s="12"/>
      <c r="H16" s="11"/>
      <c r="I16" s="13" t="s">
        <v>15</v>
      </c>
      <c r="J16" s="13" t="s">
        <v>14</v>
      </c>
      <c r="K16" s="11" t="str">
        <f t="shared" si="0"/>
        <v>MARTIN Patrick</v>
      </c>
      <c r="L16" s="11" t="str">
        <f t="shared" si="1"/>
        <v>Non</v>
      </c>
      <c r="M16" s="11"/>
      <c r="N16" s="11" t="s">
        <v>33</v>
      </c>
      <c r="O16" s="12" t="s">
        <v>33</v>
      </c>
      <c r="P16" s="11" t="str">
        <f t="shared" si="2"/>
        <v>Non</v>
      </c>
    </row>
    <row r="17" spans="1:16" x14ac:dyDescent="0.25">
      <c r="A17" s="11" t="s">
        <v>47</v>
      </c>
      <c r="B17" s="11">
        <v>50795322</v>
      </c>
      <c r="C17" s="11" t="s">
        <v>2</v>
      </c>
      <c r="D17" s="11" t="s">
        <v>43</v>
      </c>
      <c r="E17" s="12">
        <v>44377</v>
      </c>
      <c r="F17" s="12"/>
      <c r="G17" s="12"/>
      <c r="H17" s="11"/>
      <c r="I17" s="13" t="s">
        <v>15</v>
      </c>
      <c r="J17" s="13" t="s">
        <v>14</v>
      </c>
      <c r="K17" s="11" t="str">
        <f t="shared" si="0"/>
        <v>MARTIN Patrick</v>
      </c>
      <c r="L17" s="11" t="str">
        <f t="shared" si="1"/>
        <v>Non</v>
      </c>
      <c r="M17" s="11"/>
      <c r="N17" s="11" t="s">
        <v>33</v>
      </c>
      <c r="O17" s="12" t="s">
        <v>33</v>
      </c>
      <c r="P17" s="11" t="str">
        <f t="shared" si="2"/>
        <v>Non</v>
      </c>
    </row>
    <row r="18" spans="1:16" x14ac:dyDescent="0.25">
      <c r="A18" s="11" t="s">
        <v>46</v>
      </c>
      <c r="B18" s="11">
        <v>50795352</v>
      </c>
      <c r="C18" s="11" t="s">
        <v>10</v>
      </c>
      <c r="D18" s="11" t="s">
        <v>43</v>
      </c>
      <c r="E18" s="12">
        <v>44378</v>
      </c>
      <c r="F18" s="12"/>
      <c r="G18" s="12"/>
      <c r="H18" s="11"/>
      <c r="I18" s="13" t="s">
        <v>15</v>
      </c>
      <c r="J18" s="13" t="s">
        <v>14</v>
      </c>
      <c r="K18" s="11" t="str">
        <f t="shared" si="0"/>
        <v>MARTIN Patrick</v>
      </c>
      <c r="L18" s="11" t="str">
        <f t="shared" si="1"/>
        <v>Non</v>
      </c>
      <c r="M18" s="11"/>
      <c r="N18" s="11" t="s">
        <v>33</v>
      </c>
      <c r="O18" s="12" t="s">
        <v>33</v>
      </c>
      <c r="P18" s="11" t="str">
        <f t="shared" si="2"/>
        <v>Non</v>
      </c>
    </row>
    <row r="19" spans="1:16" x14ac:dyDescent="0.25">
      <c r="A19" s="11" t="s">
        <v>46</v>
      </c>
      <c r="B19" s="11">
        <v>50795352</v>
      </c>
      <c r="C19" s="11" t="s">
        <v>10</v>
      </c>
      <c r="D19" s="11" t="s">
        <v>43</v>
      </c>
      <c r="E19" s="12">
        <v>44378</v>
      </c>
      <c r="F19" s="12"/>
      <c r="G19" s="12"/>
      <c r="H19" s="11"/>
      <c r="I19" s="13" t="s">
        <v>15</v>
      </c>
      <c r="J19" s="13" t="s">
        <v>14</v>
      </c>
      <c r="K19" s="11" t="str">
        <f t="shared" si="0"/>
        <v>MARTIN Patrick</v>
      </c>
      <c r="L19" s="11" t="str">
        <f t="shared" si="1"/>
        <v>Non</v>
      </c>
      <c r="M19" s="11"/>
      <c r="N19" s="11" t="s">
        <v>33</v>
      </c>
      <c r="O19" s="12" t="s">
        <v>33</v>
      </c>
      <c r="P19" s="11" t="str">
        <f t="shared" si="2"/>
        <v>Non</v>
      </c>
    </row>
    <row r="20" spans="1:16" x14ac:dyDescent="0.25">
      <c r="A20" s="11" t="s">
        <v>46</v>
      </c>
      <c r="B20" s="11">
        <v>50795352</v>
      </c>
      <c r="C20" s="11" t="s">
        <v>10</v>
      </c>
      <c r="D20" s="11" t="s">
        <v>43</v>
      </c>
      <c r="E20" s="12">
        <v>44378</v>
      </c>
      <c r="F20" s="12"/>
      <c r="G20" s="12"/>
      <c r="H20" s="11"/>
      <c r="I20" s="13" t="s">
        <v>15</v>
      </c>
      <c r="J20" s="13" t="s">
        <v>14</v>
      </c>
      <c r="K20" s="11" t="str">
        <f t="shared" si="0"/>
        <v>MARTIN Patrick</v>
      </c>
      <c r="L20" s="11" t="str">
        <f t="shared" si="1"/>
        <v>Non</v>
      </c>
      <c r="M20" s="11"/>
      <c r="N20" s="11" t="s">
        <v>33</v>
      </c>
      <c r="O20" s="12" t="s">
        <v>33</v>
      </c>
      <c r="P20" s="11" t="str">
        <f t="shared" si="2"/>
        <v>Non</v>
      </c>
    </row>
    <row r="21" spans="1:16" x14ac:dyDescent="0.25">
      <c r="A21" s="11" t="s">
        <v>48</v>
      </c>
      <c r="B21" s="11">
        <v>50795977</v>
      </c>
      <c r="C21" s="11" t="s">
        <v>5</v>
      </c>
      <c r="D21" s="11" t="s">
        <v>43</v>
      </c>
      <c r="E21" s="12">
        <v>44413</v>
      </c>
      <c r="F21" s="12"/>
      <c r="G21" s="12"/>
      <c r="H21" s="11"/>
      <c r="I21" s="13" t="s">
        <v>15</v>
      </c>
      <c r="J21" s="13" t="s">
        <v>14</v>
      </c>
      <c r="K21" s="11" t="s">
        <v>38</v>
      </c>
      <c r="L21" s="11" t="str">
        <f t="shared" si="1"/>
        <v>Non</v>
      </c>
      <c r="M21" s="11"/>
      <c r="N21" s="11" t="s">
        <v>33</v>
      </c>
      <c r="O21" s="12" t="s">
        <v>33</v>
      </c>
      <c r="P21" s="11" t="s">
        <v>34</v>
      </c>
    </row>
  </sheetData>
  <sheetProtection formatCells="0" formatRows="0" selectLockedCells="1" sort="0" autoFilter="0"/>
  <protectedRanges>
    <protectedRange sqref="A2:P21" name="Autoriserfiltre"/>
  </protectedRanges>
  <phoneticPr fontId="3" type="noConversion"/>
  <conditionalFormatting sqref="A3:P21">
    <cfRule type="expression" dxfId="2" priority="4">
      <formula>$O3="Formation annulée"</formula>
    </cfRule>
  </conditionalFormatting>
  <conditionalFormatting sqref="L3:L21">
    <cfRule type="containsText" dxfId="1" priority="1" operator="containsText" text="Non">
      <formula>NOT(ISERROR(SEARCH("Non",L3)))</formula>
    </cfRule>
  </conditionalFormatting>
  <conditionalFormatting sqref="M3:M21">
    <cfRule type="expression" dxfId="0" priority="3">
      <formula>$L3="Non"</formula>
    </cfRule>
  </conditionalFormatting>
  <dataValidations count="5">
    <dataValidation type="list" allowBlank="1" showInputMessage="1" showErrorMessage="1" sqref="D591:D1048576 M3:M21 D3:D21" xr:uid="{C450D1F8-B705-4900-9F11-805C9DF0FAEF}">
      <formula1>INDIRECT("Intervenants")</formula1>
    </dataValidation>
    <dataValidation type="list" allowBlank="1" showInputMessage="1" showErrorMessage="1" sqref="N3:N21 P3:P21" xr:uid="{169C24E9-AC3C-4BFC-BB5B-8DB0A0817CFB}">
      <formula1>"Oui,Non"</formula1>
    </dataValidation>
    <dataValidation type="list" allowBlank="1" showInputMessage="1" sqref="O3:O21" xr:uid="{564C580C-BFEB-4587-996E-16F70D9876B8}">
      <formula1>"Oui,Non,Formation annulée"</formula1>
    </dataValidation>
    <dataValidation type="list" allowBlank="1" showInputMessage="1" showErrorMessage="1" sqref="A3:A1048576" xr:uid="{572B85BB-7AAA-4C1F-A15A-62E7B03C5724}">
      <formula1>INDIRECT("FormationATN")</formula1>
    </dataValidation>
    <dataValidation type="list" allowBlank="1" showInputMessage="1" showErrorMessage="1" sqref="C3:C1048576" xr:uid="{CDF22279-3276-4F24-825C-092F03396C28}">
      <formula1>INDIRECT("Juridictions")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7BF67-A144-40CA-8F53-23F57D713ACD}">
  <sheetPr codeName="Feuil4"/>
  <dimension ref="A1:D11"/>
  <sheetViews>
    <sheetView workbookViewId="0">
      <selection activeCell="C6" sqref="C6"/>
    </sheetView>
  </sheetViews>
  <sheetFormatPr baseColWidth="10" defaultRowHeight="15" x14ac:dyDescent="0.25"/>
  <cols>
    <col min="1" max="1" width="20.140625" bestFit="1" customWidth="1"/>
    <col min="2" max="2" width="21.42578125" bestFit="1" customWidth="1"/>
    <col min="3" max="3" width="32.140625" bestFit="1" customWidth="1"/>
    <col min="4" max="4" width="25" customWidth="1"/>
  </cols>
  <sheetData>
    <row r="1" spans="1:4" x14ac:dyDescent="0.25">
      <c r="A1" t="s">
        <v>20</v>
      </c>
      <c r="B1" t="s">
        <v>22</v>
      </c>
      <c r="C1" t="s">
        <v>40</v>
      </c>
      <c r="D1" t="s">
        <v>39</v>
      </c>
    </row>
    <row r="2" spans="1:4" x14ac:dyDescent="0.25">
      <c r="A2" t="s">
        <v>7</v>
      </c>
      <c r="B2" t="s">
        <v>43</v>
      </c>
      <c r="C2" t="s">
        <v>46</v>
      </c>
      <c r="D2" t="s">
        <v>46</v>
      </c>
    </row>
    <row r="3" spans="1:4" x14ac:dyDescent="0.25">
      <c r="A3" t="s">
        <v>4</v>
      </c>
      <c r="B3" t="s">
        <v>44</v>
      </c>
      <c r="C3" t="s">
        <v>47</v>
      </c>
      <c r="D3" t="s">
        <v>47</v>
      </c>
    </row>
    <row r="4" spans="1:4" x14ac:dyDescent="0.25">
      <c r="A4" t="s">
        <v>3</v>
      </c>
      <c r="B4" t="s">
        <v>45</v>
      </c>
      <c r="C4" t="s">
        <v>48</v>
      </c>
      <c r="D4" t="s">
        <v>48</v>
      </c>
    </row>
    <row r="5" spans="1:4" x14ac:dyDescent="0.25">
      <c r="A5" t="s">
        <v>6</v>
      </c>
      <c r="C5" t="s">
        <v>49</v>
      </c>
    </row>
    <row r="6" spans="1:4" x14ac:dyDescent="0.25">
      <c r="A6" t="s">
        <v>2</v>
      </c>
    </row>
    <row r="7" spans="1:4" x14ac:dyDescent="0.25">
      <c r="A7" t="s">
        <v>5</v>
      </c>
    </row>
    <row r="8" spans="1:4" x14ac:dyDescent="0.25">
      <c r="A8" t="s">
        <v>13</v>
      </c>
    </row>
    <row r="9" spans="1:4" x14ac:dyDescent="0.25">
      <c r="A9" t="s">
        <v>8</v>
      </c>
    </row>
    <row r="10" spans="1:4" x14ac:dyDescent="0.25">
      <c r="A10" t="s">
        <v>9</v>
      </c>
    </row>
    <row r="11" spans="1:4" x14ac:dyDescent="0.25">
      <c r="A11" t="s">
        <v>10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12B5179-48FB-4E09-9A41-D5FCF34CC2A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Recensement</vt:lpstr>
      <vt:lpstr>Suivi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2023-05-24T09:51:31Z</dcterms:created>
  <dcterms:modified xsi:type="dcterms:W3CDTF">2023-08-03T14:21:41Z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2023-08-03T09:50:53Z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6d8253b2-c25b-4ce6-ba46-cc051fd67a5b</vt:lpwstr>
  </property>
  <property fmtid="{D5CDD505-2E9C-101B-9397-08002B2CF9AE}" pid="8" name="MSIP_Label_64a238cc-6af3-4341-9d32-201b7e04331f_ContentBits">
    <vt:lpwstr>0</vt:lpwstr>
  </property>
</Properties>
</file>