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4AB83154-056F-4E89-BB77-7C071C8B65E4}" xr6:coauthVersionLast="47" xr6:coauthVersionMax="47" xr10:uidLastSave="{00000000-0000-0000-0000-000000000000}"/>
  <bookViews>
    <workbookView xWindow="29925" yWindow="1125" windowWidth="21600" windowHeight="11385" xr2:uid="{00000000-000D-0000-FFFF-FFFF00000000}"/>
  </bookViews>
  <sheets>
    <sheet name="Tdb" sheetId="2" r:id="rId1"/>
    <sheet name="Feuil1" sheetId="1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2" i="2"/>
  <c r="B2" i="2"/>
  <c r="B3" i="2"/>
  <c r="B4" i="2"/>
  <c r="B5" i="2"/>
  <c r="B6" i="2"/>
  <c r="B7" i="2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</calcChain>
</file>

<file path=xl/sharedStrings.xml><?xml version="1.0" encoding="utf-8"?>
<sst xmlns="http://schemas.openxmlformats.org/spreadsheetml/2006/main" count="73" uniqueCount="49">
  <si>
    <t>Libelle variété</t>
  </si>
  <si>
    <t>Annee Recolte</t>
  </si>
  <si>
    <t>Numero Contrat</t>
  </si>
  <si>
    <t>Code Coop</t>
  </si>
  <si>
    <t>Rdt en Qx/ha</t>
  </si>
  <si>
    <t>RDT REF RETENU 2022 (Qx/Ha)</t>
  </si>
  <si>
    <t>TAUX REAL 2022 (%)</t>
  </si>
  <si>
    <t>33703</t>
  </si>
  <si>
    <t>COOP285161</t>
  </si>
  <si>
    <t>33707</t>
  </si>
  <si>
    <t>COOP269361</t>
  </si>
  <si>
    <t>33712</t>
  </si>
  <si>
    <t>COOP095921</t>
  </si>
  <si>
    <t>33704</t>
  </si>
  <si>
    <t>33687</t>
  </si>
  <si>
    <t>COOP096141</t>
  </si>
  <si>
    <t>33693</t>
  </si>
  <si>
    <t>COOP029511</t>
  </si>
  <si>
    <t>33743</t>
  </si>
  <si>
    <t>COOP390241</t>
  </si>
  <si>
    <t>34216</t>
  </si>
  <si>
    <t>0000000291</t>
  </si>
  <si>
    <t>33744</t>
  </si>
  <si>
    <t>33823</t>
  </si>
  <si>
    <t>COOP298231</t>
  </si>
  <si>
    <t>34219</t>
  </si>
  <si>
    <t>33525</t>
  </si>
  <si>
    <t>COOP422071</t>
  </si>
  <si>
    <t>33549</t>
  </si>
  <si>
    <t>COOP129951</t>
  </si>
  <si>
    <t>33523</t>
  </si>
  <si>
    <t>COOP026971</t>
  </si>
  <si>
    <t>33547</t>
  </si>
  <si>
    <t>COOP414611</t>
  </si>
  <si>
    <t>33922</t>
  </si>
  <si>
    <t>COOP396671</t>
  </si>
  <si>
    <t>33524</t>
  </si>
  <si>
    <t>33544</t>
  </si>
  <si>
    <t>COOP057951</t>
  </si>
  <si>
    <t>33682</t>
  </si>
  <si>
    <t>COOP228181</t>
  </si>
  <si>
    <t>1</t>
  </si>
  <si>
    <t>2</t>
  </si>
  <si>
    <t>3</t>
  </si>
  <si>
    <t>4</t>
  </si>
  <si>
    <t>5</t>
  </si>
  <si>
    <t>6</t>
  </si>
  <si>
    <t>TR v1</t>
  </si>
  <si>
    <t>TR 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</si>
</sst>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sz val="6"/>
      <color indexed="8"/>
      <name val="Arial"/>
      <family val="2"/>
    </font>
    <font>
      <u/>
      <sz val="10"/>
      <color indexed="8"/>
      <name val="Times New Roman"/>
      <family val="1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27"/>
        <bgColor indexed="9"/>
      </patternFill>
    </fill>
    <fill>
      <patternFill patternType="solid">
        <fgColor indexed="11"/>
        <bgColor indexed="9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1"/>
    <xf numFmtId="49" fontId="4" fillId="2" borderId="1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49" fontId="5" fillId="3" borderId="1" xfId="1" applyNumberFormat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left" vertical="center" wrapText="1"/>
    </xf>
    <xf numFmtId="0" fontId="6" fillId="2" borderId="1" xfId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center" vertical="center" wrapText="1"/>
    </xf>
    <xf numFmtId="2" fontId="6" fillId="4" borderId="1" xfId="1" applyNumberFormat="1" applyFont="1" applyFill="1" applyBorder="1" applyAlignment="1">
      <alignment horizontal="center" vertical="center" wrapText="1"/>
    </xf>
    <xf numFmtId="9" fontId="1" fillId="0" borderId="0" xfId="2" applyFont="1"/>
    <xf numFmtId="0" fontId="1" fillId="0" borderId="0" xfId="1" applyAlignment="1">
      <alignment horizontal="center" vertical="center" wrapText="1"/>
    </xf>
    <xf numFmtId="9" fontId="1" fillId="0" borderId="0" xfId="2" applyFont="1" applyAlignment="1">
      <alignment horizontal="center" vertical="center" wrapText="1"/>
    </xf>
    <xf numFmtId="0" fontId="0" fillId="0" borderId="0" xfId="0" applyAlignment="1">
      <alignment horizontal="center"/>
    </xf>
    <xf numFmtId="10" fontId="0" fillId="0" borderId="0" xfId="0" applyNumberFormat="1"/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7"/>
  <sheetViews>
    <sheetView tabSelected="1" workbookViewId="0"/>
  </sheetViews>
  <sheetFormatPr baseColWidth="10" defaultRowHeight="15" x14ac:dyDescent="0.25"/>
  <sheetData>
    <row r="1" spans="1:3" ht="25.5" x14ac:dyDescent="0.25">
      <c r="A1" s="2" t="s">
        <v>0</v>
      </c>
      <c r="B1" s="12" t="s">
        <v>47</v>
      </c>
      <c r="C1" s="12" t="s">
        <v>48</v>
      </c>
    </row>
    <row r="2" spans="1:3" x14ac:dyDescent="0.25">
      <c r="A2" s="5" t="s">
        <v>41</v>
      </c>
      <c r="B2" s="13">
        <f>SUMIF(Feuil1!A:A,A2,Feuil1!E:E)/SUMIF(Feuil1!A:A,A2,Feuil1!F:F)</f>
        <v>0.74479151609605521</v>
      </c>
      <c r="C2" s="13">
        <f>AVERAGEIF(Feuil1!A:A,A2,Feuil1!G:G)</f>
        <v>0.74479151609605521</v>
      </c>
    </row>
    <row r="3" spans="1:3" x14ac:dyDescent="0.25">
      <c r="A3" s="5" t="s">
        <v>42</v>
      </c>
      <c r="B3" s="13">
        <f>SUMIF(Feuil1!A:A,A3,Feuil1!E:E)/SUMIF(Feuil1!A:A,A3,Feuil1!F:F)</f>
        <v>0.92122728458241687</v>
      </c>
      <c r="C3" s="13">
        <f>AVERAGEIF(Feuil1!A:A,A3,Feuil1!G:G)</f>
        <v>0.9145875142413421</v>
      </c>
    </row>
    <row r="4" spans="1:3" x14ac:dyDescent="0.25">
      <c r="A4" s="5" t="s">
        <v>43</v>
      </c>
      <c r="B4" s="13">
        <f>SUMIF(Feuil1!A:A,A4,Feuil1!E:E)/SUMIF(Feuil1!A:A,A4,Feuil1!F:F)</f>
        <v>0.93499671637178405</v>
      </c>
      <c r="C4" s="13">
        <f>AVERAGEIF(Feuil1!A:A,A4,Feuil1!G:G)</f>
        <v>0.93393719470797609</v>
      </c>
    </row>
    <row r="5" spans="1:3" x14ac:dyDescent="0.25">
      <c r="A5" s="5" t="s">
        <v>44</v>
      </c>
      <c r="B5" s="13">
        <f>SUMIF(Feuil1!A:A,A5,Feuil1!E:E)/SUMIF(Feuil1!A:A,A5,Feuil1!F:F)</f>
        <v>0.79340784108225959</v>
      </c>
      <c r="C5" s="13">
        <f>AVERAGEIF(Feuil1!A:A,A5,Feuil1!G:G)</f>
        <v>0.74719828190003623</v>
      </c>
    </row>
    <row r="6" spans="1:3" x14ac:dyDescent="0.25">
      <c r="A6" s="5" t="s">
        <v>45</v>
      </c>
      <c r="B6" s="13">
        <f>SUMIF(Feuil1!A:A,A6,Feuil1!E:E)/SUMIF(Feuil1!A:A,A6,Feuil1!F:F)</f>
        <v>0.92117292999289258</v>
      </c>
      <c r="C6" s="13">
        <f>AVERAGEIF(Feuil1!A:A,A6,Feuil1!G:G)</f>
        <v>0.86226228887077205</v>
      </c>
    </row>
    <row r="7" spans="1:3" x14ac:dyDescent="0.25">
      <c r="A7" s="5" t="s">
        <v>46</v>
      </c>
      <c r="B7" s="13">
        <f>SUMIF(Feuil1!A:A,A7,Feuil1!E:E)/SUMIF(Feuil1!A:A,A7,Feuil1!F:F)</f>
        <v>0.81421350078492905</v>
      </c>
      <c r="C7" s="13">
        <f>AVERAGEIF(Feuil1!A:A,A7,Feuil1!G:G)</f>
        <v>0.84968351648351614</v>
      </c>
    </row>
  </sheetData>
  <conditionalFormatting sqref="B2:B7">
    <cfRule type="cellIs" dxfId="3" priority="5" operator="between">
      <formula>0.6</formula>
      <formula>0.8</formula>
    </cfRule>
    <cfRule type="cellIs" dxfId="5" priority="6" operator="lessThan">
      <formula>0.6</formula>
    </cfRule>
    <cfRule type="cellIs" dxfId="4" priority="4" operator="greaterThan">
      <formula>0.8</formula>
    </cfRule>
  </conditionalFormatting>
  <conditionalFormatting sqref="C2:C7">
    <cfRule type="cellIs" dxfId="0" priority="1" operator="greaterThan">
      <formula>0.8</formula>
    </cfRule>
    <cfRule type="cellIs" dxfId="2" priority="2" operator="between">
      <formula>0.6</formula>
      <formula>0.8</formula>
    </cfRule>
    <cfRule type="cellIs" dxfId="1" priority="3" operator="lessThan">
      <formula>0.6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"/>
  <sheetViews>
    <sheetView workbookViewId="0">
      <selection activeCell="G2" sqref="G2:G5"/>
    </sheetView>
  </sheetViews>
  <sheetFormatPr baseColWidth="10" defaultRowHeight="15" x14ac:dyDescent="0.25"/>
  <sheetData>
    <row r="1" spans="1:7" ht="51" x14ac:dyDescent="0.25">
      <c r="A1" s="2" t="s">
        <v>0</v>
      </c>
      <c r="B1" s="2" t="s">
        <v>1</v>
      </c>
      <c r="C1" s="2" t="s">
        <v>2</v>
      </c>
      <c r="D1" s="2" t="s">
        <v>3</v>
      </c>
      <c r="E1" s="4" t="s">
        <v>4</v>
      </c>
      <c r="F1" s="10" t="s">
        <v>5</v>
      </c>
      <c r="G1" s="11" t="s">
        <v>6</v>
      </c>
    </row>
    <row r="2" spans="1:7" x14ac:dyDescent="0.25">
      <c r="A2" s="5" t="s">
        <v>41</v>
      </c>
      <c r="B2" s="6">
        <v>2022</v>
      </c>
      <c r="C2" s="7" t="s">
        <v>7</v>
      </c>
      <c r="D2" s="3" t="s">
        <v>8</v>
      </c>
      <c r="E2" s="8">
        <v>27.67577639751552</v>
      </c>
      <c r="F2" s="1">
        <v>30</v>
      </c>
      <c r="G2" s="9">
        <f t="shared" ref="G2:G20" si="0">E2/F2</f>
        <v>0.92252587991718404</v>
      </c>
    </row>
    <row r="3" spans="1:7" x14ac:dyDescent="0.25">
      <c r="A3" s="5" t="s">
        <v>41</v>
      </c>
      <c r="B3" s="6">
        <v>2022</v>
      </c>
      <c r="C3" s="7" t="s">
        <v>9</v>
      </c>
      <c r="D3" s="3" t="s">
        <v>10</v>
      </c>
      <c r="E3" s="8">
        <v>10.73191489361702</v>
      </c>
      <c r="F3" s="1">
        <v>30</v>
      </c>
      <c r="G3" s="9">
        <f t="shared" si="0"/>
        <v>0.35773049645390065</v>
      </c>
    </row>
    <row r="4" spans="1:7" x14ac:dyDescent="0.25">
      <c r="A4" s="5" t="s">
        <v>41</v>
      </c>
      <c r="B4" s="6">
        <v>2022</v>
      </c>
      <c r="C4" s="7" t="s">
        <v>11</v>
      </c>
      <c r="D4" s="3" t="s">
        <v>12</v>
      </c>
      <c r="E4" s="8">
        <v>27.675862068965507</v>
      </c>
      <c r="F4" s="1">
        <v>30</v>
      </c>
      <c r="G4" s="9">
        <f t="shared" si="0"/>
        <v>0.92252873563218363</v>
      </c>
    </row>
    <row r="5" spans="1:7" x14ac:dyDescent="0.25">
      <c r="A5" s="5" t="s">
        <v>41</v>
      </c>
      <c r="B5" s="6">
        <v>2022</v>
      </c>
      <c r="C5" s="7" t="s">
        <v>13</v>
      </c>
      <c r="D5" s="3" t="s">
        <v>8</v>
      </c>
      <c r="E5" s="8">
        <v>23.291428571428568</v>
      </c>
      <c r="F5" s="1">
        <v>30</v>
      </c>
      <c r="G5" s="9">
        <f t="shared" si="0"/>
        <v>0.77638095238095228</v>
      </c>
    </row>
    <row r="6" spans="1:7" x14ac:dyDescent="0.25">
      <c r="A6" s="5" t="s">
        <v>42</v>
      </c>
      <c r="B6" s="6">
        <v>2022</v>
      </c>
      <c r="C6" s="7" t="s">
        <v>14</v>
      </c>
      <c r="D6" s="3" t="s">
        <v>15</v>
      </c>
      <c r="E6" s="8">
        <v>24.143333333333327</v>
      </c>
      <c r="F6" s="1">
        <v>33</v>
      </c>
      <c r="G6" s="9">
        <f t="shared" si="0"/>
        <v>0.73161616161616139</v>
      </c>
    </row>
    <row r="7" spans="1:7" x14ac:dyDescent="0.25">
      <c r="A7" s="5" t="s">
        <v>42</v>
      </c>
      <c r="B7" s="6">
        <v>2022</v>
      </c>
      <c r="C7" s="7" t="s">
        <v>16</v>
      </c>
      <c r="D7" s="3" t="s">
        <v>17</v>
      </c>
      <c r="E7" s="8">
        <v>30.291874999999997</v>
      </c>
      <c r="F7" s="1">
        <v>33</v>
      </c>
      <c r="G7" s="9">
        <f t="shared" si="0"/>
        <v>0.91793560606060598</v>
      </c>
    </row>
    <row r="8" spans="1:7" x14ac:dyDescent="0.25">
      <c r="A8" s="5" t="s">
        <v>42</v>
      </c>
      <c r="B8" s="6">
        <v>2022</v>
      </c>
      <c r="C8" s="7" t="s">
        <v>18</v>
      </c>
      <c r="D8" s="3" t="s">
        <v>19</v>
      </c>
      <c r="E8" s="8">
        <v>40.266956521739132</v>
      </c>
      <c r="F8" s="1">
        <v>36.799999999999997</v>
      </c>
      <c r="G8" s="9">
        <f t="shared" si="0"/>
        <v>1.0942107750472592</v>
      </c>
    </row>
    <row r="9" spans="1:7" x14ac:dyDescent="0.25">
      <c r="A9" s="5" t="s">
        <v>43</v>
      </c>
      <c r="B9" s="6">
        <v>2022</v>
      </c>
      <c r="C9" s="7" t="s">
        <v>20</v>
      </c>
      <c r="D9" s="3" t="s">
        <v>21</v>
      </c>
      <c r="E9" s="8">
        <v>33.43</v>
      </c>
      <c r="F9" s="1">
        <v>36.799999999999997</v>
      </c>
      <c r="G9" s="9">
        <f t="shared" si="0"/>
        <v>0.90842391304347836</v>
      </c>
    </row>
    <row r="10" spans="1:7" x14ac:dyDescent="0.25">
      <c r="A10" s="5" t="s">
        <v>43</v>
      </c>
      <c r="B10" s="6">
        <v>2022</v>
      </c>
      <c r="C10" s="7" t="s">
        <v>22</v>
      </c>
      <c r="D10" s="3" t="s">
        <v>19</v>
      </c>
      <c r="E10" s="8">
        <v>46.818604651162794</v>
      </c>
      <c r="F10" s="1">
        <v>41.8</v>
      </c>
      <c r="G10" s="9">
        <f t="shared" si="0"/>
        <v>1.1200623122287749</v>
      </c>
    </row>
    <row r="11" spans="1:7" x14ac:dyDescent="0.25">
      <c r="A11" s="5" t="s">
        <v>43</v>
      </c>
      <c r="B11" s="6">
        <v>2022</v>
      </c>
      <c r="C11" s="7" t="s">
        <v>23</v>
      </c>
      <c r="D11" s="3" t="s">
        <v>24</v>
      </c>
      <c r="E11" s="8">
        <v>32.325000000000003</v>
      </c>
      <c r="F11" s="1">
        <v>41.8</v>
      </c>
      <c r="G11" s="9">
        <f t="shared" si="0"/>
        <v>0.77332535885167475</v>
      </c>
    </row>
    <row r="12" spans="1:7" x14ac:dyDescent="0.25">
      <c r="A12" s="5" t="s">
        <v>44</v>
      </c>
      <c r="B12" s="6">
        <v>2022</v>
      </c>
      <c r="C12" s="7" t="s">
        <v>25</v>
      </c>
      <c r="D12" s="3" t="s">
        <v>21</v>
      </c>
      <c r="E12" s="8">
        <v>62.99</v>
      </c>
      <c r="F12" s="1">
        <v>41.8</v>
      </c>
      <c r="G12" s="9">
        <f t="shared" si="0"/>
        <v>1.5069377990430624</v>
      </c>
    </row>
    <row r="13" spans="1:7" x14ac:dyDescent="0.25">
      <c r="A13" s="5" t="s">
        <v>44</v>
      </c>
      <c r="B13" s="6">
        <v>2022</v>
      </c>
      <c r="C13" s="7" t="s">
        <v>26</v>
      </c>
      <c r="D13" s="3" t="s">
        <v>27</v>
      </c>
      <c r="E13" s="8">
        <v>18.338181818181809</v>
      </c>
      <c r="F13" s="1">
        <v>35</v>
      </c>
      <c r="G13" s="9">
        <f t="shared" si="0"/>
        <v>0.52394805194805172</v>
      </c>
    </row>
    <row r="14" spans="1:7" x14ac:dyDescent="0.25">
      <c r="A14" s="5" t="s">
        <v>44</v>
      </c>
      <c r="B14" s="6">
        <v>2022</v>
      </c>
      <c r="C14" s="7" t="s">
        <v>28</v>
      </c>
      <c r="D14" s="3" t="s">
        <v>29</v>
      </c>
      <c r="E14" s="8">
        <v>7.37481481481481</v>
      </c>
      <c r="F14" s="1">
        <v>35</v>
      </c>
      <c r="G14" s="9">
        <f t="shared" si="0"/>
        <v>0.21070899470899457</v>
      </c>
    </row>
    <row r="15" spans="1:7" x14ac:dyDescent="0.25">
      <c r="A15" s="5" t="s">
        <v>45</v>
      </c>
      <c r="B15" s="6">
        <v>2022</v>
      </c>
      <c r="C15" s="7" t="s">
        <v>30</v>
      </c>
      <c r="D15" s="3" t="s">
        <v>31</v>
      </c>
      <c r="E15" s="8">
        <v>20.914583333333329</v>
      </c>
      <c r="F15" s="1">
        <v>25</v>
      </c>
      <c r="G15" s="9">
        <f t="shared" si="0"/>
        <v>0.83658333333333312</v>
      </c>
    </row>
    <row r="16" spans="1:7" x14ac:dyDescent="0.25">
      <c r="A16" s="5" t="s">
        <v>45</v>
      </c>
      <c r="B16" s="6">
        <v>2022</v>
      </c>
      <c r="C16" s="7" t="s">
        <v>32</v>
      </c>
      <c r="D16" s="3" t="s">
        <v>33</v>
      </c>
      <c r="E16" s="8">
        <v>31.177611940298497</v>
      </c>
      <c r="F16" s="1">
        <v>25</v>
      </c>
      <c r="G16" s="9">
        <f t="shared" si="0"/>
        <v>1.24710447761194</v>
      </c>
    </row>
    <row r="17" spans="1:7" x14ac:dyDescent="0.25">
      <c r="A17" s="5" t="s">
        <v>45</v>
      </c>
      <c r="B17" s="6">
        <v>2022</v>
      </c>
      <c r="C17" s="7" t="s">
        <v>34</v>
      </c>
      <c r="D17" s="3" t="s">
        <v>35</v>
      </c>
      <c r="E17" s="8">
        <v>3.1414285714285697</v>
      </c>
      <c r="F17" s="1">
        <v>17</v>
      </c>
      <c r="G17" s="9">
        <f t="shared" si="0"/>
        <v>0.18478991596638644</v>
      </c>
    </row>
    <row r="18" spans="1:7" x14ac:dyDescent="0.25">
      <c r="A18" s="5" t="s">
        <v>45</v>
      </c>
      <c r="B18" s="6">
        <v>2022</v>
      </c>
      <c r="C18" s="7" t="s">
        <v>36</v>
      </c>
      <c r="D18" s="3" t="s">
        <v>31</v>
      </c>
      <c r="E18" s="8">
        <v>29.514285714285709</v>
      </c>
      <c r="F18" s="1">
        <v>25</v>
      </c>
      <c r="G18" s="9">
        <f t="shared" si="0"/>
        <v>1.1805714285714284</v>
      </c>
    </row>
    <row r="19" spans="1:7" x14ac:dyDescent="0.25">
      <c r="A19" s="5" t="s">
        <v>46</v>
      </c>
      <c r="B19" s="6">
        <v>2022</v>
      </c>
      <c r="C19" s="7" t="s">
        <v>37</v>
      </c>
      <c r="D19" s="3" t="s">
        <v>38</v>
      </c>
      <c r="E19" s="8">
        <v>24.345714285714276</v>
      </c>
      <c r="F19" s="1">
        <v>25</v>
      </c>
      <c r="G19" s="9">
        <f t="shared" si="0"/>
        <v>0.97382857142857104</v>
      </c>
    </row>
    <row r="20" spans="1:7" x14ac:dyDescent="0.25">
      <c r="A20" s="5" t="s">
        <v>46</v>
      </c>
      <c r="B20" s="6">
        <v>2022</v>
      </c>
      <c r="C20" s="7" t="s">
        <v>39</v>
      </c>
      <c r="D20" s="3" t="s">
        <v>40</v>
      </c>
      <c r="E20" s="8">
        <v>32.649230769230755</v>
      </c>
      <c r="F20" s="1">
        <v>45</v>
      </c>
      <c r="G20" s="9">
        <f t="shared" si="0"/>
        <v>0.72553846153846124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Computer</dc:creator>
  <cp:lastModifiedBy>Bruno MAZEPA</cp:lastModifiedBy>
  <dcterms:created xsi:type="dcterms:W3CDTF">2023-01-13T14:14:12Z</dcterms:created>
  <dcterms:modified xsi:type="dcterms:W3CDTF">2023-01-13T15:48:11Z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2023-01-13T15:47:21Z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0423401c-e47c-494b-8edd-e7613b7b7f2a</vt:lpwstr>
  </property>
  <property fmtid="{D5CDD505-2E9C-101B-9397-08002B2CF9AE}" pid="8" name="MSIP_Label_64a238cc-6af3-4341-9d32-201b7e04331f_ContentBits">
    <vt:lpwstr>0</vt:lpwstr>
  </property>
</Properties>
</file>