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97E64C59-9E12-4C0B-9A69-2129948DFFFB}" xr6:coauthVersionLast="47" xr6:coauthVersionMax="47" xr10:uidLastSave="{00000000-0000-0000-0000-000000000000}"/>
  <bookViews>
    <workbookView xWindow="17175" yWindow="3300" windowWidth="29835" windowHeight="22125" xr2:uid="{00000000-000D-0000-FFFF-FFFF00000000}"/>
  </bookViews>
  <sheets>
    <sheet name="2023" sheetId="5" r:id="rId1"/>
    <sheet name="Données" sheetId="6" r:id="rId2"/>
    <sheet name="Params" sheetId="8" r:id="rId3"/>
  </sheets>
  <functionGroups builtInGroupCount="19"/>
  <externalReferences>
    <externalReference r:id="rId4"/>
  </externalReferences>
  <definedNames>
    <definedName name="Fériés">Params!$A$5:$A$30</definedName>
    <definedName name="L_doc">T_doc[]</definedName>
    <definedName name="L_service">T_service[]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7" i="8" l="1"/>
  <c r="A16" i="8"/>
  <c r="A15" i="8"/>
  <c r="A14" i="8"/>
  <c r="A13" i="8"/>
  <c r="A9" i="8"/>
  <c r="A8" i="8"/>
  <c r="A6" i="8"/>
  <c r="A10" i="8" s="1"/>
  <c r="A5" i="8"/>
  <c r="A3" i="8"/>
  <c r="A30" i="8" s="1"/>
  <c r="A19" i="8" l="1"/>
  <c r="A25" i="8" s="1"/>
  <c r="A21" i="8"/>
  <c r="A18" i="8"/>
  <c r="A22" i="8"/>
  <c r="A12" i="8"/>
  <c r="A26" i="8"/>
  <c r="A11" i="8"/>
  <c r="A7" i="8"/>
  <c r="A27" i="8"/>
  <c r="A28" i="8"/>
  <c r="A29" i="8"/>
  <c r="A20" i="8" l="1"/>
  <c r="A23" i="8"/>
  <c r="A24" i="8"/>
</calcChain>
</file>

<file path=xl/sharedStrings.xml><?xml version="1.0" encoding="utf-8"?>
<sst xmlns="http://schemas.openxmlformats.org/spreadsheetml/2006/main" count="77" uniqueCount="44">
  <si>
    <t>CHRONO DEPART STM 2023</t>
  </si>
  <si>
    <t>Service</t>
  </si>
  <si>
    <t>Numéro</t>
  </si>
  <si>
    <t>Type de document</t>
  </si>
  <si>
    <t>Signataire</t>
  </si>
  <si>
    <t>Date</t>
  </si>
  <si>
    <t>Destinataire</t>
  </si>
  <si>
    <t>Objet</t>
  </si>
  <si>
    <t>Envoyé le</t>
  </si>
  <si>
    <t>Arrivée correspondante</t>
  </si>
  <si>
    <t>2023-</t>
  </si>
  <si>
    <t>Document</t>
  </si>
  <si>
    <t>BÂTIMENT</t>
  </si>
  <si>
    <t>COURRIER</t>
  </si>
  <si>
    <t>D. QUENOUILLE</t>
  </si>
  <si>
    <t>ESP. VERTS</t>
  </si>
  <si>
    <t>FACTURE</t>
  </si>
  <si>
    <t>F. BOCQUET</t>
  </si>
  <si>
    <t>GARAGE</t>
  </si>
  <si>
    <t>FAX</t>
  </si>
  <si>
    <t>F. GONÇALVÈS</t>
  </si>
  <si>
    <t>LOGISTIQUE</t>
  </si>
  <si>
    <t>MAIL</t>
  </si>
  <si>
    <t>P. BRIÈRE</t>
  </si>
  <si>
    <t>VOIRIE TVX</t>
  </si>
  <si>
    <t>RAPPORT</t>
  </si>
  <si>
    <t>S. DE GAETANO</t>
  </si>
  <si>
    <t>VOIRIE PROP.</t>
  </si>
  <si>
    <t>AUTRE</t>
  </si>
  <si>
    <t>Années</t>
  </si>
  <si>
    <t>Liste des jours fériés :</t>
  </si>
  <si>
    <t>Nouvel An</t>
  </si>
  <si>
    <t>Dimanche de 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</si>
  <si>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</si>
  <si>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</si>
  <si>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</si>
  <si>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</si>
  <si>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</si>
  <si>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</si>
  <si>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</si>
  <si>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</si>
  <si>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</si>
  <si>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Victoire 1918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</si>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</sst>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"/>
  </numFmts>
  <fonts count="11" x14ac:knownFonts="1">
    <font>
      <sz val="11"/>
      <color theme="1"/>
      <name val="Calibri"/>
      <family val="2"/>
      <scheme val="minor"/>
    </font>
    <font>
      <sz val="16"/>
      <name val="Arial"/>
      <family val="2"/>
    </font>
    <font>
      <sz val="10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Times New Roman"/>
      <family val="1"/>
    </font>
    <font>
      <b/>
      <sz val="10"/>
      <name val="Calibri"/>
      <family val="2"/>
      <scheme val="minor"/>
    </font>
    <font>
      <b/>
      <sz val="10"/>
      <color indexed="18"/>
      <name val="Calibri"/>
      <family val="2"/>
      <scheme val="minor"/>
    </font>
    <font>
      <sz val="10"/>
      <color indexed="10"/>
      <name val="Calibri"/>
      <family val="2"/>
      <scheme val="minor"/>
    </font>
    <font>
      <sz val="10"/>
      <name val="Calibri"/>
      <family val="2"/>
      <scheme val="minor"/>
    </font>
    <font>
      <sz val="10"/>
      <color indexed="1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C0C0C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4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5" fillId="0" borderId="0"/>
  </cellStyleXfs>
  <cellXfs count="33">
    <xf numFmtId="0" fontId="0" fillId="0" borderId="0" xfId="0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horizontal="left" vertical="center"/>
    </xf>
    <xf numFmtId="0" fontId="0" fillId="2" borderId="3" xfId="0" applyFill="1" applyBorder="1" applyAlignment="1">
      <alignment horizontal="left" vertical="center"/>
    </xf>
    <xf numFmtId="0" fontId="0" fillId="2" borderId="1" xfId="0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0" fillId="0" borderId="2" xfId="0" applyBorder="1" applyAlignment="1">
      <alignment horizontal="left" vertical="center"/>
    </xf>
    <xf numFmtId="164" fontId="0" fillId="0" borderId="3" xfId="0" applyNumberForma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49" fontId="4" fillId="0" borderId="1" xfId="1" applyNumberFormat="1" applyBorder="1" applyAlignment="1" applyProtection="1">
      <alignment horizontal="left" vertical="center"/>
    </xf>
    <xf numFmtId="49" fontId="0" fillId="0" borderId="1" xfId="0" applyNumberFormat="1" applyBorder="1"/>
    <xf numFmtId="0" fontId="4" fillId="0" borderId="0" xfId="1" applyAlignment="1" applyProtection="1"/>
    <xf numFmtId="49" fontId="4" fillId="0" borderId="1" xfId="1" applyNumberFormat="1" applyBorder="1" applyAlignment="1" applyProtection="1"/>
    <xf numFmtId="0" fontId="0" fillId="0" borderId="1" xfId="0" applyBorder="1"/>
    <xf numFmtId="0" fontId="0" fillId="0" borderId="2" xfId="0" applyBorder="1"/>
    <xf numFmtId="164" fontId="0" fillId="0" borderId="3" xfId="0" applyNumberFormat="1" applyBorder="1"/>
    <xf numFmtId="0" fontId="2" fillId="0" borderId="0" xfId="2"/>
    <xf numFmtId="0" fontId="1" fillId="0" borderId="0" xfId="0" applyFont="1" applyAlignment="1">
      <alignment horizontal="center"/>
    </xf>
    <xf numFmtId="0" fontId="6" fillId="0" borderId="1" xfId="3" applyFont="1" applyBorder="1" applyAlignment="1" applyProtection="1">
      <alignment horizontal="center" vertical="center" wrapText="1"/>
      <protection locked="0"/>
    </xf>
    <xf numFmtId="0" fontId="7" fillId="0" borderId="0" xfId="3" applyFont="1" applyAlignment="1" applyProtection="1">
      <alignment horizontal="center" vertical="center"/>
      <protection locked="0"/>
    </xf>
    <xf numFmtId="0" fontId="7" fillId="3" borderId="1" xfId="3" applyFont="1" applyFill="1" applyBorder="1" applyAlignment="1" applyProtection="1">
      <alignment horizontal="center"/>
      <protection locked="0"/>
    </xf>
    <xf numFmtId="0" fontId="8" fillId="0" borderId="0" xfId="0" applyFont="1"/>
    <xf numFmtId="0" fontId="9" fillId="0" borderId="0" xfId="0" applyFont="1"/>
    <xf numFmtId="0" fontId="6" fillId="0" borderId="0" xfId="3" applyFont="1" applyProtection="1">
      <protection locked="0"/>
    </xf>
    <xf numFmtId="14" fontId="10" fillId="0" borderId="0" xfId="3" applyNumberFormat="1" applyFont="1" applyAlignment="1" applyProtection="1">
      <alignment horizontal="center"/>
      <protection locked="0"/>
    </xf>
    <xf numFmtId="14" fontId="7" fillId="3" borderId="4" xfId="3" applyNumberFormat="1" applyFont="1" applyFill="1" applyBorder="1" applyAlignment="1" applyProtection="1">
      <alignment horizontal="center"/>
      <protection locked="0" hidden="1"/>
    </xf>
    <xf numFmtId="14" fontId="10" fillId="0" borderId="4" xfId="3" applyNumberFormat="1" applyFont="1" applyBorder="1" applyProtection="1">
      <protection locked="0"/>
    </xf>
    <xf numFmtId="14" fontId="7" fillId="3" borderId="5" xfId="3" applyNumberFormat="1" applyFont="1" applyFill="1" applyBorder="1" applyAlignment="1" applyProtection="1">
      <alignment horizontal="center"/>
      <protection locked="0" hidden="1"/>
    </xf>
    <xf numFmtId="14" fontId="10" fillId="0" borderId="5" xfId="3" applyNumberFormat="1" applyFont="1" applyBorder="1" applyProtection="1">
      <protection locked="0"/>
    </xf>
  </cellXfs>
  <cellStyles count="4">
    <cellStyle name="Lien hypertexte" xfId="1" builtinId="8"/>
    <cellStyle name="Normal" xfId="0" builtinId="0"/>
    <cellStyle name="Normal 2" xfId="2" xr:uid="{7B82F372-743E-4146-9B6B-62A2653B7676}"/>
    <cellStyle name="Normal_PlanningTx Jour avec WE1" xfId="3" xr:uid="{B49545D0-3579-4C2D-B44B-294500A0F82B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ranc\Downloads\chrono-depart-stm\chrono-depart-st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</sheetNames>
    <sheetDataSet>
      <sheetData sheetId="0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BBFD8F9-71A6-449A-99AF-3DD5C4C64D23}" name="T_service" displayName="T_service" ref="A1:A7" totalsRowShown="0" headerRowDxfId="5" dataDxfId="4">
  <autoFilter ref="A1:A7" xr:uid="{00000000-0009-0000-0100-000001000000}"/>
  <tableColumns count="1">
    <tableColumn id="1" xr3:uid="{1BBCA682-D46E-4206-AE17-A83102C0E3C9}" name="Service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5B6330A-5948-4D43-8C92-D992D7A17F7A}" name="T_doc" displayName="T_doc" ref="C1:C7" totalsRowShown="0" headerRowDxfId="2" dataDxfId="1">
  <autoFilter ref="C1:C7" xr:uid="{00000000-0009-0000-0100-000002000000}"/>
  <tableColumns count="1">
    <tableColumn id="1" xr3:uid="{9FFC7DEC-ED6E-4663-B546-AAE63DB83B43}" name="Docume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5"/>
  <dimension ref="A1:K23"/>
  <sheetViews>
    <sheetView tabSelected="1" zoomScaleNormal="100" workbookViewId="0">
      <selection activeCell="F10" sqref="F10"/>
    </sheetView>
  </sheetViews>
  <sheetFormatPr baseColWidth="10" defaultColWidth="11.140625" defaultRowHeight="15" x14ac:dyDescent="0.25"/>
  <sheetData>
    <row r="1" spans="1:11" ht="20.25" x14ac:dyDescent="0.3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</row>
    <row r="3" spans="1:11" x14ac:dyDescent="0.25">
      <c r="A3" s="1" t="s">
        <v>1</v>
      </c>
      <c r="B3" s="2" t="s">
        <v>2</v>
      </c>
      <c r="C3" s="3"/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  <c r="K3" s="6"/>
    </row>
    <row r="4" spans="1:11" x14ac:dyDescent="0.25">
      <c r="A4" s="7"/>
      <c r="B4" s="8" t="s">
        <v>10</v>
      </c>
      <c r="C4" s="9"/>
      <c r="D4" s="10"/>
      <c r="E4" s="10"/>
      <c r="F4" s="11"/>
      <c r="G4" s="12"/>
      <c r="H4" s="13"/>
      <c r="I4" s="10"/>
      <c r="J4" s="8"/>
      <c r="K4" s="9"/>
    </row>
    <row r="5" spans="1:11" x14ac:dyDescent="0.25">
      <c r="A5" s="7"/>
      <c r="B5" s="8" t="s">
        <v>10</v>
      </c>
      <c r="C5" s="9"/>
      <c r="D5" s="10"/>
      <c r="E5" s="10"/>
      <c r="F5" s="11"/>
      <c r="G5" s="14"/>
      <c r="H5" s="15"/>
      <c r="I5" s="10"/>
      <c r="J5" s="8"/>
      <c r="K5" s="9"/>
    </row>
    <row r="6" spans="1:11" x14ac:dyDescent="0.25">
      <c r="A6" s="7"/>
      <c r="B6" s="8" t="s">
        <v>10</v>
      </c>
      <c r="C6" s="9"/>
      <c r="D6" s="10"/>
      <c r="E6" s="10"/>
      <c r="F6" s="11"/>
      <c r="G6" s="12"/>
      <c r="H6" s="13"/>
      <c r="I6" s="10"/>
      <c r="J6" s="8"/>
      <c r="K6" s="9"/>
    </row>
    <row r="7" spans="1:11" x14ac:dyDescent="0.25">
      <c r="A7" s="7"/>
      <c r="B7" s="8" t="s">
        <v>10</v>
      </c>
      <c r="C7" s="9"/>
      <c r="D7" s="10"/>
      <c r="E7" s="10"/>
      <c r="F7" s="11">
        <v>44900</v>
      </c>
      <c r="G7" s="12"/>
      <c r="H7" s="13"/>
      <c r="I7" s="10"/>
      <c r="J7" s="8"/>
      <c r="K7" s="9"/>
    </row>
    <row r="8" spans="1:11" x14ac:dyDescent="0.25">
      <c r="A8" s="7"/>
      <c r="B8" s="8" t="s">
        <v>10</v>
      </c>
      <c r="C8" s="9"/>
      <c r="D8" s="10"/>
      <c r="E8" s="10"/>
      <c r="F8" s="11"/>
      <c r="G8" s="12"/>
      <c r="H8" s="13"/>
      <c r="I8" s="10"/>
      <c r="J8" s="8"/>
      <c r="K8" s="9"/>
    </row>
    <row r="9" spans="1:11" x14ac:dyDescent="0.25">
      <c r="A9" s="7"/>
      <c r="B9" s="8" t="s">
        <v>10</v>
      </c>
      <c r="C9" s="9"/>
      <c r="D9" s="10"/>
      <c r="E9" s="10"/>
      <c r="F9" s="11"/>
      <c r="G9" s="12"/>
      <c r="H9" s="13"/>
      <c r="I9" s="10"/>
      <c r="J9" s="8"/>
      <c r="K9" s="9"/>
    </row>
    <row r="10" spans="1:11" x14ac:dyDescent="0.25">
      <c r="A10" s="7"/>
      <c r="B10" s="8" t="s">
        <v>10</v>
      </c>
      <c r="C10" s="9"/>
      <c r="D10" s="10"/>
      <c r="E10" s="10"/>
      <c r="F10" s="11">
        <v>44915</v>
      </c>
      <c r="G10" s="12"/>
      <c r="H10" s="16"/>
      <c r="I10" s="10"/>
      <c r="J10" s="8"/>
      <c r="K10" s="9"/>
    </row>
    <row r="11" spans="1:11" x14ac:dyDescent="0.25">
      <c r="A11" s="7"/>
      <c r="B11" s="8" t="s">
        <v>10</v>
      </c>
      <c r="C11" s="9"/>
      <c r="D11" s="10"/>
      <c r="E11" s="10"/>
      <c r="F11" s="11"/>
      <c r="G11" s="14"/>
      <c r="H11" s="13"/>
      <c r="I11" s="10"/>
      <c r="J11" s="8"/>
      <c r="K11" s="9"/>
    </row>
    <row r="12" spans="1:11" x14ac:dyDescent="0.25">
      <c r="A12" s="7"/>
      <c r="B12" s="8" t="s">
        <v>10</v>
      </c>
      <c r="C12" s="9"/>
      <c r="D12" s="10"/>
      <c r="E12" s="10"/>
      <c r="F12" s="11"/>
      <c r="G12" s="12"/>
      <c r="H12" s="16"/>
      <c r="I12" s="10"/>
      <c r="J12" s="8"/>
      <c r="K12" s="9"/>
    </row>
    <row r="13" spans="1:11" x14ac:dyDescent="0.25">
      <c r="A13" s="7"/>
      <c r="B13" s="8" t="s">
        <v>10</v>
      </c>
      <c r="C13" s="9"/>
      <c r="D13" s="10"/>
      <c r="E13" s="10"/>
      <c r="F13" s="11"/>
      <c r="G13" s="12"/>
      <c r="H13" s="13"/>
      <c r="I13" s="10"/>
      <c r="J13" s="8"/>
      <c r="K13" s="9"/>
    </row>
    <row r="14" spans="1:11" x14ac:dyDescent="0.25">
      <c r="A14" s="7"/>
      <c r="B14" s="8" t="s">
        <v>10</v>
      </c>
      <c r="C14" s="9"/>
      <c r="D14" s="10"/>
      <c r="E14" s="10"/>
      <c r="F14" s="11"/>
      <c r="G14" s="12"/>
      <c r="H14" s="13"/>
      <c r="I14" s="10"/>
      <c r="J14" s="8"/>
      <c r="K14" s="9"/>
    </row>
    <row r="15" spans="1:11" x14ac:dyDescent="0.25">
      <c r="A15" s="7"/>
      <c r="B15" s="8" t="s">
        <v>10</v>
      </c>
      <c r="C15" s="9"/>
      <c r="D15" s="10"/>
      <c r="E15" s="10"/>
      <c r="F15" s="11"/>
      <c r="G15" s="12"/>
      <c r="H15" s="13"/>
      <c r="I15" s="11"/>
      <c r="J15" s="8"/>
      <c r="K15" s="9"/>
    </row>
    <row r="16" spans="1:11" x14ac:dyDescent="0.25">
      <c r="A16" s="7"/>
      <c r="B16" s="8" t="s">
        <v>10</v>
      </c>
      <c r="C16" s="9"/>
      <c r="D16" s="10"/>
      <c r="E16" s="10"/>
      <c r="F16" s="11">
        <v>44909</v>
      </c>
      <c r="G16" s="12"/>
      <c r="H16" s="13"/>
      <c r="I16" s="11"/>
      <c r="J16" s="8"/>
      <c r="K16" s="9"/>
    </row>
    <row r="17" spans="1:11" x14ac:dyDescent="0.25">
      <c r="A17" s="7"/>
      <c r="B17" s="8" t="s">
        <v>10</v>
      </c>
      <c r="C17" s="9"/>
      <c r="D17" s="10"/>
      <c r="E17" s="10"/>
      <c r="F17" s="11"/>
      <c r="G17" s="12"/>
      <c r="H17" s="13"/>
      <c r="I17" s="11"/>
      <c r="J17" s="8"/>
      <c r="K17" s="9"/>
    </row>
    <row r="18" spans="1:11" x14ac:dyDescent="0.25">
      <c r="A18" s="7"/>
      <c r="B18" s="8" t="s">
        <v>10</v>
      </c>
      <c r="C18" s="9"/>
      <c r="D18" s="10"/>
      <c r="E18" s="10"/>
      <c r="F18" s="11"/>
      <c r="G18" s="12"/>
      <c r="H18" s="13"/>
      <c r="I18" s="10"/>
      <c r="J18" s="8"/>
      <c r="K18" s="9"/>
    </row>
    <row r="19" spans="1:11" x14ac:dyDescent="0.25">
      <c r="A19" s="7"/>
      <c r="B19" s="8" t="s">
        <v>10</v>
      </c>
      <c r="C19" s="9"/>
      <c r="D19" s="10"/>
      <c r="E19" s="10"/>
      <c r="F19" s="11"/>
      <c r="G19" s="12"/>
      <c r="H19" s="13"/>
      <c r="I19" s="11"/>
      <c r="J19" s="8"/>
      <c r="K19" s="9"/>
    </row>
    <row r="20" spans="1:11" x14ac:dyDescent="0.25">
      <c r="A20" s="7"/>
      <c r="B20" s="8" t="s">
        <v>10</v>
      </c>
      <c r="C20" s="9"/>
      <c r="D20" s="10"/>
      <c r="E20" s="10"/>
      <c r="F20" s="10"/>
      <c r="G20" s="12"/>
      <c r="H20" s="12"/>
      <c r="I20" s="10"/>
      <c r="J20" s="8"/>
      <c r="K20" s="9"/>
    </row>
    <row r="21" spans="1:11" x14ac:dyDescent="0.25">
      <c r="A21" s="7"/>
      <c r="B21" s="8" t="s">
        <v>10</v>
      </c>
      <c r="C21" s="9"/>
      <c r="D21" s="10"/>
      <c r="E21" s="10"/>
      <c r="F21" s="10"/>
      <c r="G21" s="12"/>
      <c r="H21" s="12"/>
      <c r="I21" s="10"/>
      <c r="J21" s="8"/>
      <c r="K21" s="9"/>
    </row>
    <row r="22" spans="1:11" x14ac:dyDescent="0.25">
      <c r="A22" s="7"/>
      <c r="B22" s="8" t="s">
        <v>10</v>
      </c>
      <c r="C22" s="9"/>
      <c r="D22" s="10"/>
      <c r="E22" s="10"/>
      <c r="F22" s="10"/>
      <c r="G22" s="12"/>
      <c r="H22" s="12"/>
      <c r="I22" s="10"/>
      <c r="J22" s="8"/>
      <c r="K22" s="9"/>
    </row>
    <row r="23" spans="1:11" x14ac:dyDescent="0.25">
      <c r="A23" s="7"/>
      <c r="B23" s="8" t="s">
        <v>10</v>
      </c>
      <c r="C23" s="9"/>
      <c r="D23" s="17"/>
      <c r="E23" s="17"/>
      <c r="F23" s="17"/>
      <c r="G23" s="14"/>
      <c r="H23" s="14"/>
      <c r="I23" s="17"/>
      <c r="J23" s="18"/>
      <c r="K23" s="19"/>
    </row>
  </sheetData>
  <mergeCells count="1">
    <mergeCell ref="A1:K1"/>
  </mergeCells>
  <dataValidations count="2">
    <dataValidation type="list" allowBlank="1" showInputMessage="1" showErrorMessage="1" sqref="D4:D23" xr:uid="{B4577F13-E671-48F1-8A9C-042028B6D664}">
      <formula1>L_service</formula1>
    </dataValidation>
    <dataValidation type="list" errorStyle="warning" showInputMessage="1" showErrorMessage="1" error="veuillez sélectionner un service" sqref="A4:A23" xr:uid="{89B7C65E-9430-45BD-A5A5-A02485B52447}">
      <formula1>L_service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error="Veuillez sélectionner un signataire" xr:uid="{16BEB2F3-8445-40EB-9FD4-14124B7CDB4F}">
          <x14:formula1>
            <xm:f>'C:\Users\franc\Downloads\chrono-depart-stm\[chrono-depart-stm.xlsm]Données'!#REF!</xm:f>
          </x14:formula1>
          <xm:sqref>E4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C3E2D-A49B-49AE-860E-CE41C6B2BFE3}">
  <sheetPr codeName="Feuil2"/>
  <dimension ref="A1:E7"/>
  <sheetViews>
    <sheetView workbookViewId="0">
      <selection activeCell="F24" sqref="F24"/>
    </sheetView>
  </sheetViews>
  <sheetFormatPr baseColWidth="10" defaultColWidth="11.5703125" defaultRowHeight="12.75" x14ac:dyDescent="0.2"/>
  <cols>
    <col min="1" max="1" width="11.5703125" style="20"/>
    <col min="2" max="2" width="2.28515625" style="20" customWidth="1"/>
    <col min="3" max="3" width="11.7109375" style="20" customWidth="1"/>
    <col min="4" max="4" width="2.5703125" style="20" customWidth="1"/>
    <col min="5" max="16384" width="11.5703125" style="20"/>
  </cols>
  <sheetData>
    <row r="1" spans="1:5" x14ac:dyDescent="0.2">
      <c r="A1" s="20" t="s">
        <v>1</v>
      </c>
      <c r="C1" s="20" t="s">
        <v>11</v>
      </c>
    </row>
    <row r="2" spans="1:5" x14ac:dyDescent="0.2">
      <c r="A2" s="20" t="s">
        <v>12</v>
      </c>
      <c r="C2" s="20" t="s">
        <v>13</v>
      </c>
      <c r="E2" s="20" t="s">
        <v>14</v>
      </c>
    </row>
    <row r="3" spans="1:5" x14ac:dyDescent="0.2">
      <c r="A3" s="20" t="s">
        <v>15</v>
      </c>
      <c r="C3" s="20" t="s">
        <v>16</v>
      </c>
      <c r="E3" s="20" t="s">
        <v>17</v>
      </c>
    </row>
    <row r="4" spans="1:5" x14ac:dyDescent="0.2">
      <c r="A4" s="20" t="s">
        <v>18</v>
      </c>
      <c r="C4" s="20" t="s">
        <v>19</v>
      </c>
      <c r="E4" s="20" t="s">
        <v>20</v>
      </c>
    </row>
    <row r="5" spans="1:5" x14ac:dyDescent="0.2">
      <c r="A5" s="20" t="s">
        <v>21</v>
      </c>
      <c r="C5" s="20" t="s">
        <v>22</v>
      </c>
      <c r="E5" s="20" t="s">
        <v>23</v>
      </c>
    </row>
    <row r="6" spans="1:5" x14ac:dyDescent="0.2">
      <c r="A6" s="20" t="s">
        <v>24</v>
      </c>
      <c r="C6" s="20" t="s">
        <v>25</v>
      </c>
      <c r="E6" s="20" t="s">
        <v>26</v>
      </c>
    </row>
    <row r="7" spans="1:5" x14ac:dyDescent="0.2">
      <c r="A7" s="20" t="s">
        <v>27</v>
      </c>
      <c r="C7" s="20" t="s">
        <v>28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25178D-7447-49FE-B9DC-D57F9DD433C2}">
  <sheetPr codeName="Feuil3"/>
  <dimension ref="A1:B30"/>
  <sheetViews>
    <sheetView workbookViewId="0"/>
  </sheetViews>
  <sheetFormatPr baseColWidth="10" defaultRowHeight="15" x14ac:dyDescent="0.25"/>
  <cols>
    <col min="2" max="2" width="17.42578125" bestFit="1" customWidth="1"/>
    <col min="258" max="258" width="17.42578125" bestFit="1" customWidth="1"/>
    <col min="514" max="514" width="17.42578125" bestFit="1" customWidth="1"/>
    <col min="770" max="770" width="17.42578125" bestFit="1" customWidth="1"/>
    <col min="1026" max="1026" width="17.42578125" bestFit="1" customWidth="1"/>
    <col min="1282" max="1282" width="17.42578125" bestFit="1" customWidth="1"/>
    <col min="1538" max="1538" width="17.42578125" bestFit="1" customWidth="1"/>
    <col min="1794" max="1794" width="17.42578125" bestFit="1" customWidth="1"/>
    <col min="2050" max="2050" width="17.42578125" bestFit="1" customWidth="1"/>
    <col min="2306" max="2306" width="17.42578125" bestFit="1" customWidth="1"/>
    <col min="2562" max="2562" width="17.42578125" bestFit="1" customWidth="1"/>
    <col min="2818" max="2818" width="17.42578125" bestFit="1" customWidth="1"/>
    <col min="3074" max="3074" width="17.42578125" bestFit="1" customWidth="1"/>
    <col min="3330" max="3330" width="17.42578125" bestFit="1" customWidth="1"/>
    <col min="3586" max="3586" width="17.42578125" bestFit="1" customWidth="1"/>
    <col min="3842" max="3842" width="17.42578125" bestFit="1" customWidth="1"/>
    <col min="4098" max="4098" width="17.42578125" bestFit="1" customWidth="1"/>
    <col min="4354" max="4354" width="17.42578125" bestFit="1" customWidth="1"/>
    <col min="4610" max="4610" width="17.42578125" bestFit="1" customWidth="1"/>
    <col min="4866" max="4866" width="17.42578125" bestFit="1" customWidth="1"/>
    <col min="5122" max="5122" width="17.42578125" bestFit="1" customWidth="1"/>
    <col min="5378" max="5378" width="17.42578125" bestFit="1" customWidth="1"/>
    <col min="5634" max="5634" width="17.42578125" bestFit="1" customWidth="1"/>
    <col min="5890" max="5890" width="17.42578125" bestFit="1" customWidth="1"/>
    <col min="6146" max="6146" width="17.42578125" bestFit="1" customWidth="1"/>
    <col min="6402" max="6402" width="17.42578125" bestFit="1" customWidth="1"/>
    <col min="6658" max="6658" width="17.42578125" bestFit="1" customWidth="1"/>
    <col min="6914" max="6914" width="17.42578125" bestFit="1" customWidth="1"/>
    <col min="7170" max="7170" width="17.42578125" bestFit="1" customWidth="1"/>
    <col min="7426" max="7426" width="17.42578125" bestFit="1" customWidth="1"/>
    <col min="7682" max="7682" width="17.42578125" bestFit="1" customWidth="1"/>
    <col min="7938" max="7938" width="17.42578125" bestFit="1" customWidth="1"/>
    <col min="8194" max="8194" width="17.42578125" bestFit="1" customWidth="1"/>
    <col min="8450" max="8450" width="17.42578125" bestFit="1" customWidth="1"/>
    <col min="8706" max="8706" width="17.42578125" bestFit="1" customWidth="1"/>
    <col min="8962" max="8962" width="17.42578125" bestFit="1" customWidth="1"/>
    <col min="9218" max="9218" width="17.42578125" bestFit="1" customWidth="1"/>
    <col min="9474" max="9474" width="17.42578125" bestFit="1" customWidth="1"/>
    <col min="9730" max="9730" width="17.42578125" bestFit="1" customWidth="1"/>
    <col min="9986" max="9986" width="17.42578125" bestFit="1" customWidth="1"/>
    <col min="10242" max="10242" width="17.42578125" bestFit="1" customWidth="1"/>
    <col min="10498" max="10498" width="17.42578125" bestFit="1" customWidth="1"/>
    <col min="10754" max="10754" width="17.42578125" bestFit="1" customWidth="1"/>
    <col min="11010" max="11010" width="17.42578125" bestFit="1" customWidth="1"/>
    <col min="11266" max="11266" width="17.42578125" bestFit="1" customWidth="1"/>
    <col min="11522" max="11522" width="17.42578125" bestFit="1" customWidth="1"/>
    <col min="11778" max="11778" width="17.42578125" bestFit="1" customWidth="1"/>
    <col min="12034" max="12034" width="17.42578125" bestFit="1" customWidth="1"/>
    <col min="12290" max="12290" width="17.42578125" bestFit="1" customWidth="1"/>
    <col min="12546" max="12546" width="17.42578125" bestFit="1" customWidth="1"/>
    <col min="12802" max="12802" width="17.42578125" bestFit="1" customWidth="1"/>
    <col min="13058" max="13058" width="17.42578125" bestFit="1" customWidth="1"/>
    <col min="13314" max="13314" width="17.42578125" bestFit="1" customWidth="1"/>
    <col min="13570" max="13570" width="17.42578125" bestFit="1" customWidth="1"/>
    <col min="13826" max="13826" width="17.42578125" bestFit="1" customWidth="1"/>
    <col min="14082" max="14082" width="17.42578125" bestFit="1" customWidth="1"/>
    <col min="14338" max="14338" width="17.42578125" bestFit="1" customWidth="1"/>
    <col min="14594" max="14594" width="17.42578125" bestFit="1" customWidth="1"/>
    <col min="14850" max="14850" width="17.42578125" bestFit="1" customWidth="1"/>
    <col min="15106" max="15106" width="17.42578125" bestFit="1" customWidth="1"/>
    <col min="15362" max="15362" width="17.42578125" bestFit="1" customWidth="1"/>
    <col min="15618" max="15618" width="17.42578125" bestFit="1" customWidth="1"/>
    <col min="15874" max="15874" width="17.42578125" bestFit="1" customWidth="1"/>
    <col min="16130" max="16130" width="17.42578125" bestFit="1" customWidth="1"/>
  </cols>
  <sheetData>
    <row r="1" spans="1:2" x14ac:dyDescent="0.25">
      <c r="A1" s="22" t="s">
        <v>29</v>
      </c>
      <c r="B1" s="23"/>
    </row>
    <row r="2" spans="1:2" x14ac:dyDescent="0.25">
      <c r="A2" s="24">
        <v>2022</v>
      </c>
      <c r="B2" s="25"/>
    </row>
    <row r="3" spans="1:2" x14ac:dyDescent="0.25">
      <c r="A3" s="24">
        <f>A2+1</f>
        <v>2023</v>
      </c>
      <c r="B3" s="26"/>
    </row>
    <row r="4" spans="1:2" x14ac:dyDescent="0.25">
      <c r="A4" s="27" t="s">
        <v>30</v>
      </c>
      <c r="B4" s="28"/>
    </row>
    <row r="5" spans="1:2" x14ac:dyDescent="0.25">
      <c r="A5" s="29">
        <f>DATE(A2,1,1)</f>
        <v>44562</v>
      </c>
      <c r="B5" s="30" t="s">
        <v>31</v>
      </c>
    </row>
    <row r="6" spans="1:2" x14ac:dyDescent="0.25">
      <c r="A6" s="31">
        <f>DOLLAR((DAY(MINUTE(A2/38)/2+55)&amp;"/4/"&amp;A2)/7,)*7-6</f>
        <v>44668</v>
      </c>
      <c r="B6" s="32" t="s">
        <v>32</v>
      </c>
    </row>
    <row r="7" spans="1:2" x14ac:dyDescent="0.25">
      <c r="A7" s="31">
        <f>A6+1</f>
        <v>44669</v>
      </c>
      <c r="B7" s="32" t="s">
        <v>33</v>
      </c>
    </row>
    <row r="8" spans="1:2" x14ac:dyDescent="0.25">
      <c r="A8" s="31">
        <f>DATE(A2,5,1)</f>
        <v>44682</v>
      </c>
      <c r="B8" s="32" t="s">
        <v>34</v>
      </c>
    </row>
    <row r="9" spans="1:2" x14ac:dyDescent="0.25">
      <c r="A9" s="31">
        <f>DATE(A2,5,8)</f>
        <v>44689</v>
      </c>
      <c r="B9" s="32" t="s">
        <v>35</v>
      </c>
    </row>
    <row r="10" spans="1:2" x14ac:dyDescent="0.25">
      <c r="A10" s="31">
        <f>A6+39</f>
        <v>44707</v>
      </c>
      <c r="B10" s="32" t="s">
        <v>36</v>
      </c>
    </row>
    <row r="11" spans="1:2" x14ac:dyDescent="0.25">
      <c r="A11" s="31">
        <f>A6+49</f>
        <v>44717</v>
      </c>
      <c r="B11" s="32" t="s">
        <v>37</v>
      </c>
    </row>
    <row r="12" spans="1:2" x14ac:dyDescent="0.25">
      <c r="A12" s="31">
        <f>A6+50</f>
        <v>44718</v>
      </c>
      <c r="B12" s="32" t="s">
        <v>38</v>
      </c>
    </row>
    <row r="13" spans="1:2" x14ac:dyDescent="0.25">
      <c r="A13" s="31">
        <f>DATE(A2,7,14)</f>
        <v>44756</v>
      </c>
      <c r="B13" s="32" t="s">
        <v>39</v>
      </c>
    </row>
    <row r="14" spans="1:2" x14ac:dyDescent="0.25">
      <c r="A14" s="31">
        <f>DATE(A2,8,15)</f>
        <v>44788</v>
      </c>
      <c r="B14" s="32" t="s">
        <v>40</v>
      </c>
    </row>
    <row r="15" spans="1:2" x14ac:dyDescent="0.25">
      <c r="A15" s="31">
        <f>DATE(A2,11,1)</f>
        <v>44866</v>
      </c>
      <c r="B15" s="32" t="s">
        <v>41</v>
      </c>
    </row>
    <row r="16" spans="1:2" x14ac:dyDescent="0.25">
      <c r="A16" s="31">
        <f>DATE(A2,11,11)</f>
        <v>44876</v>
      </c>
      <c r="B16" s="32" t="s">
        <v>42</v>
      </c>
    </row>
    <row r="17" spans="1:2" x14ac:dyDescent="0.25">
      <c r="A17" s="31">
        <f>DATE(A2,12,25)</f>
        <v>44920</v>
      </c>
      <c r="B17" s="32" t="s">
        <v>43</v>
      </c>
    </row>
    <row r="18" spans="1:2" x14ac:dyDescent="0.25">
      <c r="A18" s="29">
        <f>DATE(A3,1,1)</f>
        <v>44927</v>
      </c>
      <c r="B18" s="30" t="s">
        <v>31</v>
      </c>
    </row>
    <row r="19" spans="1:2" x14ac:dyDescent="0.25">
      <c r="A19" s="31">
        <f>DOLLAR((DAY(MINUTE(A3/38)/2+55)&amp;"/4/"&amp;A3)/7,)*7-6</f>
        <v>45025</v>
      </c>
      <c r="B19" s="32" t="s">
        <v>32</v>
      </c>
    </row>
    <row r="20" spans="1:2" x14ac:dyDescent="0.25">
      <c r="A20" s="31">
        <f>A19+1</f>
        <v>45026</v>
      </c>
      <c r="B20" s="32" t="s">
        <v>33</v>
      </c>
    </row>
    <row r="21" spans="1:2" x14ac:dyDescent="0.25">
      <c r="A21" s="31">
        <f>DATE(A3,5,1)</f>
        <v>45047</v>
      </c>
      <c r="B21" s="32" t="s">
        <v>34</v>
      </c>
    </row>
    <row r="22" spans="1:2" x14ac:dyDescent="0.25">
      <c r="A22" s="31">
        <f>DATE(A3,5,8)</f>
        <v>45054</v>
      </c>
      <c r="B22" s="32" t="s">
        <v>35</v>
      </c>
    </row>
    <row r="23" spans="1:2" x14ac:dyDescent="0.25">
      <c r="A23" s="31">
        <f>A19+39</f>
        <v>45064</v>
      </c>
      <c r="B23" s="32" t="s">
        <v>36</v>
      </c>
    </row>
    <row r="24" spans="1:2" x14ac:dyDescent="0.25">
      <c r="A24" s="31">
        <f>A19+49</f>
        <v>45074</v>
      </c>
      <c r="B24" s="32" t="s">
        <v>37</v>
      </c>
    </row>
    <row r="25" spans="1:2" x14ac:dyDescent="0.25">
      <c r="A25" s="31">
        <f>A19+50</f>
        <v>45075</v>
      </c>
      <c r="B25" s="32" t="s">
        <v>38</v>
      </c>
    </row>
    <row r="26" spans="1:2" x14ac:dyDescent="0.25">
      <c r="A26" s="31">
        <f>DATE(A3,7,14)</f>
        <v>45121</v>
      </c>
      <c r="B26" s="32" t="s">
        <v>39</v>
      </c>
    </row>
    <row r="27" spans="1:2" x14ac:dyDescent="0.25">
      <c r="A27" s="31">
        <f>DATE(A3,8,15)</f>
        <v>45153</v>
      </c>
      <c r="B27" s="32" t="s">
        <v>40</v>
      </c>
    </row>
    <row r="28" spans="1:2" x14ac:dyDescent="0.25">
      <c r="A28" s="31">
        <f>DATE(A3,11,1)</f>
        <v>45231</v>
      </c>
      <c r="B28" s="32" t="s">
        <v>41</v>
      </c>
    </row>
    <row r="29" spans="1:2" x14ac:dyDescent="0.25">
      <c r="A29" s="31">
        <f>DATE(A3,11,11)</f>
        <v>45241</v>
      </c>
      <c r="B29" s="32" t="s">
        <v>42</v>
      </c>
    </row>
    <row r="30" spans="1:2" x14ac:dyDescent="0.25">
      <c r="A30" s="31">
        <f>DATE(A3,12,25)</f>
        <v>45285</v>
      </c>
      <c r="B30" s="32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2023</vt:lpstr>
      <vt:lpstr>Données</vt:lpstr>
      <vt:lpstr>Params</vt:lpstr>
      <vt:lpstr>Fériés</vt:lpstr>
      <vt:lpstr>L_doc</vt:lpstr>
      <vt:lpstr>L_service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Steelson</dc:creator>
  <cp:lastModifiedBy>Bruno</cp:lastModifiedBy>
  <dcterms:created xsi:type="dcterms:W3CDTF">2015-03-14T08:17:20Z</dcterms:created>
  <dcterms:modified xsi:type="dcterms:W3CDTF">2022-12-31T09:59:31Z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4a238cc-6af3-4341-9d32-201b7e04331f_Enabled">
    <vt:lpwstr>true</vt:lpwstr>
  </property>
  <property fmtid="{D5CDD505-2E9C-101B-9397-08002B2CF9AE}" pid="3" name="MSIP_Label_64a238cc-6af3-4341-9d32-201b7e04331f_SetDate">
    <vt:lpwstr>2022-12-31T09:57:03Z</vt:lpwstr>
  </property>
  <property fmtid="{D5CDD505-2E9C-101B-9397-08002B2CF9AE}" pid="4" name="MSIP_Label_64a238cc-6af3-4341-9d32-201b7e04331f_Method">
    <vt:lpwstr>Standard</vt:lpwstr>
  </property>
  <property fmtid="{D5CDD505-2E9C-101B-9397-08002B2CF9AE}" pid="5" name="MSIP_Label_64a238cc-6af3-4341-9d32-201b7e04331f_Name">
    <vt:lpwstr>Internal</vt:lpwstr>
  </property>
  <property fmtid="{D5CDD505-2E9C-101B-9397-08002B2CF9AE}" pid="6" name="MSIP_Label_64a238cc-6af3-4341-9d32-201b7e04331f_SiteId">
    <vt:lpwstr>09ebfde1-6505-4c31-942f-18875ff0189d</vt:lpwstr>
  </property>
  <property fmtid="{D5CDD505-2E9C-101B-9397-08002B2CF9AE}" pid="7" name="MSIP_Label_64a238cc-6af3-4341-9d32-201b7e04331f_ActionId">
    <vt:lpwstr>d36ba6a7-039d-4701-8a8d-8a74a7767311</vt:lpwstr>
  </property>
  <property fmtid="{D5CDD505-2E9C-101B-9397-08002B2CF9AE}" pid="8" name="MSIP_Label_64a238cc-6af3-4341-9d32-201b7e04331f_ContentBits">
    <vt:lpwstr>0</vt:lpwstr>
  </property>
</Properties>
</file>