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5DB1D7FD-83AE-448E-8000-566858372F45}" xr6:coauthVersionLast="47" xr6:coauthVersionMax="47" xr10:uidLastSave="{00000000-0000-0000-0000-000000000000}"/>
  <bookViews>
    <workbookView xWindow="24150" yWindow="4605" windowWidth="26520" windowHeight="21000" xr2:uid="{A8E87B73-A358-D14A-9B6E-EC4B0ED48EC8}"/>
  </bookViews>
  <sheets>
    <sheet name="Pierre Pierrot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54" i="1" l="1"/>
  <c r="O53" i="1"/>
  <c r="N53" i="1"/>
  <c r="O52" i="1"/>
  <c r="N52" i="1"/>
  <c r="M51" i="1" l="1"/>
  <c r="M54" i="1" s="1"/>
  <c r="L50" i="1"/>
  <c r="I50" i="1"/>
  <c r="J50" i="1" s="1"/>
  <c r="L49" i="1"/>
  <c r="I49" i="1"/>
  <c r="K49" i="1" s="1"/>
  <c r="L48" i="1"/>
  <c r="I48" i="1"/>
  <c r="J48" i="1" s="1"/>
  <c r="L47" i="1"/>
  <c r="I47" i="1"/>
  <c r="K47" i="1" s="1"/>
  <c r="L46" i="1"/>
  <c r="I46" i="1"/>
  <c r="K46" i="1" s="1"/>
  <c r="L45" i="1"/>
  <c r="I45" i="1"/>
  <c r="K45" i="1" s="1"/>
  <c r="L44" i="1"/>
  <c r="I44" i="1"/>
  <c r="K44" i="1" s="1"/>
  <c r="L43" i="1"/>
  <c r="I43" i="1"/>
  <c r="K43" i="1" s="1"/>
  <c r="L42" i="1"/>
  <c r="I42" i="1"/>
  <c r="K42" i="1" s="1"/>
  <c r="L41" i="1"/>
  <c r="I41" i="1"/>
  <c r="K41" i="1" s="1"/>
  <c r="L40" i="1"/>
  <c r="I40" i="1"/>
  <c r="K40" i="1" s="1"/>
  <c r="L39" i="1"/>
  <c r="I39" i="1"/>
  <c r="K39" i="1" s="1"/>
  <c r="L38" i="1"/>
  <c r="I38" i="1"/>
  <c r="K38" i="1" s="1"/>
  <c r="L37" i="1"/>
  <c r="I37" i="1"/>
  <c r="K37" i="1" s="1"/>
  <c r="L36" i="1"/>
  <c r="I36" i="1"/>
  <c r="J36" i="1" s="1"/>
  <c r="L35" i="1"/>
  <c r="I35" i="1"/>
  <c r="K35" i="1" s="1"/>
  <c r="L34" i="1"/>
  <c r="I34" i="1"/>
  <c r="K34" i="1" s="1"/>
  <c r="L33" i="1"/>
  <c r="I33" i="1"/>
  <c r="K33" i="1" s="1"/>
  <c r="L32" i="1"/>
  <c r="I32" i="1"/>
  <c r="K32" i="1" s="1"/>
  <c r="L31" i="1"/>
  <c r="I31" i="1"/>
  <c r="K31" i="1" s="1"/>
  <c r="L30" i="1"/>
  <c r="I30" i="1"/>
  <c r="K30" i="1" s="1"/>
  <c r="L29" i="1"/>
  <c r="I29" i="1"/>
  <c r="K29" i="1" s="1"/>
  <c r="L28" i="1"/>
  <c r="K28" i="1"/>
  <c r="J28" i="1"/>
  <c r="I28" i="1"/>
  <c r="L27" i="1"/>
  <c r="I27" i="1"/>
  <c r="K27" i="1" s="1"/>
  <c r="L26" i="1"/>
  <c r="I26" i="1"/>
  <c r="J26" i="1" s="1"/>
  <c r="L25" i="1"/>
  <c r="I25" i="1"/>
  <c r="K25" i="1" s="1"/>
  <c r="L24" i="1"/>
  <c r="I24" i="1"/>
  <c r="K24" i="1" s="1"/>
  <c r="L23" i="1"/>
  <c r="I23" i="1"/>
  <c r="K23" i="1" s="1"/>
  <c r="L22" i="1"/>
  <c r="I22" i="1"/>
  <c r="K22" i="1" s="1"/>
  <c r="L21" i="1"/>
  <c r="I21" i="1"/>
  <c r="K21" i="1" s="1"/>
  <c r="L20" i="1"/>
  <c r="K20" i="1"/>
  <c r="J20" i="1"/>
  <c r="I20" i="1"/>
  <c r="A5" i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J27" i="1" l="1"/>
  <c r="J35" i="1"/>
  <c r="J45" i="1"/>
  <c r="K36" i="1"/>
  <c r="J37" i="1"/>
  <c r="J29" i="1"/>
  <c r="J21" i="1"/>
  <c r="L51" i="1"/>
  <c r="J41" i="1"/>
  <c r="J34" i="1"/>
  <c r="J24" i="1"/>
  <c r="J25" i="1"/>
  <c r="K26" i="1"/>
  <c r="J32" i="1"/>
  <c r="J33" i="1"/>
  <c r="J40" i="1"/>
  <c r="J44" i="1"/>
  <c r="J22" i="1"/>
  <c r="J51" i="1" s="1"/>
  <c r="J23" i="1"/>
  <c r="J30" i="1"/>
  <c r="J31" i="1"/>
  <c r="J38" i="1"/>
  <c r="J39" i="1"/>
  <c r="J43" i="1"/>
  <c r="J47" i="1"/>
  <c r="J42" i="1"/>
  <c r="J46" i="1"/>
  <c r="J49" i="1"/>
  <c r="A20" i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K48" i="1"/>
  <c r="K50" i="1"/>
  <c r="J52" i="1" l="1"/>
  <c r="K51" i="1"/>
</calcChain>
</file>

<file path=xl/sharedStrings.xml><?xml version="1.0" encoding="utf-8"?>
<sst xmlns="http://schemas.openxmlformats.org/spreadsheetml/2006/main" count="44" uniqueCount="35">
  <si>
    <t>Bussiè</t>
  </si>
  <si>
    <t>Signature employé</t>
  </si>
  <si>
    <t>Nom</t>
  </si>
  <si>
    <t>Prénom</t>
  </si>
  <si>
    <t>Poste</t>
  </si>
  <si>
    <t>Commis de salle</t>
  </si>
  <si>
    <t>Date entrée</t>
  </si>
  <si>
    <t>Date de sortie</t>
  </si>
  <si>
    <t>Titre de Transport</t>
  </si>
  <si>
    <t>OUI</t>
  </si>
  <si>
    <t>NON</t>
  </si>
  <si>
    <t>Horaire détaillé</t>
  </si>
  <si>
    <t>Matin</t>
  </si>
  <si>
    <t>Soir</t>
  </si>
  <si>
    <t>Date</t>
  </si>
  <si>
    <t>Statut</t>
  </si>
  <si>
    <t>Contrat</t>
  </si>
  <si>
    <t>Début</t>
  </si>
  <si>
    <t>Fin</t>
  </si>
  <si>
    <t>Heures trav</t>
  </si>
  <si>
    <t>Heure Sup</t>
  </si>
  <si>
    <t>Récup</t>
  </si>
  <si>
    <t>Repas</t>
  </si>
  <si>
    <t>CP</t>
  </si>
  <si>
    <t>r</t>
  </si>
  <si>
    <t>R</t>
  </si>
  <si>
    <t>Recup</t>
  </si>
  <si>
    <t>TOTAL</t>
  </si>
  <si>
    <t>VENTILATION HS</t>
  </si>
  <si>
    <t>ANCIEN SOLDE CP ET HS</t>
  </si>
  <si>
    <t>NOUVEAU SOLDE CP ET HS</t>
  </si>
  <si>
    <t>H+</t>
  </si>
  <si>
    <t>H-</t>
  </si>
  <si>
    <t>-11:25:00</t>
  </si>
  <si>
    <t>Colonnes à masquer si nécessaire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</si>
</sst>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mmmm\-yy"/>
    <numFmt numFmtId="165" formatCode="dddd\ dd/mm/yyyy"/>
    <numFmt numFmtId="166" formatCode="dddd"/>
    <numFmt numFmtId="167" formatCode="d"/>
    <numFmt numFmtId="168" formatCode="[h]:mm"/>
    <numFmt numFmtId="175" formatCode="[$-F400]h:mm:ss\ AM/PM"/>
    <numFmt numFmtId="176" formatCode="[h]:mm;@"/>
  </numFmts>
  <fonts count="5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 tint="0.499984740745262"/>
      <name val="Bw Aleta No 10 Bold"/>
      <family val="3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/>
      <right/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0" xfId="0" applyFont="1"/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165" fontId="0" fillId="0" borderId="0" xfId="0" applyNumberFormat="1"/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left"/>
    </xf>
    <xf numFmtId="14" fontId="0" fillId="0" borderId="0" xfId="0" applyNumberFormat="1" applyProtection="1"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>
      <alignment horizontal="center" vertical="center"/>
    </xf>
    <xf numFmtId="0" fontId="2" fillId="0" borderId="12" xfId="0" applyFont="1" applyBorder="1"/>
    <xf numFmtId="0" fontId="4" fillId="0" borderId="13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4" fillId="0" borderId="14" xfId="0" applyFont="1" applyBorder="1" applyAlignment="1" applyProtection="1">
      <alignment horizontal="center" vertical="center"/>
      <protection locked="0"/>
    </xf>
    <xf numFmtId="0" fontId="4" fillId="0" borderId="15" xfId="0" applyFont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top"/>
    </xf>
    <xf numFmtId="0" fontId="0" fillId="0" borderId="0" xfId="0" applyAlignment="1">
      <alignment horizontal="left" vertical="center"/>
    </xf>
    <xf numFmtId="166" fontId="0" fillId="0" borderId="11" xfId="0" applyNumberFormat="1" applyBorder="1" applyAlignment="1">
      <alignment horizontal="left"/>
    </xf>
    <xf numFmtId="167" fontId="4" fillId="2" borderId="11" xfId="0" applyNumberFormat="1" applyFont="1" applyFill="1" applyBorder="1" applyAlignment="1" applyProtection="1">
      <alignment horizontal="center" vertical="center"/>
      <protection locked="0"/>
    </xf>
    <xf numFmtId="168" fontId="4" fillId="2" borderId="11" xfId="0" applyNumberFormat="1" applyFont="1" applyFill="1" applyBorder="1" applyAlignment="1" applyProtection="1">
      <alignment horizontal="center" vertical="center"/>
      <protection locked="0"/>
    </xf>
    <xf numFmtId="20" fontId="4" fillId="2" borderId="11" xfId="0" applyNumberFormat="1" applyFont="1" applyFill="1" applyBorder="1" applyAlignment="1" applyProtection="1">
      <alignment horizontal="center" vertical="center"/>
      <protection locked="0"/>
    </xf>
    <xf numFmtId="0" fontId="4" fillId="2" borderId="11" xfId="0" applyFont="1" applyFill="1" applyBorder="1" applyAlignment="1" applyProtection="1">
      <alignment horizontal="center" vertical="center"/>
      <protection locked="0"/>
    </xf>
    <xf numFmtId="166" fontId="0" fillId="2" borderId="11" xfId="0" applyNumberFormat="1" applyFill="1" applyBorder="1" applyAlignment="1">
      <alignment horizontal="left"/>
    </xf>
    <xf numFmtId="46" fontId="4" fillId="2" borderId="11" xfId="0" applyNumberFormat="1" applyFont="1" applyFill="1" applyBorder="1" applyAlignment="1" applyProtection="1">
      <alignment horizontal="center" vertical="center"/>
      <protection locked="0"/>
    </xf>
    <xf numFmtId="168" fontId="4" fillId="0" borderId="11" xfId="0" applyNumberFormat="1" applyFont="1" applyBorder="1" applyAlignment="1" applyProtection="1">
      <alignment horizontal="center" vertical="center"/>
      <protection locked="0"/>
    </xf>
    <xf numFmtId="0" fontId="0" fillId="0" borderId="10" xfId="0" applyBorder="1" applyAlignment="1">
      <alignment horizontal="center" vertical="center"/>
    </xf>
    <xf numFmtId="0" fontId="0" fillId="0" borderId="11" xfId="0" applyBorder="1" applyProtection="1">
      <protection locked="0"/>
    </xf>
    <xf numFmtId="0" fontId="1" fillId="0" borderId="0" xfId="0" applyFont="1"/>
    <xf numFmtId="0" fontId="4" fillId="0" borderId="0" xfId="0" applyFont="1" applyAlignment="1">
      <alignment horizontal="left"/>
    </xf>
    <xf numFmtId="0" fontId="4" fillId="0" borderId="9" xfId="0" applyFont="1" applyBorder="1" applyAlignment="1" applyProtection="1">
      <alignment horizontal="center" vertical="center"/>
      <protection locked="0"/>
    </xf>
    <xf numFmtId="0" fontId="4" fillId="0" borderId="16" xfId="0" applyFont="1" applyBorder="1" applyAlignment="1" applyProtection="1">
      <alignment horizontal="center" vertical="center"/>
      <protection locked="0"/>
    </xf>
    <xf numFmtId="0" fontId="0" fillId="0" borderId="1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0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0" fillId="0" borderId="11" xfId="0" applyBorder="1"/>
    <xf numFmtId="0" fontId="0" fillId="0" borderId="11" xfId="0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164" fontId="0" fillId="0" borderId="0" xfId="0" applyNumberFormat="1"/>
    <xf numFmtId="0" fontId="4" fillId="0" borderId="1" xfId="0" applyFont="1" applyBorder="1" applyAlignment="1" applyProtection="1">
      <alignment horizontal="center" vertical="top"/>
      <protection locked="0"/>
    </xf>
    <xf numFmtId="0" fontId="4" fillId="0" borderId="2" xfId="0" applyFont="1" applyBorder="1" applyAlignment="1" applyProtection="1">
      <alignment horizontal="center" vertical="top"/>
      <protection locked="0"/>
    </xf>
    <xf numFmtId="0" fontId="0" fillId="0" borderId="3" xfId="0" applyBorder="1" applyAlignment="1">
      <alignment vertical="top"/>
    </xf>
    <xf numFmtId="0" fontId="0" fillId="0" borderId="7" xfId="0" applyBorder="1" applyAlignment="1">
      <alignment vertical="top"/>
    </xf>
    <xf numFmtId="0" fontId="0" fillId="0" borderId="0" xfId="0" applyAlignment="1">
      <alignment vertical="top"/>
    </xf>
    <xf numFmtId="0" fontId="0" fillId="0" borderId="8" xfId="0" applyBorder="1" applyAlignment="1">
      <alignment vertical="top"/>
    </xf>
    <xf numFmtId="0" fontId="0" fillId="0" borderId="4" xfId="0" applyBorder="1" applyAlignment="1">
      <alignment vertical="top"/>
    </xf>
    <xf numFmtId="0" fontId="0" fillId="0" borderId="5" xfId="0" applyBorder="1" applyAlignment="1">
      <alignment vertical="top"/>
    </xf>
    <xf numFmtId="0" fontId="0" fillId="0" borderId="6" xfId="0" applyBorder="1" applyAlignment="1">
      <alignment vertical="top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14" fontId="0" fillId="0" borderId="0" xfId="0" applyNumberFormat="1" applyProtection="1">
      <protection locked="0"/>
    </xf>
    <xf numFmtId="0" fontId="0" fillId="0" borderId="0" xfId="0"/>
    <xf numFmtId="175" fontId="0" fillId="0" borderId="0" xfId="0" applyNumberFormat="1" applyAlignment="1">
      <alignment horizontal="center"/>
    </xf>
    <xf numFmtId="175" fontId="0" fillId="0" borderId="0" xfId="0" applyNumberFormat="1"/>
    <xf numFmtId="0" fontId="4" fillId="0" borderId="11" xfId="0" quotePrefix="1" applyFont="1" applyBorder="1" applyAlignment="1" applyProtection="1">
      <alignment horizontal="center" vertical="center"/>
      <protection locked="0"/>
    </xf>
    <xf numFmtId="176" fontId="0" fillId="0" borderId="0" xfId="0" applyNumberFormat="1" applyAlignment="1">
      <alignment horizontal="center"/>
    </xf>
  </cellXfs>
  <cellStyles count="1">
    <cellStyle name="Normal" xfId="0" builtinId="0"/>
  </cellStyles>
  <dxfs count="85">
    <dxf>
      <numFmt numFmtId="169" formatCode="@&quot;EPOS&quot;"/>
      <fill>
        <patternFill>
          <bgColor rgb="FFFF0000"/>
        </patternFill>
      </fill>
    </dxf>
    <dxf>
      <numFmt numFmtId="170" formatCode="@&quot;COLE&quot;"/>
      <fill>
        <patternFill>
          <bgColor rgb="FF00B0F0"/>
        </patternFill>
      </fill>
    </dxf>
    <dxf>
      <numFmt numFmtId="171" formatCode="@&quot;OIR&quot;"/>
      <fill>
        <patternFill>
          <bgColor theme="7" tint="0.59996337778862885"/>
        </patternFill>
      </fill>
    </dxf>
    <dxf>
      <numFmt numFmtId="172" formatCode="@&quot;ATIN&quot;"/>
      <fill>
        <patternFill>
          <bgColor theme="9" tint="0.39994506668294322"/>
        </patternFill>
      </fill>
    </dxf>
    <dxf>
      <numFmt numFmtId="173" formatCode="@&quot;OUPURE&quot;"/>
      <fill>
        <patternFill>
          <bgColor rgb="FFFFFF00"/>
        </patternFill>
      </fill>
    </dxf>
    <dxf>
      <numFmt numFmtId="169" formatCode="@&quot;EPOS&quot;"/>
      <fill>
        <patternFill>
          <bgColor rgb="FFFF0000"/>
        </patternFill>
      </fill>
    </dxf>
    <dxf>
      <numFmt numFmtId="170" formatCode="@&quot;COLE&quot;"/>
      <fill>
        <patternFill>
          <bgColor rgb="FF00B0F0"/>
        </patternFill>
      </fill>
    </dxf>
    <dxf>
      <numFmt numFmtId="171" formatCode="@&quot;OIR&quot;"/>
      <fill>
        <patternFill>
          <bgColor theme="7" tint="0.59996337778862885"/>
        </patternFill>
      </fill>
    </dxf>
    <dxf>
      <numFmt numFmtId="172" formatCode="@&quot;ATIN&quot;"/>
      <fill>
        <patternFill>
          <bgColor theme="9" tint="0.39994506668294322"/>
        </patternFill>
      </fill>
    </dxf>
    <dxf>
      <numFmt numFmtId="173" formatCode="@&quot;OUPURE&quot;"/>
      <fill>
        <patternFill>
          <bgColor rgb="FFFFFF00"/>
        </patternFill>
      </fill>
    </dxf>
    <dxf>
      <numFmt numFmtId="169" formatCode="@&quot;EPOS&quot;"/>
      <fill>
        <patternFill>
          <bgColor rgb="FFFF0000"/>
        </patternFill>
      </fill>
    </dxf>
    <dxf>
      <numFmt numFmtId="170" formatCode="@&quot;COLE&quot;"/>
      <fill>
        <patternFill>
          <bgColor rgb="FF00B0F0"/>
        </patternFill>
      </fill>
    </dxf>
    <dxf>
      <numFmt numFmtId="171" formatCode="@&quot;OIR&quot;"/>
    </dxf>
    <dxf>
      <numFmt numFmtId="172" formatCode="@&quot;ATIN&quot;"/>
    </dxf>
    <dxf>
      <numFmt numFmtId="173" formatCode="@&quot;OUPURE&quot;"/>
    </dxf>
    <dxf>
      <numFmt numFmtId="169" formatCode="@&quot;EPOS&quot;"/>
      <fill>
        <patternFill>
          <bgColor rgb="FFFF0000"/>
        </patternFill>
      </fill>
    </dxf>
    <dxf>
      <numFmt numFmtId="170" formatCode="@&quot;COLE&quot;"/>
      <fill>
        <patternFill>
          <bgColor rgb="FF00B0F0"/>
        </patternFill>
      </fill>
    </dxf>
    <dxf>
      <numFmt numFmtId="171" formatCode="@&quot;OIR&quot;"/>
      <fill>
        <patternFill>
          <bgColor theme="7" tint="0.59996337778862885"/>
        </patternFill>
      </fill>
    </dxf>
    <dxf>
      <numFmt numFmtId="173" formatCode="@&quot;OUPURE&quot;"/>
      <fill>
        <patternFill>
          <bgColor rgb="FFFFFF00"/>
        </patternFill>
      </fill>
    </dxf>
    <dxf>
      <numFmt numFmtId="172" formatCode="@&quot;ATIN&quot;"/>
      <fill>
        <patternFill>
          <bgColor theme="9" tint="0.39994506668294322"/>
        </patternFill>
      </fill>
    </dxf>
    <dxf>
      <fill>
        <patternFill>
          <bgColor theme="6" tint="-0.499984740745262"/>
        </patternFill>
      </fill>
    </dxf>
    <dxf>
      <numFmt numFmtId="169" formatCode="@&quot;EPOS&quot;"/>
      <fill>
        <patternFill>
          <bgColor rgb="FFFF0000"/>
        </patternFill>
      </fill>
    </dxf>
    <dxf>
      <numFmt numFmtId="170" formatCode="@&quot;COLE&quot;"/>
      <fill>
        <patternFill>
          <bgColor rgb="FF00B0F0"/>
        </patternFill>
      </fill>
    </dxf>
    <dxf>
      <numFmt numFmtId="171" formatCode="@&quot;OIR&quot;"/>
      <fill>
        <patternFill>
          <bgColor theme="7" tint="0.59996337778862885"/>
        </patternFill>
      </fill>
    </dxf>
    <dxf>
      <numFmt numFmtId="172" formatCode="@&quot;ATIN&quot;"/>
      <fill>
        <patternFill>
          <bgColor theme="9" tint="0.39994506668294322"/>
        </patternFill>
      </fill>
    </dxf>
    <dxf>
      <numFmt numFmtId="173" formatCode="@&quot;OUPURE&quot;"/>
      <fill>
        <patternFill>
          <bgColor rgb="FFFFFF00"/>
        </patternFill>
      </fill>
    </dxf>
    <dxf>
      <numFmt numFmtId="169" formatCode="@&quot;EPOS&quot;"/>
      <fill>
        <patternFill>
          <bgColor rgb="FFFF0000"/>
        </patternFill>
      </fill>
    </dxf>
    <dxf>
      <numFmt numFmtId="170" formatCode="@&quot;COLE&quot;"/>
      <fill>
        <patternFill>
          <bgColor rgb="FF00B0F0"/>
        </patternFill>
      </fill>
    </dxf>
    <dxf>
      <numFmt numFmtId="171" formatCode="@&quot;OIR&quot;"/>
      <fill>
        <patternFill>
          <bgColor theme="7" tint="0.59996337778862885"/>
        </patternFill>
      </fill>
    </dxf>
    <dxf>
      <numFmt numFmtId="173" formatCode="@&quot;OUPURE&quot;"/>
      <fill>
        <patternFill>
          <bgColor rgb="FFFFFF00"/>
        </patternFill>
      </fill>
    </dxf>
    <dxf>
      <numFmt numFmtId="172" formatCode="@&quot;ATIN&quot;"/>
      <fill>
        <patternFill>
          <bgColor theme="9" tint="0.39994506668294322"/>
        </patternFill>
      </fill>
    </dxf>
    <dxf>
      <fill>
        <patternFill>
          <bgColor theme="6" tint="-0.499984740745262"/>
        </patternFill>
      </fill>
    </dxf>
    <dxf>
      <numFmt numFmtId="169" formatCode="@&quot;EPOS&quot;"/>
      <fill>
        <patternFill>
          <bgColor rgb="FFFF0000"/>
        </patternFill>
      </fill>
    </dxf>
    <dxf>
      <numFmt numFmtId="170" formatCode="@&quot;COLE&quot;"/>
      <fill>
        <patternFill>
          <bgColor rgb="FF00B0F0"/>
        </patternFill>
      </fill>
    </dxf>
    <dxf>
      <numFmt numFmtId="171" formatCode="@&quot;OIR&quot;"/>
      <fill>
        <patternFill>
          <bgColor theme="7" tint="0.59996337778862885"/>
        </patternFill>
      </fill>
    </dxf>
    <dxf>
      <numFmt numFmtId="172" formatCode="@&quot;ATIN&quot;"/>
      <fill>
        <patternFill>
          <bgColor theme="9" tint="0.39994506668294322"/>
        </patternFill>
      </fill>
    </dxf>
    <dxf>
      <numFmt numFmtId="173" formatCode="@&quot;OUPURE&quot;"/>
      <fill>
        <patternFill>
          <bgColor rgb="FFFFFF00"/>
        </patternFill>
      </fill>
    </dxf>
    <dxf>
      <numFmt numFmtId="169" formatCode="@&quot;EPOS&quot;"/>
      <fill>
        <patternFill>
          <bgColor rgb="FFFF0000"/>
        </patternFill>
      </fill>
    </dxf>
    <dxf>
      <numFmt numFmtId="170" formatCode="@&quot;COLE&quot;"/>
      <fill>
        <patternFill>
          <bgColor rgb="FF00B0F0"/>
        </patternFill>
      </fill>
    </dxf>
    <dxf>
      <numFmt numFmtId="171" formatCode="@&quot;OIR&quot;"/>
    </dxf>
    <dxf>
      <numFmt numFmtId="172" formatCode="@&quot;ATIN&quot;"/>
    </dxf>
    <dxf>
      <numFmt numFmtId="173" formatCode="@&quot;OUPURE&quot;"/>
    </dxf>
    <dxf>
      <numFmt numFmtId="169" formatCode="@&quot;EPOS&quot;"/>
      <fill>
        <patternFill>
          <bgColor rgb="FFFF0000"/>
        </patternFill>
      </fill>
    </dxf>
    <dxf>
      <numFmt numFmtId="170" formatCode="@&quot;COLE&quot;"/>
      <fill>
        <patternFill>
          <bgColor rgb="FF00B0F0"/>
        </patternFill>
      </fill>
    </dxf>
    <dxf>
      <numFmt numFmtId="171" formatCode="@&quot;OIR&quot;"/>
    </dxf>
    <dxf>
      <numFmt numFmtId="172" formatCode="@&quot;ATIN&quot;"/>
    </dxf>
    <dxf>
      <numFmt numFmtId="173" formatCode="@&quot;OUPURE&quot;"/>
    </dxf>
    <dxf>
      <numFmt numFmtId="169" formatCode="@&quot;EPOS&quot;"/>
      <fill>
        <patternFill>
          <bgColor rgb="FFFF0000"/>
        </patternFill>
      </fill>
    </dxf>
    <dxf>
      <numFmt numFmtId="170" formatCode="@&quot;COLE&quot;"/>
      <fill>
        <patternFill>
          <bgColor rgb="FF00B0F0"/>
        </patternFill>
      </fill>
    </dxf>
    <dxf>
      <numFmt numFmtId="171" formatCode="@&quot;OIR&quot;"/>
      <fill>
        <patternFill>
          <bgColor theme="7" tint="0.59996337778862885"/>
        </patternFill>
      </fill>
    </dxf>
    <dxf>
      <numFmt numFmtId="172" formatCode="@&quot;ATIN&quot;"/>
      <fill>
        <patternFill>
          <bgColor theme="9" tint="0.39994506668294322"/>
        </patternFill>
      </fill>
    </dxf>
    <dxf>
      <numFmt numFmtId="173" formatCode="@&quot;OUPURE&quot;"/>
      <fill>
        <patternFill>
          <bgColor rgb="FFFFFF00"/>
        </patternFill>
      </fill>
    </dxf>
    <dxf>
      <numFmt numFmtId="169" formatCode="@&quot;EPOS&quot;"/>
      <fill>
        <patternFill>
          <bgColor rgb="FFFF0000"/>
        </patternFill>
      </fill>
    </dxf>
    <dxf>
      <numFmt numFmtId="170" formatCode="@&quot;COLE&quot;"/>
      <fill>
        <patternFill>
          <bgColor rgb="FF00B0F0"/>
        </patternFill>
      </fill>
    </dxf>
    <dxf>
      <numFmt numFmtId="171" formatCode="@&quot;OIR&quot;"/>
    </dxf>
    <dxf>
      <numFmt numFmtId="172" formatCode="@&quot;ATIN&quot;"/>
    </dxf>
    <dxf>
      <numFmt numFmtId="173" formatCode="@&quot;OUPURE&quot;"/>
    </dxf>
    <dxf>
      <numFmt numFmtId="169" formatCode="@&quot;EPOS&quot;"/>
      <fill>
        <patternFill>
          <bgColor rgb="FFFF0000"/>
        </patternFill>
      </fill>
    </dxf>
    <dxf>
      <numFmt numFmtId="170" formatCode="@&quot;COLE&quot;"/>
      <fill>
        <patternFill>
          <bgColor rgb="FF00B0F0"/>
        </patternFill>
      </fill>
    </dxf>
    <dxf>
      <numFmt numFmtId="171" formatCode="@&quot;OIR&quot;"/>
      <fill>
        <patternFill>
          <bgColor theme="7" tint="0.59996337778862885"/>
        </patternFill>
      </fill>
    </dxf>
    <dxf>
      <numFmt numFmtId="173" formatCode="@&quot;OUPURE&quot;"/>
      <fill>
        <patternFill>
          <bgColor rgb="FFFFFF00"/>
        </patternFill>
      </fill>
    </dxf>
    <dxf>
      <numFmt numFmtId="172" formatCode="@&quot;ATIN&quot;"/>
      <fill>
        <patternFill>
          <bgColor theme="9" tint="0.39994506668294322"/>
        </patternFill>
      </fill>
    </dxf>
    <dxf>
      <fill>
        <patternFill>
          <bgColor theme="6" tint="-0.499984740745262"/>
        </patternFill>
      </fill>
    </dxf>
    <dxf>
      <numFmt numFmtId="169" formatCode="@&quot;EPOS&quot;"/>
      <fill>
        <patternFill>
          <bgColor rgb="FFFF0000"/>
        </patternFill>
      </fill>
    </dxf>
    <dxf>
      <numFmt numFmtId="170" formatCode="@&quot;COLE&quot;"/>
      <fill>
        <patternFill>
          <bgColor rgb="FF00B0F0"/>
        </patternFill>
      </fill>
    </dxf>
    <dxf>
      <numFmt numFmtId="171" formatCode="@&quot;OIR&quot;"/>
      <fill>
        <patternFill>
          <bgColor theme="7" tint="0.59996337778862885"/>
        </patternFill>
      </fill>
    </dxf>
    <dxf>
      <numFmt numFmtId="173" formatCode="@&quot;OUPURE&quot;"/>
      <fill>
        <patternFill>
          <bgColor rgb="FFFFFF00"/>
        </patternFill>
      </fill>
    </dxf>
    <dxf>
      <numFmt numFmtId="172" formatCode="@&quot;ATIN&quot;"/>
      <fill>
        <patternFill>
          <bgColor theme="9" tint="0.39994506668294322"/>
        </patternFill>
      </fill>
    </dxf>
    <dxf>
      <fill>
        <patternFill>
          <bgColor theme="6" tint="-0.499984740745262"/>
        </patternFill>
      </fill>
    </dxf>
    <dxf>
      <numFmt numFmtId="169" formatCode="@&quot;EPOS&quot;"/>
      <fill>
        <patternFill>
          <bgColor rgb="FFFF0000"/>
        </patternFill>
      </fill>
    </dxf>
    <dxf>
      <numFmt numFmtId="170" formatCode="@&quot;COLE&quot;"/>
      <fill>
        <patternFill>
          <bgColor rgb="FF00B0F0"/>
        </patternFill>
      </fill>
    </dxf>
    <dxf>
      <numFmt numFmtId="171" formatCode="@&quot;OIR&quot;"/>
      <fill>
        <patternFill>
          <bgColor theme="7" tint="0.59996337778862885"/>
        </patternFill>
      </fill>
    </dxf>
    <dxf>
      <numFmt numFmtId="172" formatCode="@&quot;ATIN&quot;"/>
      <fill>
        <patternFill>
          <bgColor theme="9" tint="0.39994506668294322"/>
        </patternFill>
      </fill>
    </dxf>
    <dxf>
      <numFmt numFmtId="173" formatCode="@&quot;OUPURE&quot;"/>
      <fill>
        <patternFill>
          <bgColor rgb="FFFFFF00"/>
        </patternFill>
      </fill>
    </dxf>
    <dxf>
      <numFmt numFmtId="169" formatCode="@&quot;EPOS&quot;"/>
      <fill>
        <patternFill>
          <bgColor rgb="FFFF0000"/>
        </patternFill>
      </fill>
    </dxf>
    <dxf>
      <numFmt numFmtId="170" formatCode="@&quot;COLE&quot;"/>
      <fill>
        <patternFill>
          <bgColor rgb="FF00B0F0"/>
        </patternFill>
      </fill>
    </dxf>
    <dxf>
      <numFmt numFmtId="171" formatCode="@&quot;OIR&quot;"/>
      <fill>
        <patternFill>
          <bgColor theme="7" tint="0.59996337778862885"/>
        </patternFill>
      </fill>
    </dxf>
    <dxf>
      <numFmt numFmtId="173" formatCode="@&quot;OUPURE&quot;"/>
      <fill>
        <patternFill>
          <bgColor rgb="FFFFFF00"/>
        </patternFill>
      </fill>
    </dxf>
    <dxf>
      <numFmt numFmtId="172" formatCode="@&quot;ATIN&quot;"/>
      <fill>
        <patternFill>
          <bgColor theme="9" tint="0.39994506668294322"/>
        </patternFill>
      </fill>
    </dxf>
    <dxf>
      <fill>
        <patternFill>
          <bgColor theme="6" tint="-0.499984740745262"/>
        </patternFill>
      </fill>
    </dxf>
    <dxf>
      <numFmt numFmtId="169" formatCode="@&quot;EPOS&quot;"/>
      <fill>
        <patternFill>
          <bgColor rgb="FFFF0000"/>
        </patternFill>
      </fill>
    </dxf>
    <dxf>
      <numFmt numFmtId="170" formatCode="@&quot;COLE&quot;"/>
      <fill>
        <patternFill>
          <bgColor rgb="FF00B0F0"/>
        </patternFill>
      </fill>
    </dxf>
    <dxf>
      <numFmt numFmtId="171" formatCode="@&quot;OIR&quot;"/>
    </dxf>
    <dxf>
      <numFmt numFmtId="172" formatCode="@&quot;ATIN&quot;"/>
    </dxf>
    <dxf>
      <numFmt numFmtId="173" formatCode="@&quot;OUPURE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isonFournaise/Dropbox/Partage%20Fournaise%20-%20SDA/Personnel%20Salle%20MF/Feuille%20de%20Pre&#769;sence%20Salle/Pre&#769;sence%20Salle%20Juin%20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 Initial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E653A-A47E-644A-9228-C76867EB7CC5}">
  <dimension ref="A1:O55"/>
  <sheetViews>
    <sheetView tabSelected="1" topLeftCell="A6" workbookViewId="0">
      <selection activeCell="N51" sqref="N51"/>
    </sheetView>
  </sheetViews>
  <sheetFormatPr baseColWidth="10" defaultColWidth="10.875" defaultRowHeight="15.75"/>
  <cols>
    <col min="1" max="1" width="11.375" style="1" customWidth="1"/>
    <col min="2" max="13" width="10.375" customWidth="1"/>
    <col min="14" max="14" width="8.875" style="3" customWidth="1"/>
  </cols>
  <sheetData>
    <row r="1" spans="1:13" ht="16.5" thickBo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>
      <c r="A2" s="40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2"/>
    </row>
    <row r="3" spans="1:13" ht="16.5" thickBot="1">
      <c r="A3" s="43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5"/>
    </row>
    <row r="4" spans="1:13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>
      <c r="A5" s="46" t="e">
        <f>'[1]Feuille Initiale'!A5</f>
        <v>#REF!</v>
      </c>
      <c r="B5" s="46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16.5" thickBot="1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spans="1:13">
      <c r="B7" s="2"/>
      <c r="C7" s="2"/>
      <c r="D7" s="2"/>
      <c r="E7" s="2"/>
      <c r="F7" s="2"/>
      <c r="G7" s="2"/>
      <c r="H7" s="2"/>
      <c r="I7" s="2"/>
      <c r="J7" s="47" t="s">
        <v>1</v>
      </c>
      <c r="K7" s="48"/>
      <c r="L7" s="48"/>
      <c r="M7" s="49"/>
    </row>
    <row r="8" spans="1:13">
      <c r="A8" s="56" t="s">
        <v>2</v>
      </c>
      <c r="B8" s="56"/>
      <c r="C8" s="5"/>
      <c r="D8" s="5"/>
      <c r="E8" s="6"/>
      <c r="F8" s="6"/>
      <c r="G8" s="6"/>
      <c r="H8" s="6"/>
      <c r="I8" s="6"/>
      <c r="J8" s="50"/>
      <c r="K8" s="51"/>
      <c r="L8" s="51"/>
      <c r="M8" s="52"/>
    </row>
    <row r="9" spans="1:13">
      <c r="A9" s="56" t="s">
        <v>3</v>
      </c>
      <c r="B9" s="56"/>
      <c r="C9" s="5"/>
      <c r="D9" s="5"/>
      <c r="E9" s="6"/>
      <c r="F9" s="6"/>
      <c r="G9" s="6"/>
      <c r="H9" s="6"/>
      <c r="I9" s="6"/>
      <c r="J9" s="50"/>
      <c r="K9" s="51"/>
      <c r="L9" s="51"/>
      <c r="M9" s="52"/>
    </row>
    <row r="10" spans="1:13">
      <c r="A10" s="57" t="s">
        <v>4</v>
      </c>
      <c r="B10" s="57"/>
      <c r="C10" s="7"/>
      <c r="D10" s="7"/>
      <c r="E10" s="6" t="s">
        <v>5</v>
      </c>
      <c r="F10" s="6"/>
      <c r="G10" s="6"/>
      <c r="H10" s="6"/>
      <c r="I10" s="6"/>
      <c r="J10" s="50"/>
      <c r="K10" s="51"/>
      <c r="L10" s="51"/>
      <c r="M10" s="52"/>
    </row>
    <row r="11" spans="1:13">
      <c r="A11" t="s">
        <v>6</v>
      </c>
      <c r="E11" s="58">
        <v>44713</v>
      </c>
      <c r="F11" s="59"/>
      <c r="G11" s="8"/>
      <c r="H11" s="8"/>
      <c r="I11" s="8"/>
      <c r="J11" s="50"/>
      <c r="K11" s="51"/>
      <c r="L11" s="51"/>
      <c r="M11" s="52"/>
    </row>
    <row r="12" spans="1:13" ht="16.5" thickBot="1">
      <c r="A12" s="2" t="s">
        <v>7</v>
      </c>
      <c r="B12" s="2"/>
      <c r="C12" s="2"/>
      <c r="D12" s="2"/>
      <c r="E12" s="2"/>
      <c r="F12" s="2"/>
      <c r="G12" s="2"/>
      <c r="H12" s="2"/>
      <c r="I12" s="2"/>
      <c r="J12" s="53"/>
      <c r="K12" s="54"/>
      <c r="L12" s="54"/>
      <c r="M12" s="55"/>
    </row>
    <row r="13" spans="1:13">
      <c r="A13"/>
      <c r="J13" s="2"/>
      <c r="K13" s="2"/>
      <c r="L13" s="2"/>
      <c r="M13" s="2"/>
    </row>
    <row r="14" spans="1:13" ht="16.5" thickBot="1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3" ht="14.1" customHeight="1" thickTop="1" thickBot="1">
      <c r="A15" s="32" t="s">
        <v>8</v>
      </c>
      <c r="B15" s="36"/>
      <c r="C15" s="9"/>
      <c r="D15" s="9"/>
      <c r="E15" s="10" t="s">
        <v>9</v>
      </c>
      <c r="F15" s="10"/>
      <c r="G15" s="10"/>
      <c r="H15" s="10"/>
      <c r="I15" s="10"/>
      <c r="J15" s="10" t="s">
        <v>10</v>
      </c>
      <c r="K15" s="11"/>
      <c r="L15" s="2"/>
      <c r="M15" s="2"/>
    </row>
    <row r="16" spans="1:13" ht="14.1" customHeight="1" thickTop="1" thickBot="1"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5" ht="14.1" customHeight="1" thickTop="1" thickBot="1">
      <c r="B17" s="2"/>
      <c r="C17" s="2"/>
      <c r="D17" s="2"/>
      <c r="E17" s="37" t="s">
        <v>11</v>
      </c>
      <c r="F17" s="38"/>
      <c r="G17" s="38"/>
      <c r="H17" s="38"/>
      <c r="J17" s="2"/>
      <c r="K17" s="2"/>
      <c r="L17" s="2"/>
      <c r="M17" s="2"/>
    </row>
    <row r="18" spans="1:15" ht="14.1" customHeight="1" thickTop="1" thickBot="1">
      <c r="B18" s="2"/>
      <c r="C18" s="2"/>
      <c r="D18" s="2"/>
      <c r="E18" s="37" t="s">
        <v>12</v>
      </c>
      <c r="F18" s="39"/>
      <c r="G18" s="37" t="s">
        <v>13</v>
      </c>
      <c r="H18" s="39"/>
      <c r="I18" s="12"/>
      <c r="J18" s="2"/>
      <c r="K18" s="2"/>
      <c r="L18" s="2"/>
      <c r="M18" s="2"/>
    </row>
    <row r="19" spans="1:15" ht="14.1" customHeight="1" thickTop="1" thickBot="1">
      <c r="A19" s="13"/>
      <c r="B19" s="14" t="s">
        <v>14</v>
      </c>
      <c r="C19" s="14" t="s">
        <v>15</v>
      </c>
      <c r="D19" s="14" t="s">
        <v>16</v>
      </c>
      <c r="E19" s="15" t="s">
        <v>17</v>
      </c>
      <c r="F19" s="15" t="s">
        <v>18</v>
      </c>
      <c r="G19" s="15" t="s">
        <v>17</v>
      </c>
      <c r="H19" s="15" t="s">
        <v>18</v>
      </c>
      <c r="I19" s="15" t="s">
        <v>19</v>
      </c>
      <c r="J19" s="15" t="s">
        <v>20</v>
      </c>
      <c r="K19" s="16" t="s">
        <v>21</v>
      </c>
      <c r="L19" s="16" t="s">
        <v>22</v>
      </c>
      <c r="M19" s="17" t="s">
        <v>23</v>
      </c>
      <c r="N19" s="18"/>
      <c r="O19" s="19"/>
    </row>
    <row r="20" spans="1:15" ht="14.1" customHeight="1" thickTop="1" thickBot="1">
      <c r="A20" s="20" t="e">
        <f>A5</f>
        <v>#REF!</v>
      </c>
      <c r="B20" s="21" t="e">
        <f>A5</f>
        <v>#REF!</v>
      </c>
      <c r="C20" s="21"/>
      <c r="D20" s="22">
        <v>0.33333333333333331</v>
      </c>
      <c r="E20" s="23">
        <v>0.45833333333333331</v>
      </c>
      <c r="F20" s="23">
        <v>0.625</v>
      </c>
      <c r="G20" s="23">
        <v>0.75</v>
      </c>
      <c r="H20" s="23">
        <v>0.95833333333333337</v>
      </c>
      <c r="I20" s="23">
        <f>+F20-E20+H20-G20</f>
        <v>0.375</v>
      </c>
      <c r="J20" s="23">
        <f>IF(I20&gt;D20,I20-D20,0)</f>
        <v>4.1666666666666685E-2</v>
      </c>
      <c r="K20" s="23">
        <f>IF(I20&lt;D20,D20-I20,0)</f>
        <v>0</v>
      </c>
      <c r="L20" s="24">
        <f>IF(E20&gt;0,1)+IF(G20&gt;0,1)</f>
        <v>2</v>
      </c>
      <c r="M20" s="24"/>
    </row>
    <row r="21" spans="1:15" ht="14.1" customHeight="1" thickTop="1" thickBot="1">
      <c r="A21" s="20" t="e">
        <f>+A20+1</f>
        <v>#REF!</v>
      </c>
      <c r="B21" s="21" t="e">
        <f>+B20+1</f>
        <v>#REF!</v>
      </c>
      <c r="C21" s="21"/>
      <c r="D21" s="22">
        <v>0.33333333333333331</v>
      </c>
      <c r="E21" s="23">
        <v>0.5</v>
      </c>
      <c r="F21" s="23">
        <v>0.70833333333333337</v>
      </c>
      <c r="G21" s="24"/>
      <c r="H21" s="24"/>
      <c r="I21" s="23">
        <f t="shared" ref="I21:I50" si="0">+F21-E21+H21-G21</f>
        <v>0.20833333333333337</v>
      </c>
      <c r="J21" s="23">
        <f t="shared" ref="J21:J50" si="1">IF(I21&gt;D21,I21-D21,0)</f>
        <v>0</v>
      </c>
      <c r="K21" s="23">
        <f t="shared" ref="K21:K50" si="2">IF(I21&lt;D21,D21-I21,0)</f>
        <v>0.12499999999999994</v>
      </c>
      <c r="L21" s="24">
        <f t="shared" ref="L21:L50" si="3">IF(E21&gt;0,1)+IF(G21&gt;0,1)</f>
        <v>1</v>
      </c>
      <c r="M21" s="24"/>
    </row>
    <row r="22" spans="1:15" ht="14.1" customHeight="1" thickTop="1" thickBot="1">
      <c r="A22" s="20" t="e">
        <f t="shared" ref="A22:B37" si="4">+A21+1</f>
        <v>#REF!</v>
      </c>
      <c r="B22" s="21" t="e">
        <f t="shared" si="4"/>
        <v>#REF!</v>
      </c>
      <c r="C22" s="21" t="s">
        <v>24</v>
      </c>
      <c r="D22" s="22"/>
      <c r="E22" s="24"/>
      <c r="F22" s="24"/>
      <c r="G22" s="24"/>
      <c r="H22" s="24"/>
      <c r="I22" s="23">
        <f t="shared" si="0"/>
        <v>0</v>
      </c>
      <c r="J22" s="23">
        <f t="shared" si="1"/>
        <v>0</v>
      </c>
      <c r="K22" s="23">
        <f t="shared" si="2"/>
        <v>0</v>
      </c>
      <c r="L22" s="24">
        <f t="shared" si="3"/>
        <v>0</v>
      </c>
      <c r="M22" s="24"/>
    </row>
    <row r="23" spans="1:15" ht="14.1" customHeight="1" thickTop="1" thickBot="1">
      <c r="A23" s="25" t="e">
        <f t="shared" si="4"/>
        <v>#REF!</v>
      </c>
      <c r="B23" s="21" t="e">
        <f t="shared" si="4"/>
        <v>#REF!</v>
      </c>
      <c r="C23" s="21"/>
      <c r="D23" s="22">
        <v>0.33333333333333331</v>
      </c>
      <c r="E23" s="23">
        <v>0.5</v>
      </c>
      <c r="F23" s="23">
        <v>0.66666666666666663</v>
      </c>
      <c r="G23" s="23">
        <v>0.79166666666666663</v>
      </c>
      <c r="H23" s="23">
        <v>0.95833333333333337</v>
      </c>
      <c r="I23" s="23">
        <f t="shared" si="0"/>
        <v>0.33333333333333337</v>
      </c>
      <c r="J23" s="23">
        <f t="shared" si="1"/>
        <v>0</v>
      </c>
      <c r="K23" s="23">
        <f t="shared" si="2"/>
        <v>0</v>
      </c>
      <c r="L23" s="24">
        <f t="shared" si="3"/>
        <v>2</v>
      </c>
      <c r="M23" s="24"/>
    </row>
    <row r="24" spans="1:15" ht="14.1" customHeight="1" thickTop="1" thickBot="1">
      <c r="A24" s="25" t="e">
        <f t="shared" si="4"/>
        <v>#REF!</v>
      </c>
      <c r="B24" s="21" t="e">
        <f t="shared" si="4"/>
        <v>#REF!</v>
      </c>
      <c r="C24" s="21"/>
      <c r="D24" s="22">
        <v>0.33333333333333331</v>
      </c>
      <c r="E24" s="23">
        <v>0.5</v>
      </c>
      <c r="F24" s="23">
        <v>0.70833333333333337</v>
      </c>
      <c r="G24" s="24"/>
      <c r="H24" s="24"/>
      <c r="I24" s="23">
        <f t="shared" si="0"/>
        <v>0.20833333333333337</v>
      </c>
      <c r="J24" s="23">
        <f t="shared" si="1"/>
        <v>0</v>
      </c>
      <c r="K24" s="23">
        <f t="shared" si="2"/>
        <v>0.12499999999999994</v>
      </c>
      <c r="L24" s="24">
        <f t="shared" si="3"/>
        <v>1</v>
      </c>
      <c r="M24" s="24"/>
    </row>
    <row r="25" spans="1:15" ht="14.1" customHeight="1" thickTop="1" thickBot="1">
      <c r="A25" s="25" t="e">
        <f t="shared" si="4"/>
        <v>#REF!</v>
      </c>
      <c r="B25" s="21" t="e">
        <f t="shared" si="4"/>
        <v>#REF!</v>
      </c>
      <c r="C25" s="21"/>
      <c r="D25" s="22">
        <v>0.33333333333333331</v>
      </c>
      <c r="E25" s="23">
        <v>0.5</v>
      </c>
      <c r="F25" s="23">
        <v>0.75</v>
      </c>
      <c r="G25" s="24"/>
      <c r="H25" s="23"/>
      <c r="I25" s="23">
        <f t="shared" si="0"/>
        <v>0.25</v>
      </c>
      <c r="J25" s="23">
        <f t="shared" si="1"/>
        <v>0</v>
      </c>
      <c r="K25" s="23">
        <f t="shared" si="2"/>
        <v>8.3333333333333315E-2</v>
      </c>
      <c r="L25" s="24">
        <f t="shared" si="3"/>
        <v>1</v>
      </c>
      <c r="M25" s="24"/>
    </row>
    <row r="26" spans="1:15" ht="14.1" customHeight="1" thickTop="1" thickBot="1">
      <c r="A26" s="25" t="e">
        <f t="shared" si="4"/>
        <v>#REF!</v>
      </c>
      <c r="B26" s="21" t="e">
        <f t="shared" si="4"/>
        <v>#REF!</v>
      </c>
      <c r="C26" s="21" t="s">
        <v>24</v>
      </c>
      <c r="D26" s="22"/>
      <c r="E26" s="24"/>
      <c r="F26" s="24"/>
      <c r="G26" s="24"/>
      <c r="H26" s="23"/>
      <c r="I26" s="23">
        <f t="shared" si="0"/>
        <v>0</v>
      </c>
      <c r="J26" s="23">
        <f t="shared" si="1"/>
        <v>0</v>
      </c>
      <c r="K26" s="23">
        <f t="shared" si="2"/>
        <v>0</v>
      </c>
      <c r="L26" s="24">
        <f t="shared" si="3"/>
        <v>0</v>
      </c>
      <c r="M26" s="24"/>
    </row>
    <row r="27" spans="1:15" ht="13.5" customHeight="1" thickTop="1" thickBot="1">
      <c r="A27" s="25" t="e">
        <f t="shared" si="4"/>
        <v>#REF!</v>
      </c>
      <c r="B27" s="21" t="e">
        <f t="shared" si="4"/>
        <v>#REF!</v>
      </c>
      <c r="C27" s="21" t="s">
        <v>24</v>
      </c>
      <c r="D27" s="22"/>
      <c r="E27" s="24"/>
      <c r="F27" s="24"/>
      <c r="G27" s="24"/>
      <c r="H27" s="23"/>
      <c r="I27" s="23">
        <f t="shared" si="0"/>
        <v>0</v>
      </c>
      <c r="J27" s="23">
        <f t="shared" si="1"/>
        <v>0</v>
      </c>
      <c r="K27" s="23">
        <f t="shared" si="2"/>
        <v>0</v>
      </c>
      <c r="L27" s="24">
        <f t="shared" si="3"/>
        <v>0</v>
      </c>
      <c r="M27" s="24"/>
    </row>
    <row r="28" spans="1:15" ht="14.1" customHeight="1" thickTop="1" thickBot="1">
      <c r="A28" s="25" t="e">
        <f t="shared" si="4"/>
        <v>#REF!</v>
      </c>
      <c r="B28" s="21" t="e">
        <f t="shared" si="4"/>
        <v>#REF!</v>
      </c>
      <c r="C28" s="21"/>
      <c r="D28" s="22">
        <v>0.33333333333333331</v>
      </c>
      <c r="E28" s="23">
        <v>0.5</v>
      </c>
      <c r="F28" s="23">
        <v>0.64583333333333337</v>
      </c>
      <c r="G28" s="23">
        <v>0.79166666666666663</v>
      </c>
      <c r="H28" s="23">
        <v>1</v>
      </c>
      <c r="I28" s="23">
        <f t="shared" si="0"/>
        <v>0.35416666666666685</v>
      </c>
      <c r="J28" s="23">
        <f t="shared" si="1"/>
        <v>2.0833333333333537E-2</v>
      </c>
      <c r="K28" s="23">
        <f t="shared" si="2"/>
        <v>0</v>
      </c>
      <c r="L28" s="24">
        <f t="shared" si="3"/>
        <v>2</v>
      </c>
      <c r="M28" s="24"/>
    </row>
    <row r="29" spans="1:15" ht="14.1" customHeight="1" thickTop="1" thickBot="1">
      <c r="A29" s="25" t="e">
        <f t="shared" si="4"/>
        <v>#REF!</v>
      </c>
      <c r="B29" s="21" t="e">
        <f t="shared" si="4"/>
        <v>#REF!</v>
      </c>
      <c r="C29" s="21"/>
      <c r="D29" s="22">
        <v>0.33333333333333331</v>
      </c>
      <c r="E29" s="23">
        <v>0.5</v>
      </c>
      <c r="F29" s="23">
        <v>0.60416666666666663</v>
      </c>
      <c r="G29" s="23">
        <v>0.79166666666666663</v>
      </c>
      <c r="H29" s="23">
        <v>1.0208333333333333</v>
      </c>
      <c r="I29" s="23">
        <f t="shared" si="0"/>
        <v>0.33333333333333337</v>
      </c>
      <c r="J29" s="23">
        <f t="shared" si="1"/>
        <v>0</v>
      </c>
      <c r="K29" s="23">
        <f t="shared" si="2"/>
        <v>0</v>
      </c>
      <c r="L29" s="24">
        <f t="shared" si="3"/>
        <v>2</v>
      </c>
      <c r="M29" s="24"/>
    </row>
    <row r="30" spans="1:15" ht="14.1" customHeight="1" thickTop="1" thickBot="1">
      <c r="A30" s="25" t="e">
        <f t="shared" si="4"/>
        <v>#REF!</v>
      </c>
      <c r="B30" s="21" t="e">
        <f t="shared" si="4"/>
        <v>#REF!</v>
      </c>
      <c r="C30" s="21"/>
      <c r="D30" s="22">
        <v>0.33333333333333331</v>
      </c>
      <c r="E30" s="23">
        <v>0.5</v>
      </c>
      <c r="F30" s="23">
        <v>0.64583333333333337</v>
      </c>
      <c r="G30" s="23">
        <v>0.83333333333333337</v>
      </c>
      <c r="H30" s="23">
        <v>1</v>
      </c>
      <c r="I30" s="23">
        <f t="shared" si="0"/>
        <v>0.31250000000000011</v>
      </c>
      <c r="J30" s="23">
        <f t="shared" si="1"/>
        <v>0</v>
      </c>
      <c r="K30" s="23">
        <f t="shared" si="2"/>
        <v>2.0833333333333204E-2</v>
      </c>
      <c r="L30" s="24">
        <f t="shared" si="3"/>
        <v>2</v>
      </c>
      <c r="M30" s="24"/>
    </row>
    <row r="31" spans="1:15" ht="14.1" customHeight="1" thickTop="1" thickBot="1">
      <c r="A31" s="25" t="e">
        <f t="shared" si="4"/>
        <v>#REF!</v>
      </c>
      <c r="B31" s="21" t="e">
        <f t="shared" si="4"/>
        <v>#REF!</v>
      </c>
      <c r="C31" s="21"/>
      <c r="D31" s="22">
        <v>0.33333333333333331</v>
      </c>
      <c r="E31" s="23">
        <v>0.5</v>
      </c>
      <c r="F31" s="23">
        <v>0.77083333333333337</v>
      </c>
      <c r="G31" s="24"/>
      <c r="H31" s="23"/>
      <c r="I31" s="23">
        <f t="shared" si="0"/>
        <v>0.27083333333333337</v>
      </c>
      <c r="J31" s="23">
        <f t="shared" si="1"/>
        <v>0</v>
      </c>
      <c r="K31" s="23">
        <f t="shared" si="2"/>
        <v>6.2499999999999944E-2</v>
      </c>
      <c r="L31" s="24">
        <f t="shared" si="3"/>
        <v>1</v>
      </c>
      <c r="M31" s="24"/>
    </row>
    <row r="32" spans="1:15" ht="14.1" customHeight="1" thickTop="1" thickBot="1">
      <c r="A32" s="25" t="e">
        <f t="shared" si="4"/>
        <v>#REF!</v>
      </c>
      <c r="B32" s="21" t="e">
        <f t="shared" si="4"/>
        <v>#REF!</v>
      </c>
      <c r="C32" s="21" t="s">
        <v>25</v>
      </c>
      <c r="D32" s="22"/>
      <c r="E32" s="24"/>
      <c r="F32" s="24"/>
      <c r="G32" s="24"/>
      <c r="H32" s="23"/>
      <c r="I32" s="23">
        <f t="shared" si="0"/>
        <v>0</v>
      </c>
      <c r="J32" s="23">
        <f t="shared" si="1"/>
        <v>0</v>
      </c>
      <c r="K32" s="23">
        <f t="shared" si="2"/>
        <v>0</v>
      </c>
      <c r="L32" s="24">
        <f t="shared" si="3"/>
        <v>0</v>
      </c>
      <c r="M32" s="24"/>
    </row>
    <row r="33" spans="1:13" ht="14.1" customHeight="1" thickTop="1" thickBot="1">
      <c r="A33" s="25" t="e">
        <f t="shared" si="4"/>
        <v>#REF!</v>
      </c>
      <c r="B33" s="21" t="e">
        <f t="shared" si="4"/>
        <v>#REF!</v>
      </c>
      <c r="C33" s="21"/>
      <c r="D33" s="22">
        <v>0.33333333333333331</v>
      </c>
      <c r="E33" s="23">
        <v>0.5</v>
      </c>
      <c r="F33" s="23">
        <v>0.64583333333333337</v>
      </c>
      <c r="G33" s="23">
        <v>0.79166666666666663</v>
      </c>
      <c r="H33" s="23">
        <v>1</v>
      </c>
      <c r="I33" s="23">
        <f t="shared" si="0"/>
        <v>0.35416666666666685</v>
      </c>
      <c r="J33" s="23">
        <f t="shared" si="1"/>
        <v>2.0833333333333537E-2</v>
      </c>
      <c r="K33" s="23">
        <f t="shared" si="2"/>
        <v>0</v>
      </c>
      <c r="L33" s="24">
        <f t="shared" si="3"/>
        <v>2</v>
      </c>
      <c r="M33" s="24"/>
    </row>
    <row r="34" spans="1:13" ht="14.1" customHeight="1" thickTop="1" thickBot="1">
      <c r="A34" s="25" t="e">
        <f t="shared" si="4"/>
        <v>#REF!</v>
      </c>
      <c r="B34" s="21" t="e">
        <f t="shared" si="4"/>
        <v>#REF!</v>
      </c>
      <c r="C34" s="21" t="s">
        <v>24</v>
      </c>
      <c r="D34" s="22"/>
      <c r="E34" s="24"/>
      <c r="F34" s="24"/>
      <c r="G34" s="24"/>
      <c r="H34" s="23"/>
      <c r="I34" s="23">
        <f t="shared" si="0"/>
        <v>0</v>
      </c>
      <c r="J34" s="23">
        <f t="shared" si="1"/>
        <v>0</v>
      </c>
      <c r="K34" s="23">
        <f t="shared" si="2"/>
        <v>0</v>
      </c>
      <c r="L34" s="24">
        <f t="shared" si="3"/>
        <v>0</v>
      </c>
      <c r="M34" s="24"/>
    </row>
    <row r="35" spans="1:13" ht="14.1" customHeight="1" thickTop="1" thickBot="1">
      <c r="A35" s="25" t="e">
        <f t="shared" si="4"/>
        <v>#REF!</v>
      </c>
      <c r="B35" s="21" t="e">
        <f t="shared" si="4"/>
        <v>#REF!</v>
      </c>
      <c r="C35" s="21"/>
      <c r="D35" s="22">
        <v>0.33333333333333331</v>
      </c>
      <c r="E35" s="23">
        <v>0.5</v>
      </c>
      <c r="F35" s="23">
        <v>0.64583333333333337</v>
      </c>
      <c r="G35" s="23">
        <v>0.79166666666666663</v>
      </c>
      <c r="H35" s="23">
        <v>1</v>
      </c>
      <c r="I35" s="23">
        <f t="shared" si="0"/>
        <v>0.35416666666666685</v>
      </c>
      <c r="J35" s="23">
        <f t="shared" si="1"/>
        <v>2.0833333333333537E-2</v>
      </c>
      <c r="K35" s="23">
        <f t="shared" si="2"/>
        <v>0</v>
      </c>
      <c r="L35" s="24">
        <f t="shared" si="3"/>
        <v>2</v>
      </c>
      <c r="M35" s="24"/>
    </row>
    <row r="36" spans="1:13" ht="14.1" customHeight="1" thickTop="1" thickBot="1">
      <c r="A36" s="25" t="e">
        <f t="shared" si="4"/>
        <v>#REF!</v>
      </c>
      <c r="B36" s="21" t="e">
        <f t="shared" si="4"/>
        <v>#REF!</v>
      </c>
      <c r="C36" s="21"/>
      <c r="D36" s="22">
        <v>0.33333333333333331</v>
      </c>
      <c r="E36" s="23">
        <v>0.5</v>
      </c>
      <c r="F36" s="23">
        <v>0.64583333333333337</v>
      </c>
      <c r="G36" s="23">
        <v>0.79166666666666663</v>
      </c>
      <c r="H36" s="23">
        <v>1</v>
      </c>
      <c r="I36" s="23">
        <f t="shared" si="0"/>
        <v>0.35416666666666685</v>
      </c>
      <c r="J36" s="23">
        <f t="shared" si="1"/>
        <v>2.0833333333333537E-2</v>
      </c>
      <c r="K36" s="23">
        <f t="shared" si="2"/>
        <v>0</v>
      </c>
      <c r="L36" s="24">
        <f t="shared" si="3"/>
        <v>2</v>
      </c>
      <c r="M36" s="24"/>
    </row>
    <row r="37" spans="1:13" ht="14.1" customHeight="1" thickTop="1" thickBot="1">
      <c r="A37" s="25" t="e">
        <f t="shared" si="4"/>
        <v>#REF!</v>
      </c>
      <c r="B37" s="21" t="e">
        <f t="shared" si="4"/>
        <v>#REF!</v>
      </c>
      <c r="C37" s="21"/>
      <c r="D37" s="22">
        <v>0.33333333333333331</v>
      </c>
      <c r="E37" s="23">
        <v>0.5</v>
      </c>
      <c r="F37" s="23">
        <v>0.66666666666666663</v>
      </c>
      <c r="G37" s="23">
        <v>0.79166666666666663</v>
      </c>
      <c r="H37" s="23">
        <v>1</v>
      </c>
      <c r="I37" s="23">
        <f t="shared" si="0"/>
        <v>0.37499999999999989</v>
      </c>
      <c r="J37" s="23">
        <f t="shared" si="1"/>
        <v>4.1666666666666574E-2</v>
      </c>
      <c r="K37" s="23">
        <f t="shared" si="2"/>
        <v>0</v>
      </c>
      <c r="L37" s="24">
        <f t="shared" si="3"/>
        <v>2</v>
      </c>
      <c r="M37" s="24"/>
    </row>
    <row r="38" spans="1:13" ht="14.1" customHeight="1" thickTop="1" thickBot="1">
      <c r="A38" s="25" t="e">
        <f t="shared" ref="A38:B50" si="5">+A37+1</f>
        <v>#REF!</v>
      </c>
      <c r="B38" s="21" t="e">
        <f t="shared" si="5"/>
        <v>#REF!</v>
      </c>
      <c r="C38" s="21"/>
      <c r="D38" s="22">
        <v>0.33333333333333331</v>
      </c>
      <c r="E38" s="23">
        <v>0.47916666666666669</v>
      </c>
      <c r="F38" s="23">
        <v>0.72916666666666663</v>
      </c>
      <c r="G38" s="24"/>
      <c r="H38" s="23"/>
      <c r="I38" s="23">
        <f t="shared" si="0"/>
        <v>0.24999999999999994</v>
      </c>
      <c r="J38" s="23">
        <f t="shared" si="1"/>
        <v>0</v>
      </c>
      <c r="K38" s="23">
        <f t="shared" si="2"/>
        <v>8.333333333333337E-2</v>
      </c>
      <c r="L38" s="24">
        <f t="shared" si="3"/>
        <v>1</v>
      </c>
      <c r="M38" s="24"/>
    </row>
    <row r="39" spans="1:13" ht="14.1" customHeight="1" thickTop="1" thickBot="1">
      <c r="A39" s="25" t="e">
        <f t="shared" si="5"/>
        <v>#REF!</v>
      </c>
      <c r="B39" s="21" t="e">
        <f t="shared" si="5"/>
        <v>#REF!</v>
      </c>
      <c r="C39" s="21" t="s">
        <v>24</v>
      </c>
      <c r="D39" s="22"/>
      <c r="E39" s="24"/>
      <c r="F39" s="24"/>
      <c r="G39" s="24"/>
      <c r="H39" s="23"/>
      <c r="I39" s="23">
        <f t="shared" si="0"/>
        <v>0</v>
      </c>
      <c r="J39" s="23">
        <f t="shared" si="1"/>
        <v>0</v>
      </c>
      <c r="K39" s="23">
        <f t="shared" si="2"/>
        <v>0</v>
      </c>
      <c r="L39" s="24">
        <f t="shared" si="3"/>
        <v>0</v>
      </c>
      <c r="M39" s="24"/>
    </row>
    <row r="40" spans="1:13" ht="14.1" customHeight="1" thickTop="1" thickBot="1">
      <c r="A40" s="25" t="e">
        <f t="shared" si="5"/>
        <v>#REF!</v>
      </c>
      <c r="B40" s="21" t="e">
        <f t="shared" si="5"/>
        <v>#REF!</v>
      </c>
      <c r="C40" s="21"/>
      <c r="D40" s="22">
        <v>0.33333333333333331</v>
      </c>
      <c r="E40" s="23">
        <v>0.5</v>
      </c>
      <c r="F40" s="23">
        <v>0.66666666666666663</v>
      </c>
      <c r="G40" s="23">
        <v>0.79166666666666663</v>
      </c>
      <c r="H40" s="23">
        <v>0.97916666666666663</v>
      </c>
      <c r="I40" s="23">
        <f t="shared" si="0"/>
        <v>0.35416666666666663</v>
      </c>
      <c r="J40" s="23">
        <f t="shared" si="1"/>
        <v>2.0833333333333315E-2</v>
      </c>
      <c r="K40" s="23">
        <f t="shared" si="2"/>
        <v>0</v>
      </c>
      <c r="L40" s="24">
        <f t="shared" si="3"/>
        <v>2</v>
      </c>
      <c r="M40" s="24"/>
    </row>
    <row r="41" spans="1:13" ht="14.1" customHeight="1" thickTop="1" thickBot="1">
      <c r="A41" s="25" t="e">
        <f t="shared" si="5"/>
        <v>#REF!</v>
      </c>
      <c r="B41" s="21" t="e">
        <f t="shared" si="5"/>
        <v>#REF!</v>
      </c>
      <c r="C41" s="21"/>
      <c r="D41" s="22">
        <v>0.33333333333333331</v>
      </c>
      <c r="E41" s="24"/>
      <c r="F41" s="24"/>
      <c r="G41" s="23">
        <v>0.79166666666666663</v>
      </c>
      <c r="H41" s="23">
        <v>1</v>
      </c>
      <c r="I41" s="23">
        <f t="shared" si="0"/>
        <v>0.20833333333333337</v>
      </c>
      <c r="J41" s="23">
        <f t="shared" si="1"/>
        <v>0</v>
      </c>
      <c r="K41" s="23">
        <f t="shared" si="2"/>
        <v>0.12499999999999994</v>
      </c>
      <c r="L41" s="24">
        <f t="shared" si="3"/>
        <v>1</v>
      </c>
      <c r="M41" s="24"/>
    </row>
    <row r="42" spans="1:13" ht="14.1" customHeight="1" thickTop="1" thickBot="1">
      <c r="A42" s="25" t="e">
        <f t="shared" si="5"/>
        <v>#REF!</v>
      </c>
      <c r="B42" s="21" t="e">
        <f t="shared" si="5"/>
        <v>#REF!</v>
      </c>
      <c r="C42" s="21" t="s">
        <v>24</v>
      </c>
      <c r="D42" s="22"/>
      <c r="E42" s="23"/>
      <c r="F42" s="23"/>
      <c r="G42" s="23"/>
      <c r="H42" s="26"/>
      <c r="I42" s="23">
        <f t="shared" si="0"/>
        <v>0</v>
      </c>
      <c r="J42" s="23">
        <f t="shared" si="1"/>
        <v>0</v>
      </c>
      <c r="K42" s="23">
        <f t="shared" si="2"/>
        <v>0</v>
      </c>
      <c r="L42" s="24">
        <f t="shared" si="3"/>
        <v>0</v>
      </c>
      <c r="M42" s="24"/>
    </row>
    <row r="43" spans="1:13" ht="14.1" customHeight="1" thickTop="1" thickBot="1">
      <c r="A43" s="25" t="e">
        <f t="shared" si="5"/>
        <v>#REF!</v>
      </c>
      <c r="B43" s="21" t="e">
        <f t="shared" si="5"/>
        <v>#REF!</v>
      </c>
      <c r="C43" s="21"/>
      <c r="D43" s="22">
        <v>0.33333333333333331</v>
      </c>
      <c r="E43" s="23">
        <v>0.5</v>
      </c>
      <c r="F43" s="23">
        <v>0.64583333333333337</v>
      </c>
      <c r="G43" s="24"/>
      <c r="H43" s="24"/>
      <c r="I43" s="23">
        <f t="shared" si="0"/>
        <v>0.14583333333333337</v>
      </c>
      <c r="J43" s="23">
        <f t="shared" si="1"/>
        <v>0</v>
      </c>
      <c r="K43" s="23">
        <f t="shared" si="2"/>
        <v>0.18749999999999994</v>
      </c>
      <c r="L43" s="24">
        <f t="shared" si="3"/>
        <v>1</v>
      </c>
      <c r="M43" s="24"/>
    </row>
    <row r="44" spans="1:13" ht="14.1" customHeight="1" thickTop="1" thickBot="1">
      <c r="A44" s="25" t="e">
        <f t="shared" si="5"/>
        <v>#REF!</v>
      </c>
      <c r="B44" s="21" t="e">
        <f t="shared" si="5"/>
        <v>#REF!</v>
      </c>
      <c r="C44" s="21"/>
      <c r="D44" s="22">
        <v>0.33333333333333331</v>
      </c>
      <c r="E44" s="23">
        <v>0.41666666666666669</v>
      </c>
      <c r="F44" s="23">
        <v>0.6875</v>
      </c>
      <c r="G44" s="23">
        <v>0.79166666666666663</v>
      </c>
      <c r="H44" s="23">
        <v>0.97916666666666663</v>
      </c>
      <c r="I44" s="23">
        <f t="shared" si="0"/>
        <v>0.45833333333333337</v>
      </c>
      <c r="J44" s="23">
        <f t="shared" si="1"/>
        <v>0.12500000000000006</v>
      </c>
      <c r="K44" s="23">
        <f t="shared" si="2"/>
        <v>0</v>
      </c>
      <c r="L44" s="24">
        <f t="shared" si="3"/>
        <v>2</v>
      </c>
      <c r="M44" s="24"/>
    </row>
    <row r="45" spans="1:13" ht="14.1" customHeight="1" thickTop="1" thickBot="1">
      <c r="A45" s="25" t="e">
        <f t="shared" si="5"/>
        <v>#REF!</v>
      </c>
      <c r="B45" s="21" t="e">
        <f t="shared" si="5"/>
        <v>#REF!</v>
      </c>
      <c r="C45" s="21" t="s">
        <v>24</v>
      </c>
      <c r="D45" s="22"/>
      <c r="E45" s="24"/>
      <c r="F45" s="24"/>
      <c r="G45" s="24"/>
      <c r="H45" s="24"/>
      <c r="I45" s="23">
        <f t="shared" si="0"/>
        <v>0</v>
      </c>
      <c r="J45" s="23">
        <f t="shared" si="1"/>
        <v>0</v>
      </c>
      <c r="K45" s="23">
        <f t="shared" si="2"/>
        <v>0</v>
      </c>
      <c r="L45" s="24">
        <f t="shared" si="3"/>
        <v>0</v>
      </c>
      <c r="M45" s="24"/>
    </row>
    <row r="46" spans="1:13" ht="14.1" customHeight="1" thickTop="1" thickBot="1">
      <c r="A46" s="25" t="e">
        <f t="shared" si="5"/>
        <v>#REF!</v>
      </c>
      <c r="B46" s="21" t="e">
        <f t="shared" si="5"/>
        <v>#REF!</v>
      </c>
      <c r="C46" s="21" t="s">
        <v>24</v>
      </c>
      <c r="D46" s="22"/>
      <c r="E46" s="24"/>
      <c r="F46" s="24"/>
      <c r="G46" s="24"/>
      <c r="H46" s="24"/>
      <c r="I46" s="23">
        <f t="shared" si="0"/>
        <v>0</v>
      </c>
      <c r="J46" s="23">
        <f t="shared" si="1"/>
        <v>0</v>
      </c>
      <c r="K46" s="23">
        <f t="shared" si="2"/>
        <v>0</v>
      </c>
      <c r="L46" s="24">
        <f t="shared" si="3"/>
        <v>0</v>
      </c>
      <c r="M46" s="24"/>
    </row>
    <row r="47" spans="1:13" ht="14.1" customHeight="1" thickTop="1" thickBot="1">
      <c r="A47" s="25" t="e">
        <f t="shared" si="5"/>
        <v>#REF!</v>
      </c>
      <c r="B47" s="21" t="e">
        <f t="shared" si="5"/>
        <v>#REF!</v>
      </c>
      <c r="C47" s="21"/>
      <c r="D47" s="22">
        <v>0.33333333333333331</v>
      </c>
      <c r="E47" s="23">
        <v>0.5</v>
      </c>
      <c r="F47" s="23">
        <v>0.5625</v>
      </c>
      <c r="G47" s="23">
        <v>0.79166666666666663</v>
      </c>
      <c r="H47" s="23">
        <v>0.98958333333333337</v>
      </c>
      <c r="I47" s="23">
        <f t="shared" si="0"/>
        <v>0.26041666666666685</v>
      </c>
      <c r="J47" s="23">
        <f t="shared" si="1"/>
        <v>0</v>
      </c>
      <c r="K47" s="23">
        <f t="shared" si="2"/>
        <v>7.2916666666666463E-2</v>
      </c>
      <c r="L47" s="24">
        <f t="shared" si="3"/>
        <v>2</v>
      </c>
      <c r="M47" s="24"/>
    </row>
    <row r="48" spans="1:13" ht="14.1" customHeight="1" thickTop="1" thickBot="1">
      <c r="A48" s="25" t="e">
        <f t="shared" si="5"/>
        <v>#REF!</v>
      </c>
      <c r="B48" s="21" t="e">
        <f t="shared" si="5"/>
        <v>#REF!</v>
      </c>
      <c r="C48" s="21"/>
      <c r="D48" s="22">
        <v>0.33333333333333331</v>
      </c>
      <c r="E48" s="23">
        <v>0.47222222222222227</v>
      </c>
      <c r="F48" s="23">
        <v>0.6875</v>
      </c>
      <c r="G48" s="23">
        <v>0.79166666666666663</v>
      </c>
      <c r="H48" s="23">
        <v>1.0555555555555556</v>
      </c>
      <c r="I48" s="23">
        <f t="shared" si="0"/>
        <v>0.47916666666666663</v>
      </c>
      <c r="J48" s="23">
        <f t="shared" si="1"/>
        <v>0.14583333333333331</v>
      </c>
      <c r="K48" s="23">
        <f t="shared" si="2"/>
        <v>0</v>
      </c>
      <c r="L48" s="24">
        <f t="shared" si="3"/>
        <v>2</v>
      </c>
      <c r="M48" s="24"/>
    </row>
    <row r="49" spans="1:15" ht="14.1" customHeight="1" thickTop="1" thickBot="1">
      <c r="A49" s="20" t="e">
        <f t="shared" si="5"/>
        <v>#REF!</v>
      </c>
      <c r="B49" s="21" t="e">
        <f t="shared" si="5"/>
        <v>#REF!</v>
      </c>
      <c r="C49" s="21" t="s">
        <v>26</v>
      </c>
      <c r="D49" s="22">
        <v>0.33333333333333331</v>
      </c>
      <c r="E49" s="24"/>
      <c r="F49" s="24"/>
      <c r="G49" s="24"/>
      <c r="H49" s="24"/>
      <c r="I49" s="23">
        <f t="shared" si="0"/>
        <v>0</v>
      </c>
      <c r="J49" s="23">
        <f t="shared" si="1"/>
        <v>0</v>
      </c>
      <c r="K49" s="23">
        <f t="shared" si="2"/>
        <v>0.33333333333333331</v>
      </c>
      <c r="L49" s="24">
        <f t="shared" si="3"/>
        <v>0</v>
      </c>
      <c r="M49" s="24"/>
    </row>
    <row r="50" spans="1:15" ht="14.1" customHeight="1" thickTop="1" thickBot="1">
      <c r="A50" s="20" t="e">
        <f t="shared" si="5"/>
        <v>#REF!</v>
      </c>
      <c r="B50" s="21" t="e">
        <f t="shared" si="5"/>
        <v>#REF!</v>
      </c>
      <c r="C50" s="21"/>
      <c r="D50" s="22"/>
      <c r="E50" s="24"/>
      <c r="F50" s="24"/>
      <c r="G50" s="24"/>
      <c r="H50" s="24"/>
      <c r="I50" s="23">
        <f t="shared" si="0"/>
        <v>0</v>
      </c>
      <c r="J50" s="23">
        <f t="shared" si="1"/>
        <v>0</v>
      </c>
      <c r="K50" s="23">
        <f t="shared" si="2"/>
        <v>0</v>
      </c>
      <c r="L50" s="24">
        <f t="shared" si="3"/>
        <v>0</v>
      </c>
      <c r="M50" s="24"/>
      <c r="N50" s="31" t="s">
        <v>34</v>
      </c>
    </row>
    <row r="51" spans="1:15" ht="14.1" customHeight="1" thickTop="1" thickBot="1">
      <c r="A51" s="32" t="s">
        <v>27</v>
      </c>
      <c r="B51" s="33"/>
      <c r="C51" s="33"/>
      <c r="D51" s="33"/>
      <c r="E51" s="36"/>
      <c r="F51" s="9"/>
      <c r="G51" s="9"/>
      <c r="H51" s="9"/>
      <c r="I51" s="9"/>
      <c r="J51" s="27">
        <f>SUM(J20:J50)</f>
        <v>0.45833333333333409</v>
      </c>
      <c r="K51" s="22">
        <f>SUM(K20:K50)</f>
        <v>1.2187499999999993</v>
      </c>
      <c r="L51" s="15">
        <f>SUM(L20:L50)</f>
        <v>33</v>
      </c>
      <c r="M51" s="15">
        <f>SUM(M20:M50)</f>
        <v>0</v>
      </c>
      <c r="N51" s="12" t="s">
        <v>31</v>
      </c>
      <c r="O51" s="12" t="s">
        <v>32</v>
      </c>
    </row>
    <row r="52" spans="1:15" ht="14.1" customHeight="1" thickTop="1" thickBot="1">
      <c r="A52" s="32" t="s">
        <v>28</v>
      </c>
      <c r="B52" s="34"/>
      <c r="C52" s="34"/>
      <c r="D52" s="34"/>
      <c r="E52" s="34"/>
      <c r="F52" s="34"/>
      <c r="G52" s="34"/>
      <c r="H52" s="35"/>
      <c r="I52" s="28"/>
      <c r="J52" s="27" t="str">
        <f>IF(J51&lt;K51,"-"&amp;TEXT(ABS(J51-K51),"hh:mm:ss"),J51-K51)</f>
        <v>-18:15:00</v>
      </c>
      <c r="K52" s="15"/>
      <c r="L52" s="15"/>
      <c r="M52" s="15"/>
      <c r="N52" s="60">
        <f>IF(J51&gt;=K51,J51-K51,0)</f>
        <v>0</v>
      </c>
      <c r="O52" s="61">
        <f>IF(J51&lt;K51,K51-J51,0)</f>
        <v>0.76041666666666519</v>
      </c>
    </row>
    <row r="53" spans="1:15" ht="14.1" customHeight="1" thickTop="1" thickBot="1">
      <c r="A53" s="32" t="s">
        <v>29</v>
      </c>
      <c r="B53" s="33"/>
      <c r="C53" s="33"/>
      <c r="D53" s="33"/>
      <c r="E53" s="33"/>
      <c r="F53" s="34"/>
      <c r="G53" s="34"/>
      <c r="H53" s="35"/>
      <c r="I53" s="28"/>
      <c r="J53" s="62" t="s">
        <v>33</v>
      </c>
      <c r="K53" s="15"/>
      <c r="L53" s="29"/>
      <c r="M53" s="15"/>
      <c r="N53" s="60">
        <f>IF(ISERR(SEARCH("-",J53)),J53,0)</f>
        <v>0</v>
      </c>
      <c r="O53" s="61">
        <f>IF(AND(J53&lt;&gt;"",N53=0),SUBSTITUTE(J53,"-","")*1,0)</f>
        <v>0.47569444444444442</v>
      </c>
    </row>
    <row r="54" spans="1:15" ht="14.1" customHeight="1" thickTop="1" thickBot="1">
      <c r="A54" s="32" t="s">
        <v>30</v>
      </c>
      <c r="B54" s="33"/>
      <c r="C54" s="33"/>
      <c r="D54" s="33"/>
      <c r="E54" s="33"/>
      <c r="F54" s="34"/>
      <c r="G54" s="34"/>
      <c r="H54" s="35"/>
      <c r="I54" s="28"/>
      <c r="J54" s="27" t="str">
        <f>IF(J51+SUM(N52:N53)-SUM(O52:O53)&lt;0,"-"&amp;TEXT(ABS(J51+SUM(N52:N53)-SUM(O52:O53)),"hh:mm:ss"),J51+SUM(N52:N53)-SUM(O52:O53))</f>
        <v>-18:40:00</v>
      </c>
      <c r="K54" s="15"/>
      <c r="L54" s="29"/>
      <c r="M54" s="15">
        <f>SUM(M51:M53)</f>
        <v>0</v>
      </c>
      <c r="N54" s="63"/>
    </row>
    <row r="55" spans="1:15" ht="16.5" thickTop="1">
      <c r="E55" s="30"/>
      <c r="F55" s="30"/>
      <c r="G55" s="30"/>
      <c r="H55" s="30"/>
      <c r="I55" s="30"/>
    </row>
  </sheetData>
  <mergeCells count="15">
    <mergeCell ref="A2:M3"/>
    <mergeCell ref="A5:B5"/>
    <mergeCell ref="J7:M12"/>
    <mergeCell ref="A8:B8"/>
    <mergeCell ref="A9:B9"/>
    <mergeCell ref="A10:B10"/>
    <mergeCell ref="E11:F11"/>
    <mergeCell ref="A53:H53"/>
    <mergeCell ref="A54:H54"/>
    <mergeCell ref="A15:B15"/>
    <mergeCell ref="E17:H17"/>
    <mergeCell ref="E18:F18"/>
    <mergeCell ref="G18:H18"/>
    <mergeCell ref="A51:E51"/>
    <mergeCell ref="A52:H52"/>
  </mergeCells>
  <conditionalFormatting sqref="P15:JC23 B19:L19 N2:XFD3 B7:L7 B8:I10 N7:XFD12 B1:XFD1 B6:XFD6 B55:XFD65539 B4:XFD4 B14:XFD14 J13:XFD13 A12:I12 N51:JC52 O24:JC50 B15:M16 B17:E18 J17:M18 A11:E11 G11:I11 N53:XFD54">
    <cfRule type="cellIs" dxfId="84" priority="81" stopIfTrue="1" operator="equal">
      <formula>"C"</formula>
    </cfRule>
    <cfRule type="cellIs" dxfId="83" priority="82" stopIfTrue="1" operator="equal">
      <formula>"M"</formula>
    </cfRule>
    <cfRule type="cellIs" dxfId="82" priority="83" stopIfTrue="1" operator="equal">
      <formula>"S"</formula>
    </cfRule>
    <cfRule type="cellIs" dxfId="81" priority="84" stopIfTrue="1" operator="equal">
      <formula>"E"</formula>
    </cfRule>
    <cfRule type="cellIs" dxfId="80" priority="85" stopIfTrue="1" operator="equal">
      <formula>"R"</formula>
    </cfRule>
  </conditionalFormatting>
  <conditionalFormatting sqref="N15:O23 N25:N30 N32:N37 N39:N44 N46:N47 N49:N50">
    <cfRule type="cellIs" dxfId="79" priority="75" stopIfTrue="1" operator="equal">
      <formula>"AM"</formula>
    </cfRule>
    <cfRule type="cellIs" dxfId="78" priority="76" stopIfTrue="1" operator="equal">
      <formula>"M"</formula>
    </cfRule>
    <cfRule type="cellIs" dxfId="77" priority="77" stopIfTrue="1" operator="equal">
      <formula>"C"</formula>
    </cfRule>
    <cfRule type="cellIs" dxfId="76" priority="78" stopIfTrue="1" operator="equal">
      <formula>"S"</formula>
    </cfRule>
    <cfRule type="cellIs" dxfId="75" priority="79" stopIfTrue="1" operator="equal">
      <formula>"E"</formula>
    </cfRule>
    <cfRule type="cellIs" dxfId="74" priority="80" stopIfTrue="1" operator="equal">
      <formula>"R"</formula>
    </cfRule>
  </conditionalFormatting>
  <conditionalFormatting sqref="B51:J51 J52:L52 L51">
    <cfRule type="cellIs" dxfId="73" priority="70" stopIfTrue="1" operator="equal">
      <formula>"C"</formula>
    </cfRule>
    <cfRule type="cellIs" dxfId="72" priority="71" stopIfTrue="1" operator="equal">
      <formula>"M"</formula>
    </cfRule>
    <cfRule type="cellIs" dxfId="71" priority="72" stopIfTrue="1" operator="equal">
      <formula>"S"</formula>
    </cfRule>
    <cfRule type="cellIs" dxfId="70" priority="73" stopIfTrue="1" operator="equal">
      <formula>"E"</formula>
    </cfRule>
    <cfRule type="cellIs" dxfId="69" priority="74" stopIfTrue="1" operator="equal">
      <formula>"R"</formula>
    </cfRule>
  </conditionalFormatting>
  <conditionalFormatting sqref="J53:M54">
    <cfRule type="cellIs" dxfId="68" priority="64" stopIfTrue="1" operator="equal">
      <formula>"AM"</formula>
    </cfRule>
    <cfRule type="cellIs" dxfId="67" priority="65" stopIfTrue="1" operator="equal">
      <formula>"M"</formula>
    </cfRule>
    <cfRule type="cellIs" dxfId="66" priority="66" stopIfTrue="1" operator="equal">
      <formula>"C"</formula>
    </cfRule>
    <cfRule type="cellIs" dxfId="65" priority="67" stopIfTrue="1" operator="equal">
      <formula>"S"</formula>
    </cfRule>
    <cfRule type="cellIs" dxfId="64" priority="68" stopIfTrue="1" operator="equal">
      <formula>"E"</formula>
    </cfRule>
    <cfRule type="cellIs" dxfId="63" priority="69" stopIfTrue="1" operator="equal">
      <formula>"R"</formula>
    </cfRule>
  </conditionalFormatting>
  <conditionalFormatting sqref="M51:M52 M19">
    <cfRule type="cellIs" dxfId="62" priority="58" stopIfTrue="1" operator="equal">
      <formula>"AM"</formula>
    </cfRule>
    <cfRule type="cellIs" dxfId="61" priority="59" stopIfTrue="1" operator="equal">
      <formula>"M"</formula>
    </cfRule>
    <cfRule type="cellIs" dxfId="60" priority="60" stopIfTrue="1" operator="equal">
      <formula>"C"</formula>
    </cfRule>
    <cfRule type="cellIs" dxfId="59" priority="61" stopIfTrue="1" operator="equal">
      <formula>"S"</formula>
    </cfRule>
    <cfRule type="cellIs" dxfId="58" priority="62" stopIfTrue="1" operator="equal">
      <formula>"E"</formula>
    </cfRule>
    <cfRule type="cellIs" dxfId="57" priority="63" stopIfTrue="1" operator="equal">
      <formula>"R"</formula>
    </cfRule>
  </conditionalFormatting>
  <conditionalFormatting sqref="B2:L2">
    <cfRule type="cellIs" dxfId="56" priority="53" stopIfTrue="1" operator="equal">
      <formula>"C"</formula>
    </cfRule>
    <cfRule type="cellIs" dxfId="55" priority="54" stopIfTrue="1" operator="equal">
      <formula>"M"</formula>
    </cfRule>
    <cfRule type="cellIs" dxfId="54" priority="55" stopIfTrue="1" operator="equal">
      <formula>"S"</formula>
    </cfRule>
    <cfRule type="cellIs" dxfId="53" priority="56" stopIfTrue="1" operator="equal">
      <formula>"E"</formula>
    </cfRule>
    <cfRule type="cellIs" dxfId="52" priority="57" stopIfTrue="1" operator="equal">
      <formula>"R"</formula>
    </cfRule>
  </conditionalFormatting>
  <conditionalFormatting sqref="E50:H50 E45:H46">
    <cfRule type="cellIs" dxfId="51" priority="48" stopIfTrue="1" operator="equal">
      <formula>"C"</formula>
    </cfRule>
    <cfRule type="cellIs" dxfId="50" priority="49" stopIfTrue="1" operator="equal">
      <formula>"M"</formula>
    </cfRule>
    <cfRule type="cellIs" dxfId="49" priority="50" stopIfTrue="1" operator="equal">
      <formula>"S"</formula>
    </cfRule>
    <cfRule type="cellIs" dxfId="48" priority="51" stopIfTrue="1" operator="equal">
      <formula>"E"</formula>
    </cfRule>
    <cfRule type="cellIs" dxfId="47" priority="52" stopIfTrue="1" operator="equal">
      <formula>"R"</formula>
    </cfRule>
  </conditionalFormatting>
  <conditionalFormatting sqref="N5:JC5">
    <cfRule type="cellIs" dxfId="46" priority="43" stopIfTrue="1" operator="equal">
      <formula>"C"</formula>
    </cfRule>
    <cfRule type="cellIs" dxfId="45" priority="44" stopIfTrue="1" operator="equal">
      <formula>"M"</formula>
    </cfRule>
    <cfRule type="cellIs" dxfId="44" priority="45" stopIfTrue="1" operator="equal">
      <formula>"S"</formula>
    </cfRule>
    <cfRule type="cellIs" dxfId="43" priority="46" stopIfTrue="1" operator="equal">
      <formula>"E"</formula>
    </cfRule>
    <cfRule type="cellIs" dxfId="42" priority="47" stopIfTrue="1" operator="equal">
      <formula>"R"</formula>
    </cfRule>
  </conditionalFormatting>
  <conditionalFormatting sqref="A1 A6 A55:A65539 A4 A14">
    <cfRule type="cellIs" dxfId="41" priority="38" stopIfTrue="1" operator="equal">
      <formula>"C"</formula>
    </cfRule>
    <cfRule type="cellIs" dxfId="40" priority="39" stopIfTrue="1" operator="equal">
      <formula>"M"</formula>
    </cfRule>
    <cfRule type="cellIs" dxfId="39" priority="40" stopIfTrue="1" operator="equal">
      <formula>"S"</formula>
    </cfRule>
    <cfRule type="cellIs" dxfId="38" priority="41" stopIfTrue="1" operator="equal">
      <formula>"E"</formula>
    </cfRule>
    <cfRule type="cellIs" dxfId="37" priority="42" stopIfTrue="1" operator="equal">
      <formula>"R"</formula>
    </cfRule>
  </conditionalFormatting>
  <conditionalFormatting sqref="B20:M20 I21:M50 E21:H24 E42:H44 E25:G41 B21:D50">
    <cfRule type="cellIs" dxfId="36" priority="33" stopIfTrue="1" operator="equal">
      <formula>"C"</formula>
    </cfRule>
    <cfRule type="cellIs" dxfId="35" priority="34" stopIfTrue="1" operator="equal">
      <formula>"M"</formula>
    </cfRule>
    <cfRule type="cellIs" dxfId="34" priority="35" stopIfTrue="1" operator="equal">
      <formula>"S"</formula>
    </cfRule>
    <cfRule type="cellIs" dxfId="33" priority="36" stopIfTrue="1" operator="equal">
      <formula>"E"</formula>
    </cfRule>
    <cfRule type="cellIs" dxfId="32" priority="37" stopIfTrue="1" operator="equal">
      <formula>"R"</formula>
    </cfRule>
  </conditionalFormatting>
  <conditionalFormatting sqref="A21:A50">
    <cfRule type="cellIs" dxfId="31" priority="27" stopIfTrue="1" operator="equal">
      <formula>"AM"</formula>
    </cfRule>
    <cfRule type="cellIs" dxfId="30" priority="28" stopIfTrue="1" operator="equal">
      <formula>"M"</formula>
    </cfRule>
    <cfRule type="cellIs" dxfId="29" priority="29" stopIfTrue="1" operator="equal">
      <formula>"C"</formula>
    </cfRule>
    <cfRule type="cellIs" dxfId="28" priority="30" stopIfTrue="1" operator="equal">
      <formula>"S"</formula>
    </cfRule>
    <cfRule type="cellIs" dxfId="27" priority="31" stopIfTrue="1" operator="equal">
      <formula>"E"</formula>
    </cfRule>
    <cfRule type="cellIs" dxfId="26" priority="32" stopIfTrue="1" operator="equal">
      <formula>"R"</formula>
    </cfRule>
  </conditionalFormatting>
  <conditionalFormatting sqref="E47:H49">
    <cfRule type="cellIs" dxfId="25" priority="22" stopIfTrue="1" operator="equal">
      <formula>"C"</formula>
    </cfRule>
    <cfRule type="cellIs" dxfId="24" priority="23" stopIfTrue="1" operator="equal">
      <formula>"M"</formula>
    </cfRule>
    <cfRule type="cellIs" dxfId="23" priority="24" stopIfTrue="1" operator="equal">
      <formula>"S"</formula>
    </cfRule>
    <cfRule type="cellIs" dxfId="22" priority="25" stopIfTrue="1" operator="equal">
      <formula>"E"</formula>
    </cfRule>
    <cfRule type="cellIs" dxfId="21" priority="26" stopIfTrue="1" operator="equal">
      <formula>"R"</formula>
    </cfRule>
  </conditionalFormatting>
  <conditionalFormatting sqref="D5:L5">
    <cfRule type="cellIs" dxfId="20" priority="16" stopIfTrue="1" operator="equal">
      <formula>"AM"</formula>
    </cfRule>
    <cfRule type="cellIs" dxfId="19" priority="17" stopIfTrue="1" operator="equal">
      <formula>"M"</formula>
    </cfRule>
    <cfRule type="cellIs" dxfId="18" priority="18" stopIfTrue="1" operator="equal">
      <formula>"C"</formula>
    </cfRule>
    <cfRule type="cellIs" dxfId="17" priority="19" stopIfTrue="1" operator="equal">
      <formula>"S"</formula>
    </cfRule>
    <cfRule type="cellIs" dxfId="16" priority="20" stopIfTrue="1" operator="equal">
      <formula>"E"</formula>
    </cfRule>
    <cfRule type="cellIs" dxfId="15" priority="21" stopIfTrue="1" operator="equal">
      <formula>"R"</formula>
    </cfRule>
  </conditionalFormatting>
  <conditionalFormatting sqref="G18">
    <cfRule type="cellIs" dxfId="14" priority="11" stopIfTrue="1" operator="equal">
      <formula>"C"</formula>
    </cfRule>
    <cfRule type="cellIs" dxfId="13" priority="12" stopIfTrue="1" operator="equal">
      <formula>"M"</formula>
    </cfRule>
    <cfRule type="cellIs" dxfId="12" priority="13" stopIfTrue="1" operator="equal">
      <formula>"S"</formula>
    </cfRule>
    <cfRule type="cellIs" dxfId="11" priority="14" stopIfTrue="1" operator="equal">
      <formula>"E"</formula>
    </cfRule>
    <cfRule type="cellIs" dxfId="10" priority="15" stopIfTrue="1" operator="equal">
      <formula>"R"</formula>
    </cfRule>
  </conditionalFormatting>
  <conditionalFormatting sqref="K51">
    <cfRule type="cellIs" dxfId="9" priority="6" stopIfTrue="1" operator="equal">
      <formula>"C"</formula>
    </cfRule>
    <cfRule type="cellIs" dxfId="8" priority="7" stopIfTrue="1" operator="equal">
      <formula>"M"</formula>
    </cfRule>
    <cfRule type="cellIs" dxfId="7" priority="8" stopIfTrue="1" operator="equal">
      <formula>"S"</formula>
    </cfRule>
    <cfRule type="cellIs" dxfId="6" priority="9" stopIfTrue="1" operator="equal">
      <formula>"E"</formula>
    </cfRule>
    <cfRule type="cellIs" dxfId="5" priority="10" stopIfTrue="1" operator="equal">
      <formula>"R"</formula>
    </cfRule>
  </conditionalFormatting>
  <conditionalFormatting sqref="H25:H41">
    <cfRule type="cellIs" dxfId="4" priority="1" stopIfTrue="1" operator="equal">
      <formula>"C"</formula>
    </cfRule>
    <cfRule type="cellIs" dxfId="3" priority="2" stopIfTrue="1" operator="equal">
      <formula>"M"</formula>
    </cfRule>
    <cfRule type="cellIs" dxfId="2" priority="3" stopIfTrue="1" operator="equal">
      <formula>"S"</formula>
    </cfRule>
    <cfRule type="cellIs" dxfId="1" priority="4" stopIfTrue="1" operator="equal">
      <formula>"E"</formula>
    </cfRule>
    <cfRule type="cellIs" dxfId="0" priority="5" stopIfTrue="1" operator="equal">
      <formula>"R"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Pierre Pierrot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Bruno</cp:lastModifiedBy>
  <dcterms:created xsi:type="dcterms:W3CDTF">2022-07-22T13:07:35Z</dcterms:created>
  <dcterms:modified xsi:type="dcterms:W3CDTF">2022-07-22T16:36:33Z</dcterms:modified>
</cp:coreProperties>
</file>