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E75CD512-F432-4698-916B-5BE0B949EADB}" xr6:coauthVersionLast="47" xr6:coauthVersionMax="47" xr10:uidLastSave="{00000000-0000-0000-0000-000000000000}"/>
  <bookViews>
    <workbookView xWindow="12825" yWindow="4770" windowWidth="30885" windowHeight="23250" xr2:uid="{00000000-000D-0000-FFFF-FFFF00000000}"/>
  </bookViews>
  <sheets>
    <sheet name="SUIVI" sheetId="16" r:id="rId1"/>
    <sheet name="Fiche" sheetId="18" r:id="rId2"/>
    <sheet name="Listes déroulantes" sheetId="2" r:id="rId3"/>
    <sheet name="choix multiples" sheetId="17" r:id="rId4"/>
  </sheets>
  <functionGroups builtInGroupCount="19"/>
  <definedNames>
    <definedName name="BdD">OFFSET(SUIVI!$A$6,1,0,COUNTA(SUIVI!$A:$A)-1,40)</definedName>
    <definedName name="Commune">'Listes déroulantes'!$E$4:$E$20</definedName>
    <definedName name="Intervenants">'Listes déroulantes'!$A$16:$A$21</definedName>
    <definedName name="Lieu_Entr">'Listes déroulantes'!$I$4:$I$11</definedName>
    <definedName name="Nationalité">'Listes déroulantes'!$J$4:$J$8</definedName>
    <definedName name="Nbre_Enf">'Listes déroulantes'!$D$4:$D$14</definedName>
    <definedName name="Qui">'Listes déroulantes'!$G$4:$G$32</definedName>
    <definedName name="sexe">'Listes déroulantes'!$B$4:$B$5</definedName>
    <definedName name="Sit_Adm">'Listes déroulantes'!$N$4:$N$5</definedName>
    <definedName name="Sit_Fam">'Listes déroulantes'!$M$4:$M$13</definedName>
    <definedName name="Sit_Prof">'Listes déroulantes'!$K$4:$K$17</definedName>
    <definedName name="Th_Adm">'choix multiples'!$C$5:$C$15</definedName>
    <definedName name="Th_Fin">'choix multiples'!$D$5:$D$16</definedName>
    <definedName name="Th_Int">'choix multiples'!$A$5:$A$23</definedName>
    <definedName name="Th_Jur">'choix multiples'!$B$5:$B$23</definedName>
    <definedName name="Th_Par">'choix multiples'!$F$5:$F$11</definedName>
    <definedName name="Th_Vic">'choix multiples'!$E$5:$E$20</definedName>
    <definedName name="Tranche_age">'Listes déroulantes'!$A$4:$A$10</definedName>
    <definedName name="Typologie">'Listes déroulantes'!$C$4:$C$10</definedName>
    <definedName name="Vers_Qui">'Listes déroulantes'!$H$4:$H$43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C8" i="16" l="1"/>
  <c r="B6" i="18"/>
  <c r="B5" i="18"/>
  <c r="B3" i="18"/>
  <c r="AC7" i="16"/>
</calcChain>
</file>

<file path=xl/sharedStrings.xml><?xml version="1.0" encoding="utf-8"?>
<sst xmlns="http://schemas.openxmlformats.org/spreadsheetml/2006/main" count="350" uniqueCount="276">
  <si>
    <t>Nom</t>
  </si>
  <si>
    <t>Sexe</t>
  </si>
  <si>
    <t>âge</t>
  </si>
  <si>
    <t>Téléphone</t>
  </si>
  <si>
    <t>composition familiale</t>
  </si>
  <si>
    <t>date du 1er rdv</t>
  </si>
  <si>
    <t>F</t>
  </si>
  <si>
    <t>M</t>
  </si>
  <si>
    <t>F seule</t>
  </si>
  <si>
    <t>H seul</t>
  </si>
  <si>
    <t>Couple</t>
  </si>
  <si>
    <t>F seule + enfants</t>
  </si>
  <si>
    <t>H seul + enfants</t>
  </si>
  <si>
    <t xml:space="preserve">Couple + enfants </t>
  </si>
  <si>
    <t>Typologie</t>
  </si>
  <si>
    <t>nb enfants</t>
  </si>
  <si>
    <t>Acoua</t>
  </si>
  <si>
    <t>Bandraboua</t>
  </si>
  <si>
    <t>Bandrélé</t>
  </si>
  <si>
    <t>Bouéni</t>
  </si>
  <si>
    <t>Chiconi</t>
  </si>
  <si>
    <t>Chirongui</t>
  </si>
  <si>
    <t>Dembéni</t>
  </si>
  <si>
    <t>Kani-Kéli</t>
  </si>
  <si>
    <t>Koungou</t>
  </si>
  <si>
    <t>Mamoudzou</t>
  </si>
  <si>
    <t>M'Tsangamouji</t>
  </si>
  <si>
    <t>Ouangani</t>
  </si>
  <si>
    <t>Pamandzi</t>
  </si>
  <si>
    <t>Sada</t>
  </si>
  <si>
    <t>Tsingoni</t>
  </si>
  <si>
    <t>Mtsamboro</t>
  </si>
  <si>
    <t>ACFAV ADJ</t>
  </si>
  <si>
    <t>ACFAV AV</t>
  </si>
  <si>
    <t>ACFAV HUS</t>
  </si>
  <si>
    <t>ASE</t>
  </si>
  <si>
    <t>CSSM</t>
  </si>
  <si>
    <t>CDAD</t>
  </si>
  <si>
    <t>CHM</t>
  </si>
  <si>
    <t>CRIP</t>
  </si>
  <si>
    <t>Solidarité Mayotte</t>
  </si>
  <si>
    <t>Mission Locale</t>
  </si>
  <si>
    <t>Mlezi Maore ISCG</t>
  </si>
  <si>
    <t>Mlezi Maore SIAE</t>
  </si>
  <si>
    <t>Mlezi Maore MDA</t>
  </si>
  <si>
    <t>Mlezi Maore Médiation Familiale</t>
  </si>
  <si>
    <t>ACFAV médiation</t>
  </si>
  <si>
    <t>PMI Petite-Terre</t>
  </si>
  <si>
    <t>PMI Sud</t>
  </si>
  <si>
    <t>PMI Grand-Mamoudzou</t>
  </si>
  <si>
    <t>PMI Centre</t>
  </si>
  <si>
    <t>PMI Nord</t>
  </si>
  <si>
    <t>REPEMA</t>
  </si>
  <si>
    <t>CCAS/Mairie</t>
  </si>
  <si>
    <t>UTAS</t>
  </si>
  <si>
    <t>Croix Rouge SIAO</t>
  </si>
  <si>
    <t>Croix Rouge aide alimentaire</t>
  </si>
  <si>
    <t>Mlezi Maore SESSAD/CAMSP</t>
  </si>
  <si>
    <t>Mlezi Maore EICCF</t>
  </si>
  <si>
    <t>Pole Emploi</t>
  </si>
  <si>
    <t>Rectorat</t>
  </si>
  <si>
    <t>Préfecture</t>
  </si>
  <si>
    <t>SPIP</t>
  </si>
  <si>
    <t>Commentaires</t>
  </si>
  <si>
    <t>Orientation</t>
  </si>
  <si>
    <t>Mineur</t>
  </si>
  <si>
    <t>Bouche à oreilles</t>
  </si>
  <si>
    <t>&lt; 15 ans</t>
  </si>
  <si>
    <t>15-18 ans</t>
  </si>
  <si>
    <t>18-21 ans</t>
  </si>
  <si>
    <t>21-25 ans</t>
  </si>
  <si>
    <t>25-30 ans</t>
  </si>
  <si>
    <t>nombre total de rendez-vous</t>
  </si>
  <si>
    <t>JA</t>
  </si>
  <si>
    <t>FE</t>
  </si>
  <si>
    <t>NO</t>
  </si>
  <si>
    <t>DE</t>
  </si>
  <si>
    <t>MA</t>
  </si>
  <si>
    <t>AV</t>
  </si>
  <si>
    <t>JU</t>
  </si>
  <si>
    <t>AO</t>
  </si>
  <si>
    <t>SE</t>
  </si>
  <si>
    <t>OC</t>
  </si>
  <si>
    <t>30-50 ans</t>
  </si>
  <si>
    <t>&gt; 50 ans</t>
  </si>
  <si>
    <t>Prénom</t>
  </si>
  <si>
    <t>Commune d'origine</t>
  </si>
  <si>
    <t>ACFAV M'Tsapéré</t>
  </si>
  <si>
    <t>ACFAV Cavani</t>
  </si>
  <si>
    <t>Abri des familles</t>
  </si>
  <si>
    <t>Dzoumogné</t>
  </si>
  <si>
    <t>Lieux d'entretien</t>
  </si>
  <si>
    <t>1er lieu</t>
  </si>
  <si>
    <t>autre lieu?</t>
  </si>
  <si>
    <t>Malgache</t>
  </si>
  <si>
    <t>autre</t>
  </si>
  <si>
    <t>Nationalité</t>
  </si>
  <si>
    <t>Situation professionnelle</t>
  </si>
  <si>
    <t>Sans emploi</t>
  </si>
  <si>
    <t>en recherche d'emploi</t>
  </si>
  <si>
    <t>à la retraite</t>
  </si>
  <si>
    <t>étudiant non boursié</t>
  </si>
  <si>
    <t>étudiant boursié</t>
  </si>
  <si>
    <t>CDD</t>
  </si>
  <si>
    <t>CDI</t>
  </si>
  <si>
    <t>au chômage rémunéré</t>
  </si>
  <si>
    <t>Formation rémunérée</t>
  </si>
  <si>
    <t>Formation non rémunérée</t>
  </si>
  <si>
    <t>Contrat aidé</t>
  </si>
  <si>
    <t>intérim</t>
  </si>
  <si>
    <t>Situation</t>
  </si>
  <si>
    <t>célibataire</t>
  </si>
  <si>
    <t>En concubinage</t>
  </si>
  <si>
    <t>séparé</t>
  </si>
  <si>
    <t>divorcé</t>
  </si>
  <si>
    <t>PACSé</t>
  </si>
  <si>
    <t>Marié</t>
  </si>
  <si>
    <t>veuf</t>
  </si>
  <si>
    <t>MOIS</t>
  </si>
  <si>
    <t>SUIVI ACTVITES PIF</t>
  </si>
  <si>
    <t>Entretiens</t>
  </si>
  <si>
    <t>date du dernier rdv enregistré</t>
  </si>
  <si>
    <t>Emploi informel (bricoles)</t>
  </si>
  <si>
    <t>Collégien/lycéen</t>
  </si>
  <si>
    <t>En concubinage (mariage religieux)</t>
  </si>
  <si>
    <t>Comorienne</t>
  </si>
  <si>
    <t>Africaine</t>
  </si>
  <si>
    <t>Situation administrative</t>
  </si>
  <si>
    <t>Régulière</t>
  </si>
  <si>
    <t>Irrégulière</t>
  </si>
  <si>
    <t>Dzaoudzi Labattoir</t>
  </si>
  <si>
    <t>aide alimentaire</t>
  </si>
  <si>
    <t>état civil</t>
  </si>
  <si>
    <t>Internet</t>
  </si>
  <si>
    <t>création d'adresse mail</t>
  </si>
  <si>
    <t>création de compte POLE EMPLOI</t>
  </si>
  <si>
    <t>création de compte IMPOTS</t>
  </si>
  <si>
    <t>création de compte AMELI</t>
  </si>
  <si>
    <t>création de compte CAF</t>
  </si>
  <si>
    <t>Victimes</t>
  </si>
  <si>
    <t>Violences tiers</t>
  </si>
  <si>
    <t>Violences intrafamiliales</t>
  </si>
  <si>
    <t>vol</t>
  </si>
  <si>
    <t>Conflit de parcelle</t>
  </si>
  <si>
    <t>usurpation d'identité</t>
  </si>
  <si>
    <t>indemnisation</t>
  </si>
  <si>
    <t>fugue</t>
  </si>
  <si>
    <t>juridique</t>
  </si>
  <si>
    <t>aide juridictionnelle</t>
  </si>
  <si>
    <t>garde d'enfant</t>
  </si>
  <si>
    <t>demande d'huissier</t>
  </si>
  <si>
    <t>divorce</t>
  </si>
  <si>
    <t>Etat civil</t>
  </si>
  <si>
    <t>reconnaissance de paternité</t>
  </si>
  <si>
    <t>naturalisation</t>
  </si>
  <si>
    <t>recours décision de justice</t>
  </si>
  <si>
    <t>accident domestique</t>
  </si>
  <si>
    <t>accident route</t>
  </si>
  <si>
    <t>accident travail</t>
  </si>
  <si>
    <t>droit de visite</t>
  </si>
  <si>
    <t>délégation autorité parentale</t>
  </si>
  <si>
    <t>mesure de protection judiciaire</t>
  </si>
  <si>
    <t>administratif</t>
  </si>
  <si>
    <t>inscription scolaire</t>
  </si>
  <si>
    <t>titre de séjour</t>
  </si>
  <si>
    <t>Financier</t>
  </si>
  <si>
    <t>aide financière paiement de facture(s)</t>
  </si>
  <si>
    <t>CAF</t>
  </si>
  <si>
    <t>Pension alimentaire</t>
  </si>
  <si>
    <t>Pension alimentaire non versée</t>
  </si>
  <si>
    <t>Contribution aux charges du ménage</t>
  </si>
  <si>
    <t>escroquerie</t>
  </si>
  <si>
    <t>Violences conjugales</t>
  </si>
  <si>
    <t>Parentalité/conjugalité</t>
  </si>
  <si>
    <t>communication</t>
  </si>
  <si>
    <t>éducation</t>
  </si>
  <si>
    <t>argent</t>
  </si>
  <si>
    <t>sexualité</t>
  </si>
  <si>
    <t>violence</t>
  </si>
  <si>
    <t>aide financière paiement de loyer</t>
  </si>
  <si>
    <t>logement</t>
  </si>
  <si>
    <t>création de compte demande de logement</t>
  </si>
  <si>
    <t>création de compte autre (préciser dans commentaires)</t>
  </si>
  <si>
    <t>fomation</t>
  </si>
  <si>
    <t>emploi</t>
  </si>
  <si>
    <t>sécurité sociale</t>
  </si>
  <si>
    <t>Retraite</t>
  </si>
  <si>
    <t>cambriolage</t>
  </si>
  <si>
    <t>viol, agression sexuelle</t>
  </si>
  <si>
    <t>harcèlement, menaces, injures</t>
  </si>
  <si>
    <t>problème de voisinnage</t>
  </si>
  <si>
    <t>impôts</t>
  </si>
  <si>
    <t>ouverture de compte</t>
  </si>
  <si>
    <t>aide rédaction courrier</t>
  </si>
  <si>
    <t>Prud'hommes</t>
  </si>
  <si>
    <t>Contribution aux charges du ménage non versée</t>
  </si>
  <si>
    <t>demande de révision de pension alimentaire</t>
  </si>
  <si>
    <t>autre demande JAF (préciser dans commentaires)</t>
  </si>
  <si>
    <t>pension alimentaire (demande)</t>
  </si>
  <si>
    <t>pension alimentaire (exécution)</t>
  </si>
  <si>
    <t>trahison</t>
  </si>
  <si>
    <t>Administratif</t>
  </si>
  <si>
    <t>Victime</t>
  </si>
  <si>
    <t>pension alimentaire (révision, suspension ou supression)</t>
  </si>
  <si>
    <t>contribution aux charges du ménage</t>
  </si>
  <si>
    <t>demande d'avocat</t>
  </si>
  <si>
    <t>demande d'indemnisation judiciaire</t>
  </si>
  <si>
    <t>aide vestimentaire</t>
  </si>
  <si>
    <t>bourse</t>
  </si>
  <si>
    <t>conflit</t>
  </si>
  <si>
    <t>création de compte bancaire</t>
  </si>
  <si>
    <t>accès et intervention sur compte POLE EMPLOI</t>
  </si>
  <si>
    <t>accès et intervention sur compte IMPOTS</t>
  </si>
  <si>
    <t>accès et intervention sur compte AMELI</t>
  </si>
  <si>
    <t>accès et intervention sur compte CAF</t>
  </si>
  <si>
    <t>accès et intervention sur compte demande de logement</t>
  </si>
  <si>
    <t>accès et intervention sur compte autre (préciser dans commentaires)</t>
  </si>
  <si>
    <t>Mail</t>
  </si>
  <si>
    <t>création de compte France Connect</t>
  </si>
  <si>
    <t>accès et intervention sur compte France Connect</t>
  </si>
  <si>
    <t>Demande d'acte d'état civil (acte de naissance, de mariage, autre à préciser)</t>
  </si>
  <si>
    <t>Demande de casier judiciaire</t>
  </si>
  <si>
    <t>vers qui on oriente?</t>
  </si>
  <si>
    <t>Commissariat/gendarmerie</t>
  </si>
  <si>
    <t>qui?</t>
  </si>
  <si>
    <t>Vers qui?</t>
  </si>
  <si>
    <t>Etablissements scolaires</t>
  </si>
  <si>
    <t>Croix Rouge</t>
  </si>
  <si>
    <t>Mlézi Maore</t>
  </si>
  <si>
    <t>Missions locale</t>
  </si>
  <si>
    <t>Tribunal</t>
  </si>
  <si>
    <t>autres (mettre en commentaire)</t>
  </si>
  <si>
    <t>Qui adresse vers nous la première fois?</t>
  </si>
  <si>
    <t>ACFAV CCF</t>
  </si>
  <si>
    <t>Rediab'ylang</t>
  </si>
  <si>
    <t>Narike M'sada</t>
  </si>
  <si>
    <t>Croix Rouge vestiboutique</t>
  </si>
  <si>
    <t>avocat</t>
  </si>
  <si>
    <t>Thèmes abordés en entretien</t>
  </si>
  <si>
    <t>Juridique traité</t>
  </si>
  <si>
    <t>intervenants</t>
  </si>
  <si>
    <t>Toiha</t>
  </si>
  <si>
    <t>Nissoiti</t>
  </si>
  <si>
    <t>Isabelle</t>
  </si>
  <si>
    <t>Malika</t>
  </si>
  <si>
    <t>AAV ou HU</t>
  </si>
  <si>
    <t>Autre (préciser dans commentaires)</t>
  </si>
  <si>
    <r>
      <t>En concubinage (</t>
    </r>
    <r>
      <rPr>
        <b/>
        <sz val="11"/>
        <color theme="1"/>
        <rFont val="Calibri"/>
        <family val="2"/>
        <scheme val="minor"/>
      </rPr>
      <t>mariages</t>
    </r>
    <r>
      <rPr>
        <sz val="11"/>
        <color theme="1"/>
        <rFont val="Calibri"/>
        <family val="2"/>
        <scheme val="minor"/>
      </rPr>
      <t xml:space="preserve"> religieux)</t>
    </r>
  </si>
  <si>
    <t>Autres (mettre en commentaires)</t>
  </si>
  <si>
    <t>Service PIF convocation</t>
  </si>
  <si>
    <t>Pif convocation</t>
  </si>
  <si>
    <t>Mangajou</t>
  </si>
  <si>
    <t>NOM1</t>
  </si>
  <si>
    <t>Française</t>
  </si>
  <si>
    <t>01 01 01 01 01</t>
  </si>
  <si>
    <t>TOIHA</t>
  </si>
  <si>
    <t>PRÉNOM1</t>
  </si>
  <si>
    <t>0</t>
  </si>
  <si>
    <t>aaaaaaaaaaaaaaaaa</t>
  </si>
  <si>
    <t>Situtation familiale</t>
  </si>
  <si>
    <t>Communes</t>
  </si>
  <si>
    <t>Huissier</t>
  </si>
  <si>
    <t xml:space="preserve">Intervenant </t>
  </si>
  <si>
    <t>Age</t>
  </si>
  <si>
    <t>Lieu d'entretien</t>
  </si>
  <si>
    <t>Nbre d'enfants</t>
  </si>
  <si>
    <t/>
  </si>
  <si>
    <t>IdFiche</t>
  </si>
  <si>
    <t>Id Fiche</t>
  </si>
  <si>
    <t>Intervenant</t>
  </si>
  <si>
    <t>Etc…</t>
  </si>
  <si>
    <t>MALIKA</t>
  </si>
  <si>
    <t>NOM2</t>
  </si>
  <si>
    <t>PRÉNOM2</t>
  </si>
  <si>
    <t>01 02 03 04 05</t>
  </si>
  <si>
    <t>sdqfdsqfsqd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</si>
</sst>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8"/>
      <color theme="1"/>
      <name val="Arial Rounded MT Bold"/>
      <family val="2"/>
    </font>
    <font>
      <b/>
      <sz val="11"/>
      <color theme="1"/>
      <name val="Calibri"/>
      <family val="2"/>
      <scheme val="minor"/>
    </font>
    <font>
      <u/>
      <sz val="14.3"/>
      <color theme="1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5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5" borderId="4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11" borderId="3" xfId="0" applyFill="1" applyBorder="1" applyAlignment="1">
      <alignment wrapText="1"/>
    </xf>
    <xf numFmtId="0" fontId="0" fillId="0" borderId="0" xfId="0" applyFont="1"/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NumberFormat="1" applyFont="1"/>
    <xf numFmtId="0" fontId="0" fillId="0" borderId="0" xfId="0" applyFont="1" applyBorder="1"/>
    <xf numFmtId="0" fontId="3" fillId="0" borderId="0" xfId="1" applyAlignment="1" applyProtection="1"/>
    <xf numFmtId="0" fontId="0" fillId="0" borderId="0" xfId="0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 wrapText="1"/>
    </xf>
    <xf numFmtId="1" fontId="0" fillId="5" borderId="1" xfId="0" applyNumberFormat="1" applyFill="1" applyBorder="1" applyAlignment="1">
      <alignment horizontal="center" vertical="center" wrapText="1"/>
    </xf>
    <xf numFmtId="0" fontId="0" fillId="12" borderId="0" xfId="0" applyFont="1" applyFill="1"/>
    <xf numFmtId="0" fontId="0" fillId="12" borderId="0" xfId="0" applyFill="1"/>
    <xf numFmtId="0" fontId="0" fillId="12" borderId="0" xfId="0" applyFont="1" applyFill="1" applyAlignment="1">
      <alignment horizontal="center"/>
    </xf>
    <xf numFmtId="0" fontId="0" fillId="12" borderId="0" xfId="0" applyFill="1" applyAlignment="1">
      <alignment horizontal="center"/>
    </xf>
    <xf numFmtId="0" fontId="0" fillId="0" borderId="0" xfId="0" applyAlignment="1">
      <alignment horizontal="center"/>
    </xf>
    <xf numFmtId="1" fontId="0" fillId="0" borderId="1" xfId="0" applyNumberFormat="1" applyBorder="1" applyAlignment="1">
      <alignment horizontal="center" wrapText="1"/>
    </xf>
    <xf numFmtId="14" fontId="0" fillId="0" borderId="1" xfId="0" applyNumberFormat="1" applyBorder="1" applyAlignment="1">
      <alignment horizontal="center" wrapText="1"/>
    </xf>
    <xf numFmtId="1" fontId="0" fillId="0" borderId="0" xfId="0" applyNumberFormat="1" applyAlignment="1">
      <alignment horizontal="center" wrapText="1"/>
    </xf>
    <xf numFmtId="0" fontId="0" fillId="4" borderId="2" xfId="0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4" borderId="11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5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1" fontId="0" fillId="5" borderId="5" xfId="0" applyNumberFormat="1" applyFill="1" applyBorder="1" applyAlignment="1">
      <alignment horizontal="center" vertical="center" wrapText="1"/>
    </xf>
    <xf numFmtId="1" fontId="0" fillId="0" borderId="12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0" fontId="0" fillId="4" borderId="5" xfId="0" applyFill="1" applyBorder="1" applyAlignment="1">
      <alignment horizontal="center" vertical="center" wrapText="1"/>
    </xf>
    <xf numFmtId="0" fontId="0" fillId="0" borderId="12" xfId="0" applyBorder="1"/>
    <xf numFmtId="0" fontId="0" fillId="0" borderId="10" xfId="0" applyBorder="1"/>
    <xf numFmtId="0" fontId="0" fillId="5" borderId="2" xfId="0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2" borderId="10" xfId="0" applyFill="1" applyBorder="1" applyAlignment="1">
      <alignment horizontal="center" wrapText="1"/>
    </xf>
    <xf numFmtId="0" fontId="0" fillId="7" borderId="13" xfId="0" applyFill="1" applyBorder="1" applyAlignment="1">
      <alignment horizontal="center" wrapText="1"/>
    </xf>
    <xf numFmtId="0" fontId="0" fillId="7" borderId="4" xfId="0" applyFill="1" applyBorder="1" applyAlignment="1">
      <alignment horizontal="center" wrapText="1"/>
    </xf>
    <xf numFmtId="0" fontId="0" fillId="7" borderId="9" xfId="0" applyFill="1" applyBorder="1" applyAlignment="1">
      <alignment horizontal="center" wrapText="1"/>
    </xf>
    <xf numFmtId="0" fontId="0" fillId="9" borderId="13" xfId="0" applyFill="1" applyBorder="1" applyAlignment="1">
      <alignment horizontal="center" wrapText="1"/>
    </xf>
    <xf numFmtId="0" fontId="0" fillId="9" borderId="9" xfId="0" applyFill="1" applyBorder="1" applyAlignment="1">
      <alignment horizontal="center" wrapText="1"/>
    </xf>
    <xf numFmtId="0" fontId="0" fillId="10" borderId="2" xfId="0" applyFill="1" applyBorder="1" applyAlignment="1">
      <alignment horizontal="center" vertical="center" wrapText="1"/>
    </xf>
    <xf numFmtId="0" fontId="0" fillId="10" borderId="11" xfId="0" applyFill="1" applyBorder="1" applyAlignment="1">
      <alignment horizontal="center" vertical="center" wrapText="1"/>
    </xf>
    <xf numFmtId="0" fontId="0" fillId="10" borderId="3" xfId="0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 wrapText="1"/>
    </xf>
    <xf numFmtId="0" fontId="0" fillId="8" borderId="11" xfId="0" applyFill="1" applyBorder="1" applyAlignment="1">
      <alignment horizontal="center" vertical="center" wrapText="1"/>
    </xf>
    <xf numFmtId="0" fontId="0" fillId="8" borderId="3" xfId="0" applyFill="1" applyBorder="1" applyAlignment="1">
      <alignment horizontal="center" vertical="center" wrapText="1"/>
    </xf>
    <xf numFmtId="0" fontId="0" fillId="0" borderId="11" xfId="0" applyBorder="1"/>
    <xf numFmtId="0" fontId="0" fillId="0" borderId="3" xfId="0" applyBorder="1"/>
    <xf numFmtId="0" fontId="0" fillId="5" borderId="5" xfId="0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quotePrefix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509476</xdr:colOff>
      <xdr:row>0</xdr:row>
      <xdr:rowOff>22150</xdr:rowOff>
    </xdr:from>
    <xdr:to>
      <xdr:col>5</xdr:col>
      <xdr:colOff>36918</xdr:colOff>
      <xdr:row>1</xdr:row>
      <xdr:rowOff>184592</xdr:rowOff>
    </xdr:to>
    <xdr:sp macro="[0]!Formulaire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09476" y="22150"/>
          <a:ext cx="4149651" cy="450407"/>
        </a:xfrm>
        <a:prstGeom prst="flowChartAlternateProcess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APPEL FORMULAIRE</a:t>
          </a:r>
        </a:p>
        <a:p>
          <a:pPr algn="ctr"/>
          <a:r>
            <a:rPr lang="fr-FR" sz="1100">
              <a:solidFill>
                <a:srgbClr val="FF0000"/>
              </a:solidFill>
            </a:rPr>
            <a:t>DE SAISIE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N8"/>
  <sheetViews>
    <sheetView tabSelected="1" zoomScale="86" zoomScaleNormal="86" workbookViewId="0">
      <selection activeCell="A8" sqref="A8"/>
    </sheetView>
  </sheetViews>
  <sheetFormatPr baseColWidth="10" defaultColWidth="11.5703125" defaultRowHeight="15" x14ac:dyDescent="0.25"/>
  <cols>
    <col min="1" max="2" width="11.7109375" style="1" customWidth="1"/>
    <col min="3" max="4" width="19.28515625" style="1" customWidth="1"/>
    <col min="5" max="5" width="16" style="1" customWidth="1"/>
    <col min="6" max="7" width="11.140625" style="18" customWidth="1"/>
    <col min="8" max="8" width="17.28515625" style="18" customWidth="1"/>
    <col min="9" max="9" width="14.85546875" style="18" customWidth="1"/>
    <col min="10" max="14" width="11.5703125" style="18"/>
    <col min="15" max="15" width="15.140625" style="18" customWidth="1"/>
    <col min="16" max="27" width="4.42578125" style="27" customWidth="1"/>
    <col min="28" max="28" width="18.5703125" style="18" customWidth="1"/>
    <col min="29" max="29" width="18.7109375" style="18" customWidth="1"/>
    <col min="30" max="31" width="15.42578125" style="1" customWidth="1"/>
    <col min="32" max="32" width="23.5703125" style="1" customWidth="1"/>
    <col min="33" max="33" width="22.42578125" style="1" customWidth="1"/>
    <col min="34" max="34" width="23" style="1" customWidth="1"/>
    <col min="35" max="35" width="25" style="1" customWidth="1"/>
    <col min="36" max="36" width="25.85546875" style="1" customWidth="1"/>
    <col min="37" max="37" width="11.5703125" style="1"/>
    <col min="38" max="38" width="28.140625" style="1" customWidth="1"/>
    <col min="39" max="39" width="22" style="1" customWidth="1"/>
    <col min="40" max="40" width="29.28515625" style="1" customWidth="1"/>
    <col min="41" max="16384" width="11.5703125" style="1"/>
  </cols>
  <sheetData>
    <row r="1" spans="1:40" ht="22.5" x14ac:dyDescent="0.3">
      <c r="E1" s="47" t="s">
        <v>119</v>
      </c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</row>
    <row r="3" spans="1:40" x14ac:dyDescent="0.25">
      <c r="A3" s="48"/>
      <c r="B3" s="48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36"/>
      <c r="O3" s="49" t="s">
        <v>120</v>
      </c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1"/>
      <c r="AL3" s="52" t="s">
        <v>64</v>
      </c>
      <c r="AM3" s="53"/>
      <c r="AN3" s="54" t="s">
        <v>63</v>
      </c>
    </row>
    <row r="4" spans="1:40" ht="14.45" customHeight="1" x14ac:dyDescent="0.25">
      <c r="A4" s="28" t="s">
        <v>267</v>
      </c>
      <c r="B4" s="28" t="s">
        <v>262</v>
      </c>
      <c r="C4" s="28" t="s">
        <v>0</v>
      </c>
      <c r="D4" s="28" t="s">
        <v>85</v>
      </c>
      <c r="E4" s="28" t="s">
        <v>3</v>
      </c>
      <c r="F4" s="28" t="s">
        <v>1</v>
      </c>
      <c r="G4" s="28" t="s">
        <v>96</v>
      </c>
      <c r="H4" s="28" t="s">
        <v>97</v>
      </c>
      <c r="I4" s="28" t="s">
        <v>127</v>
      </c>
      <c r="J4" s="28" t="s">
        <v>2</v>
      </c>
      <c r="K4" s="43" t="s">
        <v>4</v>
      </c>
      <c r="L4" s="44"/>
      <c r="M4" s="34"/>
      <c r="N4" s="28" t="s">
        <v>86</v>
      </c>
      <c r="O4" s="46" t="s">
        <v>5</v>
      </c>
      <c r="P4" s="37" t="s">
        <v>118</v>
      </c>
      <c r="Q4" s="38"/>
      <c r="R4" s="38"/>
      <c r="S4" s="38"/>
      <c r="T4" s="38"/>
      <c r="U4" s="38"/>
      <c r="V4" s="38"/>
      <c r="W4" s="38"/>
      <c r="X4" s="38"/>
      <c r="Y4" s="38"/>
      <c r="Z4" s="38"/>
      <c r="AA4" s="39"/>
      <c r="AB4" s="46" t="s">
        <v>121</v>
      </c>
      <c r="AC4" s="46" t="s">
        <v>72</v>
      </c>
      <c r="AD4" s="33" t="s">
        <v>91</v>
      </c>
      <c r="AE4" s="34"/>
      <c r="AF4" s="62" t="s">
        <v>238</v>
      </c>
      <c r="AG4" s="44"/>
      <c r="AH4" s="44"/>
      <c r="AI4" s="44"/>
      <c r="AJ4" s="44"/>
      <c r="AK4" s="34"/>
      <c r="AL4" s="57" t="s">
        <v>232</v>
      </c>
      <c r="AM4" s="57" t="s">
        <v>222</v>
      </c>
      <c r="AN4" s="55"/>
    </row>
    <row r="5" spans="1:40" ht="14.45" customHeight="1" x14ac:dyDescent="0.25">
      <c r="A5" s="60"/>
      <c r="B5" s="60"/>
      <c r="C5" s="31"/>
      <c r="D5" s="31"/>
      <c r="E5" s="31"/>
      <c r="F5" s="31"/>
      <c r="G5" s="29"/>
      <c r="H5" s="29"/>
      <c r="I5" s="29"/>
      <c r="J5" s="31"/>
      <c r="K5" s="35"/>
      <c r="L5" s="45"/>
      <c r="M5" s="36"/>
      <c r="N5" s="31"/>
      <c r="O5" s="29"/>
      <c r="P5" s="40"/>
      <c r="Q5" s="41"/>
      <c r="R5" s="41"/>
      <c r="S5" s="41"/>
      <c r="T5" s="41"/>
      <c r="U5" s="41"/>
      <c r="V5" s="41"/>
      <c r="W5" s="41"/>
      <c r="X5" s="41"/>
      <c r="Y5" s="41"/>
      <c r="Z5" s="41"/>
      <c r="AA5" s="42"/>
      <c r="AB5" s="29"/>
      <c r="AC5" s="29"/>
      <c r="AD5" s="35"/>
      <c r="AE5" s="36"/>
      <c r="AF5" s="35"/>
      <c r="AG5" s="45"/>
      <c r="AH5" s="45"/>
      <c r="AI5" s="45"/>
      <c r="AJ5" s="45"/>
      <c r="AK5" s="36"/>
      <c r="AL5" s="58"/>
      <c r="AM5" s="58"/>
      <c r="AN5" s="55"/>
    </row>
    <row r="6" spans="1:40" ht="42.6" customHeight="1" x14ac:dyDescent="0.25">
      <c r="A6" s="61"/>
      <c r="B6" s="61"/>
      <c r="C6" s="32"/>
      <c r="D6" s="32"/>
      <c r="E6" s="32"/>
      <c r="F6" s="32"/>
      <c r="G6" s="30"/>
      <c r="H6" s="30"/>
      <c r="I6" s="30"/>
      <c r="J6" s="32"/>
      <c r="K6" s="5" t="s">
        <v>110</v>
      </c>
      <c r="L6" s="5" t="s">
        <v>14</v>
      </c>
      <c r="M6" s="5" t="s">
        <v>15</v>
      </c>
      <c r="N6" s="32"/>
      <c r="O6" s="30"/>
      <c r="P6" s="19" t="s">
        <v>73</v>
      </c>
      <c r="Q6" s="19" t="s">
        <v>74</v>
      </c>
      <c r="R6" s="19" t="s">
        <v>77</v>
      </c>
      <c r="S6" s="19" t="s">
        <v>78</v>
      </c>
      <c r="T6" s="19" t="s">
        <v>77</v>
      </c>
      <c r="U6" s="19" t="s">
        <v>79</v>
      </c>
      <c r="V6" s="19" t="s">
        <v>79</v>
      </c>
      <c r="W6" s="19" t="s">
        <v>80</v>
      </c>
      <c r="X6" s="19" t="s">
        <v>81</v>
      </c>
      <c r="Y6" s="19" t="s">
        <v>82</v>
      </c>
      <c r="Z6" s="19" t="s">
        <v>75</v>
      </c>
      <c r="AA6" s="19" t="s">
        <v>76</v>
      </c>
      <c r="AB6" s="30"/>
      <c r="AC6" s="30"/>
      <c r="AD6" s="3" t="s">
        <v>92</v>
      </c>
      <c r="AE6" s="4" t="s">
        <v>93</v>
      </c>
      <c r="AF6" s="7" t="s">
        <v>201</v>
      </c>
      <c r="AG6" s="7" t="s">
        <v>165</v>
      </c>
      <c r="AH6" s="7" t="s">
        <v>173</v>
      </c>
      <c r="AI6" s="7" t="s">
        <v>202</v>
      </c>
      <c r="AJ6" s="6" t="s">
        <v>239</v>
      </c>
      <c r="AK6" s="7" t="s">
        <v>133</v>
      </c>
      <c r="AL6" s="59"/>
      <c r="AM6" s="59"/>
      <c r="AN6" s="56"/>
    </row>
    <row r="7" spans="1:40" ht="21" customHeight="1" x14ac:dyDescent="0.25">
      <c r="A7" s="2">
        <v>202206001</v>
      </c>
      <c r="B7" s="2" t="s">
        <v>255</v>
      </c>
      <c r="C7" s="2" t="s">
        <v>252</v>
      </c>
      <c r="D7" s="2" t="s">
        <v>256</v>
      </c>
      <c r="E7" s="2" t="s">
        <v>254</v>
      </c>
      <c r="F7" s="17" t="s">
        <v>6</v>
      </c>
      <c r="G7" s="17" t="s">
        <v>253</v>
      </c>
      <c r="H7" s="17" t="s">
        <v>98</v>
      </c>
      <c r="I7" s="17" t="s">
        <v>128</v>
      </c>
      <c r="J7" s="17" t="s">
        <v>70</v>
      </c>
      <c r="K7" s="17" t="s">
        <v>111</v>
      </c>
      <c r="L7" s="17" t="s">
        <v>9</v>
      </c>
      <c r="M7" s="17" t="s">
        <v>257</v>
      </c>
      <c r="N7" s="17" t="s">
        <v>16</v>
      </c>
      <c r="O7" s="26">
        <v>43862</v>
      </c>
      <c r="P7" s="25"/>
      <c r="Q7" s="25">
        <v>2</v>
      </c>
      <c r="R7" s="25">
        <v>2</v>
      </c>
      <c r="S7" s="25"/>
      <c r="T7" s="25"/>
      <c r="U7" s="25"/>
      <c r="V7" s="25"/>
      <c r="W7" s="25"/>
      <c r="X7" s="25"/>
      <c r="Y7" s="25"/>
      <c r="Z7" s="25"/>
      <c r="AA7" s="25"/>
      <c r="AB7" s="26">
        <v>43915</v>
      </c>
      <c r="AC7" s="25">
        <f>SUM(P7:AA7)</f>
        <v>4</v>
      </c>
      <c r="AD7" s="8" t="s">
        <v>89</v>
      </c>
      <c r="AE7" s="8" t="s">
        <v>266</v>
      </c>
      <c r="AF7" s="2" t="s">
        <v>193</v>
      </c>
      <c r="AG7" s="2" t="s">
        <v>131</v>
      </c>
      <c r="AH7" s="2" t="s">
        <v>176</v>
      </c>
      <c r="AI7" s="2" t="s">
        <v>156</v>
      </c>
      <c r="AJ7" s="2" t="s">
        <v>155</v>
      </c>
      <c r="AK7" s="2" t="s">
        <v>217</v>
      </c>
      <c r="AL7" s="2" t="s">
        <v>32</v>
      </c>
      <c r="AM7" s="2" t="s">
        <v>233</v>
      </c>
      <c r="AN7" s="2" t="s">
        <v>258</v>
      </c>
    </row>
    <row r="8" spans="1:40" ht="21" customHeight="1" x14ac:dyDescent="0.25">
      <c r="A8" s="2">
        <v>202206002</v>
      </c>
      <c r="B8" s="2" t="s">
        <v>271</v>
      </c>
      <c r="C8" s="2" t="s">
        <v>272</v>
      </c>
      <c r="D8" s="2" t="s">
        <v>273</v>
      </c>
      <c r="E8" s="2" t="s">
        <v>274</v>
      </c>
      <c r="F8" s="17" t="s">
        <v>6</v>
      </c>
      <c r="G8" s="17" t="s">
        <v>125</v>
      </c>
      <c r="H8" s="17" t="s">
        <v>123</v>
      </c>
      <c r="I8" s="17" t="s">
        <v>128</v>
      </c>
      <c r="J8" s="17" t="s">
        <v>69</v>
      </c>
      <c r="K8" s="17" t="s">
        <v>111</v>
      </c>
      <c r="L8" s="17" t="s">
        <v>8</v>
      </c>
      <c r="M8" s="17" t="s">
        <v>257</v>
      </c>
      <c r="N8" s="17" t="s">
        <v>21</v>
      </c>
      <c r="O8" s="26">
        <v>44725</v>
      </c>
      <c r="P8" s="25">
        <v>1</v>
      </c>
      <c r="Q8" s="25"/>
      <c r="R8" s="25">
        <v>1</v>
      </c>
      <c r="S8" s="25"/>
      <c r="T8" s="25">
        <v>1</v>
      </c>
      <c r="U8" s="25"/>
      <c r="V8" s="25"/>
      <c r="W8" s="25"/>
      <c r="X8" s="25"/>
      <c r="Y8" s="25"/>
      <c r="Z8" s="25"/>
      <c r="AA8" s="25"/>
      <c r="AB8" s="26"/>
      <c r="AC8" s="25">
        <f>SUM(P8:AA8)</f>
        <v>3</v>
      </c>
      <c r="AD8" s="8" t="s">
        <v>87</v>
      </c>
      <c r="AE8" s="8" t="s">
        <v>266</v>
      </c>
      <c r="AF8" s="2" t="s">
        <v>163</v>
      </c>
      <c r="AG8" s="2" t="s">
        <v>166</v>
      </c>
      <c r="AH8" s="2" t="s">
        <v>176</v>
      </c>
      <c r="AI8" s="2" t="s">
        <v>156</v>
      </c>
      <c r="AJ8" s="2" t="s">
        <v>148</v>
      </c>
      <c r="AK8" s="2" t="s">
        <v>134</v>
      </c>
      <c r="AL8" s="2" t="s">
        <v>66</v>
      </c>
      <c r="AM8" s="2" t="s">
        <v>33</v>
      </c>
      <c r="AN8" s="2" t="s">
        <v>275</v>
      </c>
    </row>
  </sheetData>
  <mergeCells count="25">
    <mergeCell ref="B4:B6"/>
    <mergeCell ref="E1:AN1"/>
    <mergeCell ref="A3:N3"/>
    <mergeCell ref="O3:AK3"/>
    <mergeCell ref="AL3:AM3"/>
    <mergeCell ref="AN3:AN6"/>
    <mergeCell ref="F4:F6"/>
    <mergeCell ref="J4:J6"/>
    <mergeCell ref="AL4:AL6"/>
    <mergeCell ref="AM4:AM6"/>
    <mergeCell ref="N4:N6"/>
    <mergeCell ref="C4:C6"/>
    <mergeCell ref="O4:O6"/>
    <mergeCell ref="E4:E6"/>
    <mergeCell ref="AC4:AC6"/>
    <mergeCell ref="A4:A6"/>
    <mergeCell ref="AF4:AK5"/>
    <mergeCell ref="G4:G6"/>
    <mergeCell ref="H4:H6"/>
    <mergeCell ref="D4:D6"/>
    <mergeCell ref="AD4:AE5"/>
    <mergeCell ref="P4:AA5"/>
    <mergeCell ref="K4:M5"/>
    <mergeCell ref="I4:I6"/>
    <mergeCell ref="AB4:AB6"/>
  </mergeCells>
  <dataValidations count="16">
    <dataValidation type="list" allowBlank="1" showInputMessage="1" showErrorMessage="1" sqref="F7" xr:uid="{00000000-0002-0000-0000-000000000000}">
      <formula1>sexe</formula1>
    </dataValidation>
    <dataValidation type="list" allowBlank="1" showInputMessage="1" showErrorMessage="1" sqref="B7" xr:uid="{00000000-0002-0000-0000-000001000000}">
      <formula1>Intervenants</formula1>
    </dataValidation>
    <dataValidation type="list" allowBlank="1" showInputMessage="1" showErrorMessage="1" sqref="G7" xr:uid="{00000000-0002-0000-0000-000002000000}">
      <formula1>Nationalité</formula1>
    </dataValidation>
    <dataValidation type="list" allowBlank="1" showInputMessage="1" showErrorMessage="1" sqref="H7" xr:uid="{00000000-0002-0000-0000-000003000000}">
      <formula1>Sit_Prof</formula1>
    </dataValidation>
    <dataValidation type="list" allowBlank="1" showInputMessage="1" showErrorMessage="1" sqref="K7" xr:uid="{00000000-0002-0000-0000-000004000000}">
      <formula1>Sit_Fam</formula1>
    </dataValidation>
    <dataValidation type="list" allowBlank="1" showInputMessage="1" showErrorMessage="1" sqref="I7" xr:uid="{00000000-0002-0000-0000-000005000000}">
      <formula1>Sit_Adm</formula1>
    </dataValidation>
    <dataValidation type="list" allowBlank="1" showInputMessage="1" showErrorMessage="1" sqref="N7" xr:uid="{00000000-0002-0000-0000-000006000000}">
      <formula1>Commune</formula1>
    </dataValidation>
    <dataValidation type="list" allowBlank="1" showInputMessage="1" showErrorMessage="1" sqref="AL7" xr:uid="{00000000-0002-0000-0000-000007000000}">
      <formula1>Qui</formula1>
    </dataValidation>
    <dataValidation type="list" allowBlank="1" showInputMessage="1" showErrorMessage="1" sqref="AM7" xr:uid="{00000000-0002-0000-0000-000008000000}">
      <formula1>Vers_Qui</formula1>
    </dataValidation>
    <dataValidation type="list" allowBlank="1" showInputMessage="1" showErrorMessage="1" sqref="AF7" xr:uid="{00000000-0002-0000-0000-000009000000}">
      <formula1>Th_Adm</formula1>
    </dataValidation>
    <dataValidation type="list" allowBlank="1" showInputMessage="1" showErrorMessage="1" sqref="AG7" xr:uid="{00000000-0002-0000-0000-00000A000000}">
      <formula1>Th_Fin</formula1>
    </dataValidation>
    <dataValidation type="list" allowBlank="1" showInputMessage="1" showErrorMessage="1" sqref="AH7" xr:uid="{00000000-0002-0000-0000-00000B000000}">
      <formula1>Th_Par</formula1>
    </dataValidation>
    <dataValidation type="list" allowBlank="1" showInputMessage="1" showErrorMessage="1" sqref="AI7" xr:uid="{00000000-0002-0000-0000-00000C000000}">
      <formula1>Th_Vic</formula1>
    </dataValidation>
    <dataValidation type="list" allowBlank="1" showInputMessage="1" showErrorMessage="1" sqref="AJ7" xr:uid="{00000000-0002-0000-0000-00000D000000}">
      <formula1>Th_Jur</formula1>
    </dataValidation>
    <dataValidation type="list" allowBlank="1" showInputMessage="1" showErrorMessage="1" sqref="AK7" xr:uid="{00000000-0002-0000-0000-00000E000000}">
      <formula1>Th_Int</formula1>
    </dataValidation>
    <dataValidation type="list" allowBlank="1" showInputMessage="1" showErrorMessage="1" sqref="L7" xr:uid="{00000000-0002-0000-0000-00000F000000}">
      <formula1>Typologie</formula1>
    </dataValidation>
  </dataValidation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83094-8797-4108-B0D3-DF9C9DA49175}">
  <sheetPr codeName="Feuil4"/>
  <dimension ref="A1:B8"/>
  <sheetViews>
    <sheetView workbookViewId="0">
      <selection activeCell="B7" sqref="B7"/>
    </sheetView>
  </sheetViews>
  <sheetFormatPr baseColWidth="10" defaultRowHeight="15" x14ac:dyDescent="0.25"/>
  <cols>
    <col min="2" max="2" width="18.7109375" customWidth="1"/>
  </cols>
  <sheetData>
    <row r="1" spans="1:2" x14ac:dyDescent="0.25">
      <c r="A1" t="s">
        <v>268</v>
      </c>
      <c r="B1" s="64">
        <v>202206002</v>
      </c>
    </row>
    <row r="3" spans="1:2" x14ac:dyDescent="0.25">
      <c r="A3" t="s">
        <v>269</v>
      </c>
      <c r="B3" s="63" t="str">
        <f ca="1">VLOOKUP(B1,BdD,2,FALSE)</f>
        <v>MALIKA</v>
      </c>
    </row>
    <row r="5" spans="1:2" x14ac:dyDescent="0.25">
      <c r="A5" t="s">
        <v>0</v>
      </c>
      <c r="B5" s="63" t="str">
        <f ca="1">VLOOKUP(B1,BdD,3,FALSE)</f>
        <v>NOM2</v>
      </c>
    </row>
    <row r="6" spans="1:2" x14ac:dyDescent="0.25">
      <c r="A6" t="s">
        <v>85</v>
      </c>
      <c r="B6" s="63" t="str">
        <f ca="1">VLOOKUP(B1,BdD,4,FALSE)</f>
        <v>PRÉNOM2</v>
      </c>
    </row>
    <row r="8" spans="1:2" x14ac:dyDescent="0.25">
      <c r="A8" t="s">
        <v>270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3:N75"/>
  <sheetViews>
    <sheetView topLeftCell="C1" zoomScale="110" zoomScaleNormal="110" workbookViewId="0">
      <selection activeCell="D1" sqref="D1:D1048576"/>
    </sheetView>
  </sheetViews>
  <sheetFormatPr baseColWidth="10" defaultColWidth="11.5703125" defaultRowHeight="15" x14ac:dyDescent="0.25"/>
  <cols>
    <col min="1" max="1" width="20.85546875" style="11" customWidth="1"/>
    <col min="2" max="2" width="11.5703125" style="11"/>
    <col min="3" max="3" width="16.5703125" style="11" customWidth="1"/>
    <col min="4" max="4" width="13.85546875" style="11" customWidth="1"/>
    <col min="5" max="5" width="24.85546875" style="11" customWidth="1"/>
    <col min="6" max="6" width="4.85546875" style="9" customWidth="1"/>
    <col min="7" max="7" width="31.85546875" style="9" customWidth="1"/>
    <col min="8" max="8" width="29.5703125" style="9" customWidth="1"/>
    <col min="9" max="9" width="26.140625" style="11" customWidth="1"/>
    <col min="10" max="10" width="20.140625" style="11" customWidth="1"/>
    <col min="11" max="11" width="30.7109375" style="11" customWidth="1"/>
    <col min="12" max="12" width="11.5703125" style="9"/>
    <col min="13" max="13" width="33.85546875" style="9" customWidth="1"/>
    <col min="14" max="14" width="29.7109375" style="9" customWidth="1"/>
    <col min="15" max="16384" width="11.5703125" style="9"/>
  </cols>
  <sheetData>
    <row r="3" spans="1:14" x14ac:dyDescent="0.25">
      <c r="A3" s="23" t="s">
        <v>263</v>
      </c>
      <c r="B3" s="23" t="s">
        <v>1</v>
      </c>
      <c r="C3" s="23" t="s">
        <v>14</v>
      </c>
      <c r="D3" s="23" t="s">
        <v>265</v>
      </c>
      <c r="E3" s="23" t="s">
        <v>260</v>
      </c>
      <c r="F3" s="20"/>
      <c r="G3" s="22" t="s">
        <v>224</v>
      </c>
      <c r="H3" s="22" t="s">
        <v>225</v>
      </c>
      <c r="I3" s="23" t="s">
        <v>264</v>
      </c>
      <c r="J3" s="23" t="s">
        <v>96</v>
      </c>
      <c r="K3" s="23" t="s">
        <v>97</v>
      </c>
      <c r="L3" s="20"/>
      <c r="M3" s="21" t="s">
        <v>259</v>
      </c>
      <c r="N3" s="20" t="s">
        <v>127</v>
      </c>
    </row>
    <row r="4" spans="1:14" ht="14.45" customHeight="1" x14ac:dyDescent="0.25">
      <c r="A4" s="11" t="s">
        <v>67</v>
      </c>
      <c r="B4" s="11" t="s">
        <v>6</v>
      </c>
      <c r="C4" s="11" t="s">
        <v>8</v>
      </c>
      <c r="D4" s="11">
        <v>0</v>
      </c>
      <c r="E4" s="11" t="s">
        <v>16</v>
      </c>
      <c r="F4" s="9">
        <v>0</v>
      </c>
      <c r="G4" s="11" t="s">
        <v>66</v>
      </c>
      <c r="H4" s="10" t="s">
        <v>32</v>
      </c>
      <c r="I4" s="11" t="s">
        <v>87</v>
      </c>
      <c r="J4" s="24" t="s">
        <v>253</v>
      </c>
      <c r="K4" s="11" t="s">
        <v>98</v>
      </c>
      <c r="M4" s="9" t="s">
        <v>111</v>
      </c>
      <c r="N4" s="9" t="s">
        <v>128</v>
      </c>
    </row>
    <row r="5" spans="1:14" ht="14.45" customHeight="1" x14ac:dyDescent="0.25">
      <c r="A5" s="11" t="s">
        <v>68</v>
      </c>
      <c r="B5" s="11" t="s">
        <v>7</v>
      </c>
      <c r="C5" s="11" t="s">
        <v>9</v>
      </c>
      <c r="D5" s="11">
        <v>1</v>
      </c>
      <c r="E5" s="11" t="s">
        <v>17</v>
      </c>
      <c r="F5" s="9">
        <v>1</v>
      </c>
      <c r="G5" s="10" t="s">
        <v>32</v>
      </c>
      <c r="H5" s="10" t="s">
        <v>33</v>
      </c>
      <c r="I5" s="11" t="s">
        <v>88</v>
      </c>
      <c r="J5" s="11" t="s">
        <v>125</v>
      </c>
      <c r="K5" s="11" t="s">
        <v>99</v>
      </c>
      <c r="M5" s="9" t="s">
        <v>112</v>
      </c>
      <c r="N5" s="9" t="s">
        <v>129</v>
      </c>
    </row>
    <row r="6" spans="1:14" ht="14.45" customHeight="1" x14ac:dyDescent="0.25">
      <c r="A6" s="11" t="s">
        <v>69</v>
      </c>
      <c r="C6" s="11" t="s">
        <v>65</v>
      </c>
      <c r="D6" s="11">
        <v>2</v>
      </c>
      <c r="E6" s="11" t="s">
        <v>18</v>
      </c>
      <c r="F6" s="9">
        <v>2</v>
      </c>
      <c r="G6" s="10" t="s">
        <v>33</v>
      </c>
      <c r="H6" s="12" t="s">
        <v>233</v>
      </c>
      <c r="I6" s="11" t="s">
        <v>89</v>
      </c>
      <c r="J6" s="11" t="s">
        <v>126</v>
      </c>
      <c r="K6" s="11" t="s">
        <v>105</v>
      </c>
      <c r="M6" s="9" t="s">
        <v>124</v>
      </c>
    </row>
    <row r="7" spans="1:14" ht="14.45" customHeight="1" x14ac:dyDescent="0.25">
      <c r="A7" s="11" t="s">
        <v>70</v>
      </c>
      <c r="C7" s="11" t="s">
        <v>10</v>
      </c>
      <c r="D7" s="11">
        <v>3</v>
      </c>
      <c r="E7" s="11" t="s">
        <v>19</v>
      </c>
      <c r="F7" s="9">
        <v>3</v>
      </c>
      <c r="G7" s="10" t="s">
        <v>34</v>
      </c>
      <c r="H7" s="12" t="s">
        <v>46</v>
      </c>
      <c r="I7" s="11" t="s">
        <v>20</v>
      </c>
      <c r="J7" s="11" t="s">
        <v>94</v>
      </c>
      <c r="K7" s="11" t="s">
        <v>100</v>
      </c>
      <c r="M7" s="9" t="s">
        <v>247</v>
      </c>
    </row>
    <row r="8" spans="1:14" ht="14.45" customHeight="1" x14ac:dyDescent="0.25">
      <c r="A8" s="11" t="s">
        <v>71</v>
      </c>
      <c r="C8" s="11" t="s">
        <v>11</v>
      </c>
      <c r="D8" s="11">
        <v>4</v>
      </c>
      <c r="E8" s="11" t="s">
        <v>20</v>
      </c>
      <c r="F8" s="9">
        <v>4</v>
      </c>
      <c r="G8" s="12" t="s">
        <v>46</v>
      </c>
      <c r="H8" s="12" t="s">
        <v>35</v>
      </c>
      <c r="I8" s="11" t="s">
        <v>28</v>
      </c>
      <c r="J8" s="11" t="s">
        <v>95</v>
      </c>
      <c r="K8" s="11" t="s">
        <v>123</v>
      </c>
      <c r="M8" s="9" t="s">
        <v>112</v>
      </c>
    </row>
    <row r="9" spans="1:14" ht="14.45" customHeight="1" x14ac:dyDescent="0.25">
      <c r="A9" s="11" t="s">
        <v>83</v>
      </c>
      <c r="C9" s="11" t="s">
        <v>12</v>
      </c>
      <c r="D9" s="11">
        <v>5</v>
      </c>
      <c r="E9" s="11" t="s">
        <v>21</v>
      </c>
      <c r="F9" s="9">
        <v>5</v>
      </c>
      <c r="G9" s="12" t="s">
        <v>35</v>
      </c>
      <c r="H9" s="12" t="s">
        <v>248</v>
      </c>
      <c r="I9" s="11" t="s">
        <v>90</v>
      </c>
      <c r="K9" s="11" t="s">
        <v>102</v>
      </c>
      <c r="M9" s="13" t="s">
        <v>116</v>
      </c>
    </row>
    <row r="10" spans="1:14" ht="14.45" customHeight="1" x14ac:dyDescent="0.25">
      <c r="A10" s="11" t="s">
        <v>84</v>
      </c>
      <c r="C10" s="11" t="s">
        <v>13</v>
      </c>
      <c r="D10" s="11">
        <v>6</v>
      </c>
      <c r="E10" s="11" t="s">
        <v>22</v>
      </c>
      <c r="F10" s="9">
        <v>6</v>
      </c>
      <c r="G10" s="10" t="s">
        <v>231</v>
      </c>
      <c r="H10" s="12" t="s">
        <v>237</v>
      </c>
      <c r="I10" s="11" t="s">
        <v>251</v>
      </c>
      <c r="K10" s="11" t="s">
        <v>101</v>
      </c>
      <c r="M10" s="13" t="s">
        <v>115</v>
      </c>
    </row>
    <row r="11" spans="1:14" ht="14.45" customHeight="1" x14ac:dyDescent="0.25">
      <c r="D11" s="11">
        <v>7</v>
      </c>
      <c r="E11" s="11" t="s">
        <v>130</v>
      </c>
      <c r="F11" s="9">
        <v>7</v>
      </c>
      <c r="G11" s="12" t="s">
        <v>53</v>
      </c>
      <c r="H11" s="12" t="s">
        <v>53</v>
      </c>
      <c r="I11" s="16" t="s">
        <v>18</v>
      </c>
      <c r="K11" s="11" t="s">
        <v>103</v>
      </c>
      <c r="M11" s="13" t="s">
        <v>114</v>
      </c>
    </row>
    <row r="12" spans="1:14" ht="14.45" customHeight="1" x14ac:dyDescent="0.25">
      <c r="D12" s="11">
        <v>8</v>
      </c>
      <c r="E12" s="11" t="s">
        <v>23</v>
      </c>
      <c r="F12" s="9">
        <v>8</v>
      </c>
      <c r="G12" s="12" t="s">
        <v>37</v>
      </c>
      <c r="H12" s="12" t="s">
        <v>37</v>
      </c>
      <c r="K12" s="11" t="s">
        <v>104</v>
      </c>
      <c r="M12" s="13" t="s">
        <v>113</v>
      </c>
    </row>
    <row r="13" spans="1:14" ht="14.45" customHeight="1" x14ac:dyDescent="0.25">
      <c r="D13" s="11">
        <v>9</v>
      </c>
      <c r="E13" s="11" t="s">
        <v>24</v>
      </c>
      <c r="F13" s="9">
        <v>9</v>
      </c>
      <c r="G13" s="12" t="s">
        <v>38</v>
      </c>
      <c r="H13" s="12" t="s">
        <v>38</v>
      </c>
      <c r="K13" s="11" t="s">
        <v>109</v>
      </c>
      <c r="M13" s="13" t="s">
        <v>117</v>
      </c>
    </row>
    <row r="14" spans="1:14" ht="14.45" customHeight="1" x14ac:dyDescent="0.25">
      <c r="D14" s="11">
        <v>10</v>
      </c>
      <c r="E14" s="11" t="s">
        <v>26</v>
      </c>
      <c r="F14" s="9">
        <v>10</v>
      </c>
      <c r="G14" s="12" t="s">
        <v>223</v>
      </c>
      <c r="H14" s="12" t="s">
        <v>223</v>
      </c>
      <c r="K14" s="11" t="s">
        <v>106</v>
      </c>
    </row>
    <row r="15" spans="1:14" ht="14.45" customHeight="1" x14ac:dyDescent="0.25">
      <c r="A15" s="22" t="s">
        <v>240</v>
      </c>
      <c r="E15" s="11" t="s">
        <v>25</v>
      </c>
      <c r="G15" s="12" t="s">
        <v>227</v>
      </c>
      <c r="H15" s="12" t="s">
        <v>39</v>
      </c>
      <c r="K15" s="11" t="s">
        <v>107</v>
      </c>
    </row>
    <row r="16" spans="1:14" ht="14.45" customHeight="1" x14ac:dyDescent="0.25">
      <c r="A16" s="11" t="s">
        <v>241</v>
      </c>
      <c r="E16" s="11" t="s">
        <v>31</v>
      </c>
      <c r="G16" s="12" t="s">
        <v>36</v>
      </c>
      <c r="H16" s="12" t="s">
        <v>56</v>
      </c>
      <c r="K16" s="11" t="s">
        <v>122</v>
      </c>
    </row>
    <row r="17" spans="1:11" ht="14.45" customHeight="1" x14ac:dyDescent="0.25">
      <c r="A17" s="11" t="s">
        <v>242</v>
      </c>
      <c r="E17" s="11" t="s">
        <v>27</v>
      </c>
      <c r="G17" s="12" t="s">
        <v>226</v>
      </c>
      <c r="H17" s="12" t="s">
        <v>55</v>
      </c>
      <c r="K17" s="11" t="s">
        <v>108</v>
      </c>
    </row>
    <row r="18" spans="1:11" ht="14.45" customHeight="1" x14ac:dyDescent="0.25">
      <c r="A18" s="11" t="s">
        <v>243</v>
      </c>
      <c r="E18" s="11" t="s">
        <v>28</v>
      </c>
      <c r="G18" s="12" t="s">
        <v>229</v>
      </c>
      <c r="H18" s="12" t="s">
        <v>236</v>
      </c>
    </row>
    <row r="19" spans="1:11" ht="14.45" customHeight="1" x14ac:dyDescent="0.25">
      <c r="A19" s="11" t="s">
        <v>244</v>
      </c>
      <c r="E19" s="11" t="s">
        <v>29</v>
      </c>
      <c r="G19" s="12" t="s">
        <v>228</v>
      </c>
      <c r="H19" s="12" t="s">
        <v>250</v>
      </c>
    </row>
    <row r="20" spans="1:11" ht="14.45" customHeight="1" x14ac:dyDescent="0.25">
      <c r="A20" s="11" t="s">
        <v>245</v>
      </c>
      <c r="E20" s="11" t="s">
        <v>30</v>
      </c>
      <c r="G20" s="10" t="s">
        <v>58</v>
      </c>
      <c r="H20" s="16" t="s">
        <v>261</v>
      </c>
    </row>
    <row r="21" spans="1:11" ht="14.45" customHeight="1" x14ac:dyDescent="0.25">
      <c r="A21" s="11" t="s">
        <v>246</v>
      </c>
      <c r="G21" s="10" t="s">
        <v>45</v>
      </c>
      <c r="H21" s="12" t="s">
        <v>41</v>
      </c>
    </row>
    <row r="22" spans="1:11" ht="14.45" customHeight="1" x14ac:dyDescent="0.25">
      <c r="G22" s="12" t="s">
        <v>50</v>
      </c>
      <c r="H22" s="10" t="s">
        <v>249</v>
      </c>
    </row>
    <row r="23" spans="1:11" ht="14.45" customHeight="1" x14ac:dyDescent="0.25">
      <c r="G23" s="12" t="s">
        <v>49</v>
      </c>
      <c r="H23" s="10" t="s">
        <v>58</v>
      </c>
    </row>
    <row r="24" spans="1:11" ht="14.45" customHeight="1" x14ac:dyDescent="0.25">
      <c r="G24" s="12" t="s">
        <v>51</v>
      </c>
      <c r="H24" s="10" t="s">
        <v>42</v>
      </c>
    </row>
    <row r="25" spans="1:11" ht="14.45" customHeight="1" x14ac:dyDescent="0.25">
      <c r="G25" s="12" t="s">
        <v>47</v>
      </c>
      <c r="H25" s="10" t="s">
        <v>44</v>
      </c>
    </row>
    <row r="26" spans="1:11" ht="14.45" customHeight="1" x14ac:dyDescent="0.25">
      <c r="G26" s="12" t="s">
        <v>48</v>
      </c>
      <c r="H26" s="10" t="s">
        <v>45</v>
      </c>
    </row>
    <row r="27" spans="1:11" ht="14.45" customHeight="1" x14ac:dyDescent="0.25">
      <c r="G27" s="12" t="s">
        <v>59</v>
      </c>
      <c r="H27" s="10" t="s">
        <v>57</v>
      </c>
    </row>
    <row r="28" spans="1:11" ht="14.45" customHeight="1" x14ac:dyDescent="0.25">
      <c r="G28" s="12" t="s">
        <v>52</v>
      </c>
      <c r="H28" s="10" t="s">
        <v>43</v>
      </c>
    </row>
    <row r="29" spans="1:11" ht="14.45" customHeight="1" x14ac:dyDescent="0.25">
      <c r="G29" s="10" t="s">
        <v>40</v>
      </c>
      <c r="H29" s="12" t="s">
        <v>235</v>
      </c>
    </row>
    <row r="30" spans="1:11" ht="14.45" customHeight="1" x14ac:dyDescent="0.25">
      <c r="G30" s="10" t="s">
        <v>62</v>
      </c>
      <c r="H30" s="12" t="s">
        <v>50</v>
      </c>
    </row>
    <row r="31" spans="1:11" ht="14.45" customHeight="1" x14ac:dyDescent="0.25">
      <c r="G31" s="12" t="s">
        <v>230</v>
      </c>
      <c r="H31" s="12" t="s">
        <v>49</v>
      </c>
    </row>
    <row r="32" spans="1:11" ht="14.45" customHeight="1" x14ac:dyDescent="0.25">
      <c r="G32" s="12" t="s">
        <v>54</v>
      </c>
      <c r="H32" s="12" t="s">
        <v>51</v>
      </c>
    </row>
    <row r="33" spans="7:8" ht="14.45" customHeight="1" x14ac:dyDescent="0.25">
      <c r="G33" s="10"/>
      <c r="H33" s="12" t="s">
        <v>47</v>
      </c>
    </row>
    <row r="34" spans="7:8" ht="14.45" customHeight="1" x14ac:dyDescent="0.25">
      <c r="G34" s="10"/>
      <c r="H34" s="12" t="s">
        <v>48</v>
      </c>
    </row>
    <row r="35" spans="7:8" ht="14.45" customHeight="1" x14ac:dyDescent="0.25">
      <c r="G35" s="10"/>
      <c r="H35" s="12" t="s">
        <v>59</v>
      </c>
    </row>
    <row r="36" spans="7:8" ht="14.45" customHeight="1" x14ac:dyDescent="0.25">
      <c r="G36" s="10"/>
      <c r="H36" s="12" t="s">
        <v>61</v>
      </c>
    </row>
    <row r="37" spans="7:8" ht="14.45" customHeight="1" x14ac:dyDescent="0.25">
      <c r="G37" s="12"/>
      <c r="H37" s="12" t="s">
        <v>60</v>
      </c>
    </row>
    <row r="38" spans="7:8" ht="14.45" customHeight="1" x14ac:dyDescent="0.25">
      <c r="G38" s="12"/>
      <c r="H38" s="12" t="s">
        <v>234</v>
      </c>
    </row>
    <row r="39" spans="7:8" ht="14.45" customHeight="1" x14ac:dyDescent="0.25">
      <c r="G39" s="12"/>
      <c r="H39" s="12" t="s">
        <v>52</v>
      </c>
    </row>
    <row r="40" spans="7:8" ht="14.45" customHeight="1" x14ac:dyDescent="0.25">
      <c r="G40" s="12"/>
      <c r="H40" s="10" t="s">
        <v>40</v>
      </c>
    </row>
    <row r="41" spans="7:8" ht="14.45" customHeight="1" x14ac:dyDescent="0.25">
      <c r="G41" s="12"/>
      <c r="H41" s="12" t="s">
        <v>62</v>
      </c>
    </row>
    <row r="42" spans="7:8" ht="14.45" customHeight="1" x14ac:dyDescent="0.25">
      <c r="G42" s="12"/>
      <c r="H42" s="12" t="s">
        <v>230</v>
      </c>
    </row>
    <row r="43" spans="7:8" ht="14.45" customHeight="1" x14ac:dyDescent="0.25">
      <c r="G43" s="12"/>
      <c r="H43" s="12" t="s">
        <v>54</v>
      </c>
    </row>
    <row r="44" spans="7:8" ht="14.45" customHeight="1" x14ac:dyDescent="0.25">
      <c r="G44" s="10"/>
    </row>
    <row r="45" spans="7:8" x14ac:dyDescent="0.25">
      <c r="G45" s="12"/>
    </row>
    <row r="46" spans="7:8" x14ac:dyDescent="0.25">
      <c r="G46" s="12"/>
    </row>
    <row r="47" spans="7:8" x14ac:dyDescent="0.25">
      <c r="G47" s="14"/>
    </row>
    <row r="48" spans="7:8" x14ac:dyDescent="0.25">
      <c r="G48" s="14"/>
    </row>
    <row r="49" spans="7:7" x14ac:dyDescent="0.25">
      <c r="G49" s="14"/>
    </row>
    <row r="50" spans="7:7" x14ac:dyDescent="0.25">
      <c r="G50" s="14"/>
    </row>
    <row r="51" spans="7:7" x14ac:dyDescent="0.25">
      <c r="G51" s="14"/>
    </row>
    <row r="52" spans="7:7" x14ac:dyDescent="0.25">
      <c r="G52" s="14"/>
    </row>
    <row r="53" spans="7:7" x14ac:dyDescent="0.25">
      <c r="G53" s="14"/>
    </row>
    <row r="54" spans="7:7" x14ac:dyDescent="0.25">
      <c r="G54" s="14"/>
    </row>
    <row r="55" spans="7:7" x14ac:dyDescent="0.25">
      <c r="G55" s="14"/>
    </row>
    <row r="56" spans="7:7" x14ac:dyDescent="0.25">
      <c r="G56" s="14"/>
    </row>
    <row r="57" spans="7:7" x14ac:dyDescent="0.25">
      <c r="G57" s="14"/>
    </row>
    <row r="58" spans="7:7" x14ac:dyDescent="0.25">
      <c r="G58" s="14"/>
    </row>
    <row r="59" spans="7:7" x14ac:dyDescent="0.25">
      <c r="G59" s="14"/>
    </row>
    <row r="60" spans="7:7" x14ac:dyDescent="0.25">
      <c r="G60" s="14"/>
    </row>
    <row r="61" spans="7:7" x14ac:dyDescent="0.25">
      <c r="G61" s="14"/>
    </row>
    <row r="62" spans="7:7" x14ac:dyDescent="0.25">
      <c r="G62" s="14"/>
    </row>
    <row r="63" spans="7:7" x14ac:dyDescent="0.25">
      <c r="G63" s="14"/>
    </row>
    <row r="64" spans="7:7" x14ac:dyDescent="0.25">
      <c r="G64" s="14"/>
    </row>
    <row r="65" spans="7:7" x14ac:dyDescent="0.25">
      <c r="G65" s="14"/>
    </row>
    <row r="66" spans="7:7" x14ac:dyDescent="0.25">
      <c r="G66" s="14"/>
    </row>
    <row r="67" spans="7:7" x14ac:dyDescent="0.25">
      <c r="G67" s="14"/>
    </row>
    <row r="68" spans="7:7" x14ac:dyDescent="0.25">
      <c r="G68" s="14"/>
    </row>
    <row r="69" spans="7:7" x14ac:dyDescent="0.25">
      <c r="G69" s="14"/>
    </row>
    <row r="70" spans="7:7" x14ac:dyDescent="0.25">
      <c r="G70" s="14"/>
    </row>
    <row r="71" spans="7:7" x14ac:dyDescent="0.25">
      <c r="G71" s="14"/>
    </row>
    <row r="72" spans="7:7" x14ac:dyDescent="0.25">
      <c r="G72" s="14"/>
    </row>
    <row r="73" spans="7:7" x14ac:dyDescent="0.25">
      <c r="G73" s="14"/>
    </row>
    <row r="74" spans="7:7" x14ac:dyDescent="0.25">
      <c r="G74" s="14"/>
    </row>
    <row r="75" spans="7:7" x14ac:dyDescent="0.25">
      <c r="G75" s="14"/>
    </row>
  </sheetData>
  <sortState xmlns:xlrd2="http://schemas.microsoft.com/office/spreadsheetml/2017/richdata2" ref="G5:G32">
    <sortCondition ref="G4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F23"/>
  <sheetViews>
    <sheetView workbookViewId="0">
      <selection activeCell="A2" sqref="A2"/>
    </sheetView>
  </sheetViews>
  <sheetFormatPr baseColWidth="10" defaultRowHeight="15" x14ac:dyDescent="0.25"/>
  <cols>
    <col min="1" max="1" width="65.140625" customWidth="1"/>
    <col min="2" max="2" width="47" customWidth="1"/>
    <col min="3" max="3" width="35.140625" customWidth="1"/>
    <col min="4" max="4" width="41.140625" customWidth="1"/>
    <col min="5" max="5" width="27" customWidth="1"/>
    <col min="6" max="6" width="22" customWidth="1"/>
  </cols>
  <sheetData>
    <row r="1" spans="1:6" ht="18.75" x14ac:dyDescent="0.3">
      <c r="A1" s="15"/>
    </row>
    <row r="4" spans="1:6" x14ac:dyDescent="0.25">
      <c r="A4" s="21" t="s">
        <v>133</v>
      </c>
      <c r="B4" s="21" t="s">
        <v>147</v>
      </c>
      <c r="C4" s="21" t="s">
        <v>162</v>
      </c>
      <c r="D4" s="21" t="s">
        <v>165</v>
      </c>
      <c r="E4" s="21" t="s">
        <v>139</v>
      </c>
      <c r="F4" s="21" t="s">
        <v>173</v>
      </c>
    </row>
    <row r="5" spans="1:6" x14ac:dyDescent="0.25">
      <c r="A5" t="s">
        <v>134</v>
      </c>
      <c r="B5" t="s">
        <v>148</v>
      </c>
      <c r="C5" t="s">
        <v>193</v>
      </c>
      <c r="D5" t="s">
        <v>131</v>
      </c>
      <c r="E5" t="s">
        <v>156</v>
      </c>
      <c r="F5" t="s">
        <v>176</v>
      </c>
    </row>
    <row r="6" spans="1:6" x14ac:dyDescent="0.25">
      <c r="A6" t="s">
        <v>135</v>
      </c>
      <c r="B6" t="s">
        <v>197</v>
      </c>
      <c r="C6" t="s">
        <v>167</v>
      </c>
      <c r="D6" t="s">
        <v>166</v>
      </c>
      <c r="E6" t="s">
        <v>157</v>
      </c>
      <c r="F6" t="s">
        <v>174</v>
      </c>
    </row>
    <row r="7" spans="1:6" x14ac:dyDescent="0.25">
      <c r="A7" t="s">
        <v>136</v>
      </c>
      <c r="B7" t="s">
        <v>204</v>
      </c>
      <c r="C7" t="s">
        <v>184</v>
      </c>
      <c r="D7" t="s">
        <v>179</v>
      </c>
      <c r="E7" t="s">
        <v>158</v>
      </c>
      <c r="F7" t="s">
        <v>209</v>
      </c>
    </row>
    <row r="8" spans="1:6" x14ac:dyDescent="0.25">
      <c r="A8" t="s">
        <v>137</v>
      </c>
      <c r="B8" t="s">
        <v>160</v>
      </c>
      <c r="C8" t="s">
        <v>132</v>
      </c>
      <c r="D8" t="s">
        <v>207</v>
      </c>
      <c r="E8" t="s">
        <v>187</v>
      </c>
      <c r="F8" t="s">
        <v>175</v>
      </c>
    </row>
    <row r="9" spans="1:6" x14ac:dyDescent="0.25">
      <c r="A9" t="s">
        <v>138</v>
      </c>
      <c r="B9" t="s">
        <v>205</v>
      </c>
      <c r="C9" t="s">
        <v>183</v>
      </c>
      <c r="D9" t="s">
        <v>208</v>
      </c>
      <c r="E9" t="s">
        <v>143</v>
      </c>
      <c r="F9" t="s">
        <v>177</v>
      </c>
    </row>
    <row r="10" spans="1:6" x14ac:dyDescent="0.25">
      <c r="A10" t="s">
        <v>218</v>
      </c>
      <c r="B10" t="s">
        <v>196</v>
      </c>
      <c r="C10" t="s">
        <v>191</v>
      </c>
      <c r="D10" t="s">
        <v>167</v>
      </c>
      <c r="E10" t="s">
        <v>171</v>
      </c>
      <c r="F10" t="s">
        <v>200</v>
      </c>
    </row>
    <row r="11" spans="1:6" x14ac:dyDescent="0.25">
      <c r="A11" t="s">
        <v>181</v>
      </c>
      <c r="B11" t="s">
        <v>150</v>
      </c>
      <c r="C11" t="s">
        <v>163</v>
      </c>
      <c r="D11" t="s">
        <v>170</v>
      </c>
      <c r="E11" t="s">
        <v>146</v>
      </c>
      <c r="F11" t="s">
        <v>178</v>
      </c>
    </row>
    <row r="12" spans="1:6" x14ac:dyDescent="0.25">
      <c r="A12" t="s">
        <v>182</v>
      </c>
      <c r="B12" t="s">
        <v>151</v>
      </c>
      <c r="C12" t="s">
        <v>180</v>
      </c>
      <c r="D12" t="s">
        <v>195</v>
      </c>
      <c r="E12" t="s">
        <v>189</v>
      </c>
    </row>
    <row r="13" spans="1:6" x14ac:dyDescent="0.25">
      <c r="A13" t="s">
        <v>210</v>
      </c>
      <c r="B13" t="s">
        <v>159</v>
      </c>
      <c r="C13" t="s">
        <v>186</v>
      </c>
      <c r="D13" t="s">
        <v>206</v>
      </c>
      <c r="E13" t="s">
        <v>145</v>
      </c>
    </row>
    <row r="14" spans="1:6" x14ac:dyDescent="0.25">
      <c r="A14" t="s">
        <v>211</v>
      </c>
      <c r="B14" t="s">
        <v>152</v>
      </c>
      <c r="C14" t="s">
        <v>185</v>
      </c>
      <c r="D14" t="s">
        <v>192</v>
      </c>
      <c r="E14" t="s">
        <v>190</v>
      </c>
    </row>
    <row r="15" spans="1:6" x14ac:dyDescent="0.25">
      <c r="A15" t="s">
        <v>212</v>
      </c>
      <c r="B15" t="s">
        <v>149</v>
      </c>
      <c r="C15" t="s">
        <v>164</v>
      </c>
      <c r="D15" t="s">
        <v>168</v>
      </c>
      <c r="E15" t="s">
        <v>144</v>
      </c>
    </row>
    <row r="16" spans="1:6" x14ac:dyDescent="0.25">
      <c r="A16" t="s">
        <v>213</v>
      </c>
      <c r="B16" t="s">
        <v>161</v>
      </c>
      <c r="D16" t="s">
        <v>169</v>
      </c>
      <c r="E16" t="s">
        <v>188</v>
      </c>
    </row>
    <row r="17" spans="1:5" x14ac:dyDescent="0.25">
      <c r="A17" t="s">
        <v>214</v>
      </c>
      <c r="B17" t="s">
        <v>154</v>
      </c>
      <c r="E17" t="s">
        <v>172</v>
      </c>
    </row>
    <row r="18" spans="1:5" x14ac:dyDescent="0.25">
      <c r="A18" t="s">
        <v>219</v>
      </c>
      <c r="B18" t="s">
        <v>198</v>
      </c>
      <c r="E18" t="s">
        <v>141</v>
      </c>
    </row>
    <row r="19" spans="1:5" x14ac:dyDescent="0.25">
      <c r="A19" t="s">
        <v>215</v>
      </c>
      <c r="B19" t="s">
        <v>199</v>
      </c>
      <c r="E19" t="s">
        <v>140</v>
      </c>
    </row>
    <row r="20" spans="1:5" x14ac:dyDescent="0.25">
      <c r="A20" t="s">
        <v>216</v>
      </c>
      <c r="B20" t="s">
        <v>203</v>
      </c>
      <c r="E20" t="s">
        <v>142</v>
      </c>
    </row>
    <row r="21" spans="1:5" x14ac:dyDescent="0.25">
      <c r="A21" t="s">
        <v>220</v>
      </c>
      <c r="B21" t="s">
        <v>194</v>
      </c>
    </row>
    <row r="22" spans="1:5" x14ac:dyDescent="0.25">
      <c r="A22" t="s">
        <v>221</v>
      </c>
      <c r="B22" t="s">
        <v>153</v>
      </c>
    </row>
    <row r="23" spans="1:5" x14ac:dyDescent="0.25">
      <c r="A23" t="s">
        <v>217</v>
      </c>
      <c r="B23" t="s">
        <v>155</v>
      </c>
    </row>
  </sheetData>
  <sortState xmlns:xlrd2="http://schemas.microsoft.com/office/spreadsheetml/2017/richdata2" ref="F5:F11">
    <sortCondition ref="F5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19</vt:i4>
      </vt:variant>
    </vt:vector>
  </HeadingPairs>
  <TitlesOfParts>
    <vt:vector size="23" baseType="lpstr">
      <vt:lpstr>SUIVI</vt:lpstr>
      <vt:lpstr>Fiche</vt:lpstr>
      <vt:lpstr>Listes déroulantes</vt:lpstr>
      <vt:lpstr>choix multiples</vt:lpstr>
      <vt:lpstr>Commune</vt:lpstr>
      <vt:lpstr>Intervenants</vt:lpstr>
      <vt:lpstr>Lieu_Entr</vt:lpstr>
      <vt:lpstr>Nationalité</vt:lpstr>
      <vt:lpstr>Nbre_Enf</vt:lpstr>
      <vt:lpstr>Qui</vt:lpstr>
      <vt:lpstr>sexe</vt:lpstr>
      <vt:lpstr>Sit_Adm</vt:lpstr>
      <vt:lpstr>Sit_Fam</vt:lpstr>
      <vt:lpstr>Sit_Prof</vt:lpstr>
      <vt:lpstr>Th_Adm</vt:lpstr>
      <vt:lpstr>Th_Fin</vt:lpstr>
      <vt:lpstr>Th_Int</vt:lpstr>
      <vt:lpstr>Th_Jur</vt:lpstr>
      <vt:lpstr>Th_Par</vt:lpstr>
      <vt:lpstr>Th_Vic</vt:lpstr>
      <vt:lpstr>Tranche_age</vt:lpstr>
      <vt:lpstr>Typologie</vt:lpstr>
      <vt:lpstr>Vers_Qui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Bruno</cp:lastModifiedBy>
  <cp:lastPrinted>2022-06-13T16:56:34Z</cp:lastPrinted>
  <dcterms:created xsi:type="dcterms:W3CDTF">2019-12-16T10:58:44Z</dcterms:created>
  <dcterms:modified xsi:type="dcterms:W3CDTF">2022-06-13T17:04:59Z</dcterms:modified>
</cp:coreProperties>
</file>