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CCCBDB50-3229-46C3-927E-B162C6D8EDD3}" xr6:coauthVersionLast="47" xr6:coauthVersionMax="47" xr10:uidLastSave="{00000000-0000-0000-0000-000000000000}"/>
  <bookViews>
    <workbookView xWindow="10095" yWindow="3585" windowWidth="25410" windowHeight="20115" firstSheet="1" activeTab="1" xr2:uid="{00000000-000D-0000-FFFF-FFFF00000000}"/>
  </bookViews>
  <sheets>
    <sheet name="Macro3" sheetId="10" r:id="rId1"/>
    <sheet name="CUSTOMERS" sheetId="2" r:id="rId2"/>
    <sheet name="ORDERS" sheetId="4" r:id="rId3"/>
    <sheet name="PROCUCT" sheetId="5" r:id="rId4"/>
  </sheets>
  <functionGroups builtInGroupCount="19"/>
  <definedNames>
    <definedName name="_xlnm._FilterDatabase" localSheetId="1" hidden="1">CUSTOMERS!$B$1:$H$30</definedName>
    <definedName name="a">"Image 2"</definedName>
    <definedName name="b">"Image 4"</definedName>
    <definedName name="data">Table3[[CODE]:[PRODUCTS]]</definedName>
    <definedName name="ListeID">CUSTOMERS!$K$2:$K$16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E9" i="4" l="1"/>
  <c r="G9" i="4" s="1"/>
  <c r="E51" i="4"/>
  <c r="G51" i="4" s="1"/>
  <c r="E94" i="4"/>
  <c r="G94" i="4" s="1"/>
  <c r="E179" i="4"/>
  <c r="G179" i="4" s="1"/>
  <c r="E195" i="4"/>
  <c r="G195" i="4" s="1"/>
  <c r="E204" i="4"/>
  <c r="G204" i="4" s="1"/>
  <c r="E222" i="4"/>
  <c r="G222" i="4" s="1"/>
  <c r="E253" i="4"/>
  <c r="G253" i="4" s="1"/>
  <c r="E342" i="4"/>
  <c r="G342" i="4" s="1"/>
  <c r="E333" i="4"/>
  <c r="G333" i="4" s="1"/>
  <c r="E352" i="4"/>
  <c r="G352" i="4" s="1"/>
  <c r="E49" i="4"/>
  <c r="G49" i="4" s="1"/>
  <c r="E41" i="4"/>
  <c r="G41" i="4" s="1"/>
  <c r="E139" i="4"/>
  <c r="G139" i="4" s="1"/>
  <c r="E255" i="4"/>
  <c r="G255" i="4" s="1"/>
  <c r="E248" i="4"/>
  <c r="G248" i="4" s="1"/>
  <c r="E260" i="4"/>
  <c r="G260" i="4" s="1"/>
  <c r="E273" i="4"/>
  <c r="G273" i="4" s="1"/>
  <c r="E276" i="4"/>
  <c r="G276" i="4" s="1"/>
  <c r="E341" i="4"/>
  <c r="G341" i="4" s="1"/>
  <c r="E332" i="4"/>
  <c r="G332" i="4" s="1"/>
  <c r="E354" i="4"/>
  <c r="G354" i="4" s="1"/>
  <c r="E12" i="4"/>
  <c r="G12" i="4" s="1"/>
  <c r="E21" i="4"/>
  <c r="G21" i="4" s="1"/>
  <c r="E14" i="4"/>
  <c r="G14" i="4" s="1"/>
  <c r="E44" i="4"/>
  <c r="G44" i="4" s="1"/>
  <c r="E40" i="4"/>
  <c r="G40" i="4" s="1"/>
  <c r="E69" i="4"/>
  <c r="G69" i="4" s="1"/>
  <c r="E59" i="4"/>
  <c r="G59" i="4" s="1"/>
  <c r="E72" i="4"/>
  <c r="G72" i="4" s="1"/>
  <c r="E89" i="4"/>
  <c r="G89" i="4" s="1"/>
  <c r="E102" i="4"/>
  <c r="G102" i="4" s="1"/>
  <c r="E104" i="4"/>
  <c r="G104" i="4" s="1"/>
  <c r="E128" i="4"/>
  <c r="G128" i="4" s="1"/>
  <c r="E127" i="4"/>
  <c r="G127" i="4" s="1"/>
  <c r="E131" i="4"/>
  <c r="G131" i="4" s="1"/>
  <c r="E133" i="4"/>
  <c r="G133" i="4" s="1"/>
  <c r="E171" i="4"/>
  <c r="G171" i="4" s="1"/>
  <c r="E194" i="4"/>
  <c r="G194" i="4" s="1"/>
  <c r="E214" i="4"/>
  <c r="G214" i="4" s="1"/>
  <c r="E232" i="4"/>
  <c r="G232" i="4" s="1"/>
  <c r="E238" i="4"/>
  <c r="G238" i="4" s="1"/>
  <c r="E245" i="4"/>
  <c r="G245" i="4" s="1"/>
  <c r="E266" i="4"/>
  <c r="G266" i="4" s="1"/>
  <c r="E286" i="4"/>
  <c r="G286" i="4" s="1"/>
  <c r="E283" i="4"/>
  <c r="G283" i="4" s="1"/>
  <c r="E301" i="4"/>
  <c r="G301" i="4" s="1"/>
  <c r="E316" i="4"/>
  <c r="G316" i="4" s="1"/>
  <c r="E315" i="4"/>
  <c r="G315" i="4" s="1"/>
  <c r="E334" i="4"/>
  <c r="G334" i="4" s="1"/>
  <c r="E330" i="4"/>
  <c r="G330" i="4" s="1"/>
  <c r="E2" i="4"/>
  <c r="G2" i="4" s="1"/>
  <c r="E6" i="4"/>
  <c r="G6" i="4" s="1"/>
  <c r="E74" i="4"/>
  <c r="G74" i="4" s="1"/>
  <c r="E109" i="4"/>
  <c r="G109" i="4" s="1"/>
  <c r="E151" i="4"/>
  <c r="G151" i="4" s="1"/>
  <c r="E247" i="4"/>
  <c r="G247" i="4" s="1"/>
  <c r="E291" i="4"/>
  <c r="G291" i="4" s="1"/>
  <c r="E307" i="4"/>
  <c r="G307" i="4" s="1"/>
  <c r="E300" i="4"/>
  <c r="G300" i="4" s="1"/>
  <c r="E319" i="4"/>
  <c r="G319" i="4" s="1"/>
  <c r="E5" i="4"/>
  <c r="G5" i="4" s="1"/>
  <c r="E30" i="4"/>
  <c r="G30" i="4" s="1"/>
  <c r="E82" i="4"/>
  <c r="G82" i="4" s="1"/>
  <c r="E113" i="4"/>
  <c r="G113" i="4" s="1"/>
  <c r="E123" i="4"/>
  <c r="G123" i="4" s="1"/>
  <c r="E236" i="4"/>
  <c r="G236" i="4" s="1"/>
  <c r="E295" i="4"/>
  <c r="G295" i="4" s="1"/>
  <c r="E313" i="4"/>
  <c r="G313" i="4" s="1"/>
  <c r="E24" i="4"/>
  <c r="G24" i="4" s="1"/>
  <c r="E76" i="4"/>
  <c r="G76" i="4" s="1"/>
  <c r="E97" i="4"/>
  <c r="G97" i="4" s="1"/>
  <c r="E126" i="4"/>
  <c r="G126" i="4" s="1"/>
  <c r="E158" i="4"/>
  <c r="G158" i="4" s="1"/>
  <c r="E197" i="4"/>
  <c r="G197" i="4" s="1"/>
  <c r="E207" i="4"/>
  <c r="G207" i="4" s="1"/>
  <c r="E311" i="4"/>
  <c r="G311" i="4" s="1"/>
  <c r="E306" i="4"/>
  <c r="G306" i="4" s="1"/>
  <c r="E347" i="4"/>
  <c r="G347" i="4" s="1"/>
  <c r="E344" i="4"/>
  <c r="G344" i="4" s="1"/>
  <c r="E29" i="4"/>
  <c r="G29" i="4" s="1"/>
  <c r="E42" i="4"/>
  <c r="G42" i="4" s="1"/>
  <c r="E71" i="4"/>
  <c r="G71" i="4" s="1"/>
  <c r="E86" i="4"/>
  <c r="G86" i="4" s="1"/>
  <c r="E129" i="4"/>
  <c r="G129" i="4" s="1"/>
  <c r="E190" i="4"/>
  <c r="G190" i="4" s="1"/>
  <c r="E227" i="4"/>
  <c r="G227" i="4" s="1"/>
  <c r="E243" i="4"/>
  <c r="G243" i="4" s="1"/>
  <c r="E265" i="4"/>
  <c r="G265" i="4" s="1"/>
  <c r="E277" i="4"/>
  <c r="G277" i="4" s="1"/>
  <c r="E298" i="4"/>
  <c r="G298" i="4" s="1"/>
  <c r="E147" i="4"/>
  <c r="G147" i="4" s="1"/>
  <c r="E164" i="4"/>
  <c r="G164" i="4" s="1"/>
  <c r="E189" i="4"/>
  <c r="G189" i="4" s="1"/>
  <c r="E199" i="4"/>
  <c r="G199" i="4" s="1"/>
  <c r="E211" i="4"/>
  <c r="G211" i="4" s="1"/>
  <c r="E226" i="4"/>
  <c r="G226" i="4" s="1"/>
  <c r="E234" i="4"/>
  <c r="G234" i="4" s="1"/>
  <c r="E289" i="4"/>
  <c r="G289" i="4" s="1"/>
  <c r="E310" i="4"/>
  <c r="G310" i="4" s="1"/>
  <c r="E324" i="4"/>
  <c r="G324" i="4" s="1"/>
  <c r="E361" i="4"/>
  <c r="G361" i="4" s="1"/>
  <c r="E4" i="4"/>
  <c r="G4" i="4" s="1"/>
  <c r="E47" i="4"/>
  <c r="G47" i="4" s="1"/>
  <c r="E61" i="4"/>
  <c r="G61" i="4" s="1"/>
  <c r="E168" i="4"/>
  <c r="G168" i="4" s="1"/>
  <c r="E180" i="4"/>
  <c r="G180" i="4" s="1"/>
  <c r="E182" i="4"/>
  <c r="G182" i="4" s="1"/>
  <c r="E191" i="4"/>
  <c r="G191" i="4" s="1"/>
  <c r="E231" i="4"/>
  <c r="G231" i="4" s="1"/>
  <c r="E271" i="4"/>
  <c r="G271" i="4" s="1"/>
  <c r="E320" i="4"/>
  <c r="G320" i="4" s="1"/>
  <c r="E357" i="4"/>
  <c r="G357" i="4" s="1"/>
  <c r="E28" i="4"/>
  <c r="G28" i="4" s="1"/>
  <c r="E33" i="4"/>
  <c r="G33" i="4" s="1"/>
  <c r="E56" i="4"/>
  <c r="G56" i="4" s="1"/>
  <c r="E46" i="4"/>
  <c r="G46" i="4" s="1"/>
  <c r="E62" i="4"/>
  <c r="G62" i="4" s="1"/>
  <c r="E60" i="4"/>
  <c r="G60" i="4" s="1"/>
  <c r="E70" i="4"/>
  <c r="G70" i="4" s="1"/>
  <c r="E121" i="4"/>
  <c r="G121" i="4" s="1"/>
  <c r="E125" i="4"/>
  <c r="G125" i="4" s="1"/>
  <c r="E143" i="4"/>
  <c r="G143" i="4" s="1"/>
  <c r="E145" i="4"/>
  <c r="G145" i="4" s="1"/>
  <c r="E152" i="4"/>
  <c r="G152" i="4" s="1"/>
  <c r="E153" i="4"/>
  <c r="G153" i="4" s="1"/>
  <c r="E163" i="4"/>
  <c r="G163" i="4" s="1"/>
  <c r="E177" i="4"/>
  <c r="G177" i="4" s="1"/>
  <c r="E183" i="4"/>
  <c r="G183" i="4" s="1"/>
  <c r="E188" i="4"/>
  <c r="G188" i="4" s="1"/>
  <c r="E223" i="4"/>
  <c r="G223" i="4" s="1"/>
  <c r="E257" i="4"/>
  <c r="G257" i="4" s="1"/>
  <c r="E262" i="4"/>
  <c r="G262" i="4" s="1"/>
  <c r="E309" i="4"/>
  <c r="G309" i="4" s="1"/>
  <c r="E322" i="4"/>
  <c r="G322" i="4" s="1"/>
  <c r="E328" i="4"/>
  <c r="G328" i="4" s="1"/>
  <c r="E339" i="4"/>
  <c r="G339" i="4" s="1"/>
  <c r="E355" i="4"/>
  <c r="G355" i="4" s="1"/>
  <c r="E364" i="4"/>
  <c r="G364" i="4" s="1"/>
  <c r="E7" i="4"/>
  <c r="G7" i="4" s="1"/>
  <c r="E15" i="4"/>
  <c r="G15" i="4" s="1"/>
  <c r="E23" i="4"/>
  <c r="G23" i="4" s="1"/>
  <c r="E27" i="4"/>
  <c r="G27" i="4" s="1"/>
  <c r="E48" i="4"/>
  <c r="G48" i="4" s="1"/>
  <c r="E73" i="4"/>
  <c r="G73" i="4" s="1"/>
  <c r="E91" i="4"/>
  <c r="G91" i="4" s="1"/>
  <c r="E117" i="4"/>
  <c r="G117" i="4" s="1"/>
  <c r="E124" i="4"/>
  <c r="G124" i="4" s="1"/>
  <c r="E122" i="4"/>
  <c r="G122" i="4" s="1"/>
  <c r="E130" i="4"/>
  <c r="G130" i="4" s="1"/>
  <c r="E196" i="4"/>
  <c r="G196" i="4" s="1"/>
  <c r="E208" i="4"/>
  <c r="G208" i="4" s="1"/>
  <c r="E219" i="4"/>
  <c r="G219" i="4" s="1"/>
  <c r="E217" i="4"/>
  <c r="G217" i="4" s="1"/>
  <c r="E220" i="4"/>
  <c r="G220" i="4" s="1"/>
  <c r="E224" i="4"/>
  <c r="G224" i="4" s="1"/>
  <c r="E241" i="4"/>
  <c r="G241" i="4" s="1"/>
  <c r="E261" i="4"/>
  <c r="G261" i="4" s="1"/>
  <c r="E288" i="4"/>
  <c r="G288" i="4" s="1"/>
  <c r="E284" i="4"/>
  <c r="G284" i="4" s="1"/>
  <c r="E292" i="4"/>
  <c r="G292" i="4" s="1"/>
  <c r="E304" i="4"/>
  <c r="G304" i="4" s="1"/>
  <c r="E314" i="4"/>
  <c r="G314" i="4" s="1"/>
  <c r="E329" i="4"/>
  <c r="G329" i="4" s="1"/>
  <c r="E362" i="4"/>
  <c r="G362" i="4" s="1"/>
  <c r="E363" i="4"/>
  <c r="G363" i="4" s="1"/>
  <c r="E22" i="4"/>
  <c r="G22" i="4" s="1"/>
  <c r="E34" i="4"/>
  <c r="G34" i="4" s="1"/>
  <c r="E50" i="4"/>
  <c r="G50" i="4" s="1"/>
  <c r="E65" i="4"/>
  <c r="G65" i="4" s="1"/>
  <c r="E81" i="4"/>
  <c r="G81" i="4" s="1"/>
  <c r="E88" i="4"/>
  <c r="G88" i="4" s="1"/>
  <c r="E181" i="4"/>
  <c r="G181" i="4" s="1"/>
  <c r="E185" i="4"/>
  <c r="G185" i="4" s="1"/>
  <c r="E202" i="4"/>
  <c r="G202" i="4" s="1"/>
  <c r="E235" i="4"/>
  <c r="G235" i="4" s="1"/>
  <c r="E323" i="4"/>
  <c r="G323" i="4" s="1"/>
  <c r="E358" i="4"/>
  <c r="G358" i="4" s="1"/>
  <c r="E365" i="4"/>
  <c r="G365" i="4" s="1"/>
  <c r="E13" i="4"/>
  <c r="G13" i="4" s="1"/>
  <c r="E17" i="4"/>
  <c r="G17" i="4" s="1"/>
  <c r="E36" i="4"/>
  <c r="G36" i="4" s="1"/>
  <c r="E54" i="4"/>
  <c r="G54" i="4" s="1"/>
  <c r="E63" i="4"/>
  <c r="G63" i="4" s="1"/>
  <c r="E64" i="4"/>
  <c r="G64" i="4" s="1"/>
  <c r="E108" i="4"/>
  <c r="G108" i="4" s="1"/>
  <c r="E200" i="4"/>
  <c r="G200" i="4" s="1"/>
  <c r="E335" i="4"/>
  <c r="G335" i="4" s="1"/>
  <c r="E336" i="4"/>
  <c r="G336" i="4" s="1"/>
  <c r="E353" i="4"/>
  <c r="G353" i="4" s="1"/>
  <c r="E356" i="4"/>
  <c r="G356" i="4" s="1"/>
  <c r="E366" i="4"/>
  <c r="G366" i="4" s="1"/>
  <c r="E26" i="4"/>
  <c r="G26" i="4" s="1"/>
  <c r="E31" i="4"/>
  <c r="G31" i="4" s="1"/>
  <c r="E43" i="4"/>
  <c r="G43" i="4" s="1"/>
  <c r="E95" i="4"/>
  <c r="G95" i="4" s="1"/>
  <c r="E99" i="4"/>
  <c r="G99" i="4" s="1"/>
  <c r="E96" i="4"/>
  <c r="G96" i="4" s="1"/>
  <c r="E110" i="4"/>
  <c r="G110" i="4" s="1"/>
  <c r="E135" i="4"/>
  <c r="G135" i="4" s="1"/>
  <c r="E157" i="4"/>
  <c r="G157" i="4" s="1"/>
  <c r="E167" i="4"/>
  <c r="G167" i="4" s="1"/>
  <c r="E187" i="4"/>
  <c r="G187" i="4" s="1"/>
  <c r="E192" i="4"/>
  <c r="G192" i="4" s="1"/>
  <c r="E205" i="4"/>
  <c r="G205" i="4" s="1"/>
  <c r="E193" i="4"/>
  <c r="G193" i="4" s="1"/>
  <c r="E206" i="4"/>
  <c r="G206" i="4" s="1"/>
  <c r="E225" i="4"/>
  <c r="G225" i="4" s="1"/>
  <c r="E278" i="4"/>
  <c r="G278" i="4" s="1"/>
  <c r="E279" i="4"/>
  <c r="G279" i="4" s="1"/>
  <c r="E297" i="4"/>
  <c r="G297" i="4" s="1"/>
  <c r="E351" i="4"/>
  <c r="G351" i="4" s="1"/>
  <c r="E359" i="4"/>
  <c r="G359" i="4" s="1"/>
  <c r="E25" i="4"/>
  <c r="G25" i="4" s="1"/>
  <c r="E52" i="4"/>
  <c r="G52" i="4" s="1"/>
  <c r="E75" i="4"/>
  <c r="G75" i="4" s="1"/>
  <c r="E107" i="4"/>
  <c r="G107" i="4" s="1"/>
  <c r="E105" i="4"/>
  <c r="G105" i="4" s="1"/>
  <c r="E148" i="4"/>
  <c r="G148" i="4" s="1"/>
  <c r="E149" i="4"/>
  <c r="G149" i="4" s="1"/>
  <c r="E150" i="4"/>
  <c r="G150" i="4" s="1"/>
  <c r="E159" i="4"/>
  <c r="G159" i="4" s="1"/>
  <c r="E155" i="4"/>
  <c r="G155" i="4" s="1"/>
  <c r="E169" i="4"/>
  <c r="G169" i="4" s="1"/>
  <c r="E156" i="4"/>
  <c r="G156" i="4" s="1"/>
  <c r="E184" i="4"/>
  <c r="G184" i="4" s="1"/>
  <c r="E221" i="4"/>
  <c r="G221" i="4" s="1"/>
  <c r="E229" i="4"/>
  <c r="G229" i="4" s="1"/>
  <c r="E230" i="4"/>
  <c r="G230" i="4" s="1"/>
  <c r="E275" i="4"/>
  <c r="G275" i="4" s="1"/>
  <c r="E287" i="4"/>
  <c r="G287" i="4" s="1"/>
  <c r="E308" i="4"/>
  <c r="G308" i="4" s="1"/>
  <c r="E343" i="4"/>
  <c r="G343" i="4" s="1"/>
  <c r="E346" i="4"/>
  <c r="G346" i="4" s="1"/>
  <c r="E58" i="4"/>
  <c r="G58" i="4" s="1"/>
  <c r="E67" i="4"/>
  <c r="G67" i="4" s="1"/>
  <c r="E92" i="4"/>
  <c r="G92" i="4" s="1"/>
  <c r="E116" i="4"/>
  <c r="G116" i="4" s="1"/>
  <c r="E118" i="4"/>
  <c r="G118" i="4" s="1"/>
  <c r="E165" i="4"/>
  <c r="G165" i="4" s="1"/>
  <c r="E209" i="4"/>
  <c r="G209" i="4" s="1"/>
  <c r="E237" i="4"/>
  <c r="G237" i="4" s="1"/>
  <c r="E254" i="4"/>
  <c r="G254" i="4" s="1"/>
  <c r="E264" i="4"/>
  <c r="G264" i="4" s="1"/>
  <c r="E274" i="4"/>
  <c r="G274" i="4" s="1"/>
  <c r="E8" i="4"/>
  <c r="G8" i="4" s="1"/>
  <c r="E84" i="4"/>
  <c r="G84" i="4" s="1"/>
  <c r="E93" i="4"/>
  <c r="G93" i="4" s="1"/>
  <c r="E142" i="4"/>
  <c r="G142" i="4" s="1"/>
  <c r="E198" i="4"/>
  <c r="G198" i="4" s="1"/>
  <c r="E233" i="4"/>
  <c r="G233" i="4" s="1"/>
  <c r="E251" i="4"/>
  <c r="G251" i="4" s="1"/>
  <c r="E259" i="4"/>
  <c r="G259" i="4" s="1"/>
  <c r="E263" i="4"/>
  <c r="G263" i="4" s="1"/>
  <c r="E290" i="4"/>
  <c r="G290" i="4" s="1"/>
  <c r="E360" i="4"/>
  <c r="G360" i="4" s="1"/>
  <c r="E18" i="4"/>
  <c r="G18" i="4" s="1"/>
  <c r="E53" i="4"/>
  <c r="G53" i="4" s="1"/>
  <c r="E77" i="4"/>
  <c r="G77" i="4" s="1"/>
  <c r="E87" i="4"/>
  <c r="G87" i="4" s="1"/>
  <c r="E100" i="4"/>
  <c r="G100" i="4" s="1"/>
  <c r="E173" i="4"/>
  <c r="G173" i="4" s="1"/>
  <c r="E212" i="4"/>
  <c r="G212" i="4" s="1"/>
  <c r="E218" i="4"/>
  <c r="G218" i="4" s="1"/>
  <c r="E296" i="4"/>
  <c r="G296" i="4" s="1"/>
  <c r="E350" i="4"/>
  <c r="G350" i="4" s="1"/>
  <c r="E326" i="4"/>
  <c r="G326" i="4" s="1"/>
  <c r="E20" i="4"/>
  <c r="G20" i="4" s="1"/>
  <c r="E37" i="4"/>
  <c r="G37" i="4" s="1"/>
  <c r="E66" i="4"/>
  <c r="G66" i="4" s="1"/>
  <c r="E79" i="4"/>
  <c r="G79" i="4" s="1"/>
  <c r="E98" i="4"/>
  <c r="G98" i="4" s="1"/>
  <c r="E111" i="4"/>
  <c r="G111" i="4" s="1"/>
  <c r="E114" i="4"/>
  <c r="G114" i="4" s="1"/>
  <c r="E132" i="4"/>
  <c r="G132" i="4" s="1"/>
  <c r="E240" i="4"/>
  <c r="G240" i="4" s="1"/>
  <c r="E299" i="4"/>
  <c r="G299" i="4" s="1"/>
  <c r="E345" i="4"/>
  <c r="G345" i="4" s="1"/>
  <c r="E32" i="4"/>
  <c r="G32" i="4" s="1"/>
  <c r="E45" i="4"/>
  <c r="G45" i="4" s="1"/>
  <c r="E112" i="4"/>
  <c r="G112" i="4" s="1"/>
  <c r="E138" i="4"/>
  <c r="G138" i="4" s="1"/>
  <c r="E215" i="4"/>
  <c r="G215" i="4" s="1"/>
  <c r="E239" i="4"/>
  <c r="G239" i="4" s="1"/>
  <c r="E280" i="4"/>
  <c r="G280" i="4" s="1"/>
  <c r="E281" i="4"/>
  <c r="G281" i="4" s="1"/>
  <c r="E285" i="4"/>
  <c r="G285" i="4" s="1"/>
  <c r="E348" i="4"/>
  <c r="G348" i="4" s="1"/>
  <c r="E325" i="4"/>
  <c r="G325" i="4" s="1"/>
  <c r="E10" i="4"/>
  <c r="G10" i="4" s="1"/>
  <c r="E35" i="4"/>
  <c r="G35" i="4" s="1"/>
  <c r="E68" i="4"/>
  <c r="G68" i="4" s="1"/>
  <c r="E83" i="4"/>
  <c r="G83" i="4" s="1"/>
  <c r="E78" i="4"/>
  <c r="G78" i="4" s="1"/>
  <c r="E90" i="4"/>
  <c r="G90" i="4" s="1"/>
  <c r="E106" i="4"/>
  <c r="G106" i="4" s="1"/>
  <c r="E119" i="4"/>
  <c r="G119" i="4" s="1"/>
  <c r="E146" i="4"/>
  <c r="G146" i="4" s="1"/>
  <c r="E161" i="4"/>
  <c r="G161" i="4" s="1"/>
  <c r="E172" i="4"/>
  <c r="G172" i="4" s="1"/>
  <c r="E174" i="4"/>
  <c r="G174" i="4" s="1"/>
  <c r="E228" i="4"/>
  <c r="G228" i="4" s="1"/>
  <c r="E242" i="4"/>
  <c r="G242" i="4" s="1"/>
  <c r="E244" i="4"/>
  <c r="G244" i="4" s="1"/>
  <c r="E258" i="4"/>
  <c r="G258" i="4" s="1"/>
  <c r="E317" i="4"/>
  <c r="G317" i="4" s="1"/>
  <c r="E338" i="4"/>
  <c r="G338" i="4" s="1"/>
  <c r="E340" i="4"/>
  <c r="G340" i="4" s="1"/>
  <c r="E19" i="4"/>
  <c r="G19" i="4" s="1"/>
  <c r="E101" i="4"/>
  <c r="G101" i="4" s="1"/>
  <c r="E103" i="4"/>
  <c r="G103" i="4" s="1"/>
  <c r="E115" i="4"/>
  <c r="G115" i="4" s="1"/>
  <c r="E120" i="4"/>
  <c r="G120" i="4" s="1"/>
  <c r="E134" i="4"/>
  <c r="G134" i="4" s="1"/>
  <c r="E141" i="4"/>
  <c r="G141" i="4" s="1"/>
  <c r="E137" i="4"/>
  <c r="G137" i="4" s="1"/>
  <c r="E162" i="4"/>
  <c r="G162" i="4" s="1"/>
  <c r="E175" i="4"/>
  <c r="G175" i="4" s="1"/>
  <c r="E186" i="4"/>
  <c r="G186" i="4" s="1"/>
  <c r="E210" i="4"/>
  <c r="G210" i="4" s="1"/>
  <c r="E250" i="4"/>
  <c r="G250" i="4" s="1"/>
  <c r="E269" i="4"/>
  <c r="G269" i="4" s="1"/>
  <c r="E270" i="4"/>
  <c r="G270" i="4" s="1"/>
  <c r="E282" i="4"/>
  <c r="G282" i="4" s="1"/>
  <c r="E302" i="4"/>
  <c r="G302" i="4" s="1"/>
  <c r="E318" i="4"/>
  <c r="G318" i="4" s="1"/>
  <c r="E337" i="4"/>
  <c r="G337" i="4" s="1"/>
  <c r="E3" i="4"/>
  <c r="G3" i="4" s="1"/>
  <c r="E55" i="4"/>
  <c r="G55" i="4" s="1"/>
  <c r="E80" i="4"/>
  <c r="G80" i="4" s="1"/>
  <c r="E136" i="4"/>
  <c r="G136" i="4" s="1"/>
  <c r="E140" i="4"/>
  <c r="G140" i="4" s="1"/>
  <c r="E144" i="4"/>
  <c r="G144" i="4" s="1"/>
  <c r="E160" i="4"/>
  <c r="G160" i="4" s="1"/>
  <c r="E176" i="4"/>
  <c r="G176" i="4" s="1"/>
  <c r="E203" i="4"/>
  <c r="G203" i="4" s="1"/>
  <c r="E201" i="4"/>
  <c r="G201" i="4" s="1"/>
  <c r="E216" i="4"/>
  <c r="G216" i="4" s="1"/>
  <c r="E246" i="4"/>
  <c r="G246" i="4" s="1"/>
  <c r="E256" i="4"/>
  <c r="G256" i="4" s="1"/>
  <c r="E249" i="4"/>
  <c r="G249" i="4" s="1"/>
  <c r="E272" i="4"/>
  <c r="G272" i="4" s="1"/>
  <c r="E267" i="4"/>
  <c r="G267" i="4" s="1"/>
  <c r="E268" i="4"/>
  <c r="G268" i="4" s="1"/>
  <c r="E305" i="4"/>
  <c r="G305" i="4" s="1"/>
  <c r="E331" i="4"/>
  <c r="G331" i="4" s="1"/>
  <c r="E11" i="4"/>
  <c r="G11" i="4" s="1"/>
  <c r="E16" i="4"/>
  <c r="G16" i="4" s="1"/>
  <c r="E39" i="4"/>
  <c r="G39" i="4" s="1"/>
  <c r="E38" i="4"/>
  <c r="G38" i="4" s="1"/>
  <c r="E57" i="4"/>
  <c r="G57" i="4" s="1"/>
  <c r="E85" i="4"/>
  <c r="G85" i="4" s="1"/>
  <c r="E154" i="4"/>
  <c r="G154" i="4" s="1"/>
  <c r="E166" i="4"/>
  <c r="G166" i="4" s="1"/>
  <c r="E170" i="4"/>
  <c r="G170" i="4" s="1"/>
  <c r="E178" i="4"/>
  <c r="G178" i="4" s="1"/>
  <c r="E213" i="4"/>
  <c r="G213" i="4" s="1"/>
  <c r="E252" i="4"/>
  <c r="G252" i="4" s="1"/>
  <c r="E294" i="4"/>
  <c r="G294" i="4" s="1"/>
  <c r="E293" i="4"/>
  <c r="G293" i="4" s="1"/>
  <c r="E312" i="4"/>
  <c r="G312" i="4" s="1"/>
  <c r="E303" i="4"/>
  <c r="G303" i="4" s="1"/>
  <c r="E349" i="4"/>
  <c r="G349" i="4" s="1"/>
  <c r="E327" i="4"/>
  <c r="G327" i="4" s="1"/>
  <c r="E321" i="4"/>
  <c r="G321" i="4" s="1"/>
  <c r="G30" i="2" l="1"/>
  <c r="G14" i="2"/>
  <c r="G31" i="2"/>
  <c r="G37" i="2"/>
  <c r="G48" i="2"/>
  <c r="G6" i="2"/>
  <c r="G16" i="2"/>
  <c r="G21" i="2"/>
  <c r="G19" i="2"/>
  <c r="G32" i="2"/>
  <c r="G33" i="2"/>
  <c r="G34" i="2"/>
  <c r="G10" i="2"/>
  <c r="G49" i="2"/>
  <c r="G38" i="2"/>
  <c r="G46" i="2"/>
  <c r="G15" i="2"/>
  <c r="G29" i="2"/>
  <c r="G35" i="2"/>
  <c r="G47" i="2"/>
  <c r="G36" i="2"/>
  <c r="G11" i="2"/>
  <c r="G9" i="2"/>
  <c r="G17" i="2"/>
  <c r="G8" i="2"/>
  <c r="G18" i="2"/>
  <c r="G23" i="2"/>
  <c r="G27" i="2"/>
  <c r="G2" i="2"/>
  <c r="G39" i="2"/>
  <c r="G44" i="2"/>
  <c r="G12" i="2"/>
  <c r="G40" i="2"/>
  <c r="G24" i="2"/>
  <c r="G22" i="2"/>
  <c r="G41" i="2"/>
  <c r="G13" i="2"/>
  <c r="G5" i="2"/>
  <c r="G45" i="2"/>
  <c r="G50" i="2"/>
  <c r="G25" i="2"/>
  <c r="G20" i="2"/>
  <c r="G7" i="2"/>
  <c r="G28" i="2"/>
  <c r="G42" i="2"/>
  <c r="G4" i="2"/>
  <c r="G43" i="2"/>
  <c r="G26" i="2"/>
  <c r="G3" i="2"/>
</calcChain>
</file>

<file path=xl/sharedStrings.xml><?xml version="1.0" encoding="utf-8"?>
<sst xmlns="http://schemas.openxmlformats.org/spreadsheetml/2006/main" count="631" uniqueCount="216">
  <si>
    <t>Cake</t>
  </si>
  <si>
    <t>Brioche</t>
  </si>
  <si>
    <t>ID</t>
  </si>
  <si>
    <t>DATE</t>
  </si>
  <si>
    <t>PRODUCTS</t>
  </si>
  <si>
    <t>BIRTHDAY</t>
  </si>
  <si>
    <t>NAME</t>
  </si>
  <si>
    <t>SURNAME</t>
  </si>
  <si>
    <t>AGE</t>
  </si>
  <si>
    <t>PHONE</t>
  </si>
  <si>
    <t>E-MAIL</t>
  </si>
  <si>
    <t>AMOUNT</t>
  </si>
  <si>
    <t>CATEGORY</t>
  </si>
  <si>
    <t>CODE</t>
  </si>
  <si>
    <t>PRICE</t>
  </si>
  <si>
    <t>Baba Au Rhum</t>
  </si>
  <si>
    <t>Baklava</t>
  </si>
  <si>
    <t>CheeseCake</t>
  </si>
  <si>
    <t>Cookie</t>
  </si>
  <si>
    <t xml:space="preserve">Croissant </t>
  </si>
  <si>
    <t xml:space="preserve">Donuts </t>
  </si>
  <si>
    <t>Eclair- café</t>
  </si>
  <si>
    <t>Eclair- Vanille</t>
  </si>
  <si>
    <t>Eclair- Chocolat</t>
  </si>
  <si>
    <t>Flan Patissier</t>
  </si>
  <si>
    <t>Pain Au Chocolat</t>
  </si>
  <si>
    <t>Macaron-Chocolat</t>
  </si>
  <si>
    <t>Macaron-Vanille</t>
  </si>
  <si>
    <t>Macaron-Framboise</t>
  </si>
  <si>
    <t xml:space="preserve">Opera </t>
  </si>
  <si>
    <t>Tarte-Pommes</t>
  </si>
  <si>
    <t>Tarte- Fraises</t>
  </si>
  <si>
    <t>Tarte-Chocolat</t>
  </si>
  <si>
    <t>Tarte-Tatin</t>
  </si>
  <si>
    <t>Chouquette</t>
  </si>
  <si>
    <t>Croissant-Amandes</t>
  </si>
  <si>
    <t>Boudoirs</t>
  </si>
  <si>
    <t>PA01</t>
  </si>
  <si>
    <t>PA02</t>
  </si>
  <si>
    <t>PA03</t>
  </si>
  <si>
    <t>PA04</t>
  </si>
  <si>
    <t>PA05</t>
  </si>
  <si>
    <t>PA06</t>
  </si>
  <si>
    <t>PA07</t>
  </si>
  <si>
    <t>PA08</t>
  </si>
  <si>
    <t>PA09</t>
  </si>
  <si>
    <t>PA10</t>
  </si>
  <si>
    <t>PA11</t>
  </si>
  <si>
    <t>PA12</t>
  </si>
  <si>
    <t>PA13</t>
  </si>
  <si>
    <t>PA14</t>
  </si>
  <si>
    <t>PA15</t>
  </si>
  <si>
    <t>PA16</t>
  </si>
  <si>
    <t>VI01</t>
  </si>
  <si>
    <t>VI02</t>
  </si>
  <si>
    <t>VI03</t>
  </si>
  <si>
    <t>VI04</t>
  </si>
  <si>
    <t>BI01</t>
  </si>
  <si>
    <t>BI02</t>
  </si>
  <si>
    <t>BI03</t>
  </si>
  <si>
    <t>BI04</t>
  </si>
  <si>
    <t>QUANTITY</t>
  </si>
  <si>
    <t>GENDER</t>
  </si>
  <si>
    <t>Male</t>
  </si>
  <si>
    <t>Female</t>
  </si>
  <si>
    <t xml:space="preserve"> </t>
  </si>
  <si>
    <t>ORDER ID</t>
  </si>
  <si>
    <t xml:space="preserve">cost </t>
  </si>
  <si>
    <t>benefit</t>
  </si>
  <si>
    <t>blabla1@gmail.com</t>
  </si>
  <si>
    <t>blabla2@gmail.com</t>
  </si>
  <si>
    <t>blabla3@gmail.com</t>
  </si>
  <si>
    <t>blabla4@gmail.com</t>
  </si>
  <si>
    <t>blabla5@gmail.com</t>
  </si>
  <si>
    <t>blabla6@gmail.com</t>
  </si>
  <si>
    <t>blabla7@gmail.com</t>
  </si>
  <si>
    <t>blabla8@gmail.com</t>
  </si>
  <si>
    <t>blabla10@gmail.com</t>
  </si>
  <si>
    <t>blabla9@gmail.com</t>
  </si>
  <si>
    <t>blabla11@gmail.com</t>
  </si>
  <si>
    <t>blabla12@gmail.com</t>
  </si>
  <si>
    <t>blabla13@gmail.com</t>
  </si>
  <si>
    <t>blabla14@gmail.com</t>
  </si>
  <si>
    <t>blabla15@gmail.com</t>
  </si>
  <si>
    <t>blabla16@gmail.com</t>
  </si>
  <si>
    <t>blabla17@gmail.com</t>
  </si>
  <si>
    <t>blabla18@gmail.com</t>
  </si>
  <si>
    <t>blabla19@gmail.com</t>
  </si>
  <si>
    <t>blabla20@gmail.com</t>
  </si>
  <si>
    <t>blabla21@gmail.com</t>
  </si>
  <si>
    <t>blabla22@gmail.com</t>
  </si>
  <si>
    <t>blabla23@gmail.com</t>
  </si>
  <si>
    <t>blabla24@gmail.com</t>
  </si>
  <si>
    <t>blabla25@gmail.com</t>
  </si>
  <si>
    <t>blabla26@gmail.com</t>
  </si>
  <si>
    <t>blabla27@gmail.com</t>
  </si>
  <si>
    <t>blabla28@gmail.com</t>
  </si>
  <si>
    <t>blabla29@gmail.com</t>
  </si>
  <si>
    <t>blabla30@gmail.com</t>
  </si>
  <si>
    <t>blabla31@gmail.com</t>
  </si>
  <si>
    <t>blabla32@gmail.com</t>
  </si>
  <si>
    <t>blabla33@gmail.com</t>
  </si>
  <si>
    <t>blabla34@gmail.com</t>
  </si>
  <si>
    <t>blabla35@gmail.com</t>
  </si>
  <si>
    <t>blabla36@gmail.com</t>
  </si>
  <si>
    <t>blabla37@gmail.com</t>
  </si>
  <si>
    <t>blabla38@gmail.com</t>
  </si>
  <si>
    <t>blabla39@gmail.com</t>
  </si>
  <si>
    <t>blabla40@gmail.com</t>
  </si>
  <si>
    <t>blabla41@gmail.com</t>
  </si>
  <si>
    <t>blabla42@gmail.com</t>
  </si>
  <si>
    <t>blabla43@gmail.com</t>
  </si>
  <si>
    <t>blabla44@gmail.com</t>
  </si>
  <si>
    <t>blabla45@gmail.com</t>
  </si>
  <si>
    <t>blabla46@gmail.com</t>
  </si>
  <si>
    <t>blabla47@gmail.com</t>
  </si>
  <si>
    <t>blabla48@gmail.com</t>
  </si>
  <si>
    <t>blabla49@gmail.com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</si>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</sst>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[$-40C]d\-mmm\-yy;@"/>
    <numFmt numFmtId="166" formatCode="0#&quot; &quot;##&quot; &quot;##&quot; &quot;##&quot; &quot;##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CE4D6"/>
        <bgColor rgb="FFFCE4D6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Fill="1"/>
    <xf numFmtId="0" fontId="0" fillId="0" borderId="0" xfId="0" applyAlignment="1">
      <alignment readingOrder="1"/>
    </xf>
    <xf numFmtId="0" fontId="0" fillId="0" borderId="5" xfId="0" applyFont="1" applyFill="1" applyBorder="1" applyAlignment="1">
      <alignment horizontal="center" vertical="center" wrapText="1" readingOrder="1"/>
    </xf>
    <xf numFmtId="49" fontId="0" fillId="0" borderId="0" xfId="0" applyNumberFormat="1" applyAlignment="1">
      <alignment readingOrder="1"/>
    </xf>
    <xf numFmtId="0" fontId="0" fillId="0" borderId="1" xfId="0" applyFont="1" applyFill="1" applyBorder="1" applyAlignment="1">
      <alignment horizontal="center" vertical="center" wrapText="1" readingOrder="1"/>
    </xf>
    <xf numFmtId="14" fontId="0" fillId="0" borderId="1" xfId="0" applyNumberFormat="1" applyFont="1" applyFill="1" applyBorder="1" applyAlignment="1">
      <alignment horizontal="center" vertical="center" wrapText="1" readingOrder="1"/>
    </xf>
    <xf numFmtId="14" fontId="0" fillId="0" borderId="1" xfId="0" applyNumberFormat="1" applyFont="1" applyFill="1" applyBorder="1" applyAlignment="1">
      <alignment horizontal="center" vertical="center" readingOrder="1"/>
    </xf>
    <xf numFmtId="14" fontId="0" fillId="0" borderId="0" xfId="0" applyNumberFormat="1" applyAlignment="1">
      <alignment readingOrder="1"/>
    </xf>
    <xf numFmtId="14" fontId="0" fillId="0" borderId="0" xfId="0" applyNumberFormat="1" applyAlignment="1">
      <alignment horizontal="center" readingOrder="1"/>
    </xf>
    <xf numFmtId="1" fontId="0" fillId="0" borderId="1" xfId="1" applyNumberFormat="1" applyFont="1" applyFill="1" applyBorder="1" applyAlignment="1">
      <alignment horizontal="center" vertical="center" readingOrder="2"/>
    </xf>
    <xf numFmtId="1" fontId="0" fillId="0" borderId="1" xfId="0" applyNumberFormat="1" applyFont="1" applyFill="1" applyBorder="1" applyAlignment="1">
      <alignment horizontal="center" vertical="center" readingOrder="2"/>
    </xf>
    <xf numFmtId="0" fontId="4" fillId="0" borderId="1" xfId="2" applyFill="1" applyBorder="1" applyAlignment="1">
      <alignment horizontal="center" vertical="center" wrapText="1" readingOrder="1"/>
    </xf>
    <xf numFmtId="165" fontId="0" fillId="0" borderId="0" xfId="0" applyNumberFormat="1" applyFont="1" applyFill="1" applyAlignment="1">
      <alignment horizontal="right"/>
    </xf>
    <xf numFmtId="165" fontId="5" fillId="0" borderId="0" xfId="2" applyNumberFormat="1" applyFont="1" applyFill="1" applyAlignment="1">
      <alignment horizontal="right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3" fillId="0" borderId="1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readingOrder="2"/>
    </xf>
    <xf numFmtId="0" fontId="0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2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6" fontId="0" fillId="0" borderId="4" xfId="0" quotePrefix="1" applyNumberFormat="1" applyFont="1" applyFill="1" applyBorder="1" applyAlignment="1">
      <alignment horizontal="center" vertical="center" wrapText="1" readingOrder="1"/>
    </xf>
    <xf numFmtId="0" fontId="7" fillId="2" borderId="3" xfId="0" applyFont="1" applyFill="1" applyBorder="1" applyAlignment="1">
      <alignment horizontal="center" vertical="top" wrapText="1" readingOrder="1"/>
    </xf>
    <xf numFmtId="0" fontId="7" fillId="2" borderId="6" xfId="0" applyFont="1" applyFill="1" applyBorder="1" applyAlignment="1">
      <alignment horizontal="center" vertical="top" wrapText="1" readingOrder="1"/>
    </xf>
    <xf numFmtId="14" fontId="7" fillId="2" borderId="3" xfId="0" applyNumberFormat="1" applyFont="1" applyFill="1" applyBorder="1" applyAlignment="1">
      <alignment horizontal="center" vertical="top" wrapText="1" readingOrder="1"/>
    </xf>
    <xf numFmtId="14" fontId="7" fillId="2" borderId="3" xfId="0" applyNumberFormat="1" applyFont="1" applyFill="1" applyBorder="1" applyAlignment="1">
      <alignment horizontal="center" vertical="top" readingOrder="1"/>
    </xf>
    <xf numFmtId="1" fontId="0" fillId="0" borderId="2" xfId="0" applyNumberFormat="1" applyFont="1" applyFill="1" applyBorder="1" applyAlignment="1">
      <alignment horizontal="center" vertical="center" readingOrder="2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 readingOrder="2"/>
    </xf>
    <xf numFmtId="14" fontId="0" fillId="0" borderId="2" xfId="0" applyNumberFormat="1" applyFont="1" applyFill="1" applyBorder="1" applyAlignment="1">
      <alignment horizontal="center" vertical="center" wrapText="1" readingOrder="1"/>
    </xf>
    <xf numFmtId="14" fontId="0" fillId="0" borderId="0" xfId="0" applyNumberFormat="1"/>
    <xf numFmtId="0" fontId="7" fillId="4" borderId="1" xfId="0" applyFont="1" applyFill="1" applyBorder="1" applyAlignment="1">
      <alignment horizontal="center" vertical="center"/>
    </xf>
    <xf numFmtId="166" fontId="7" fillId="2" borderId="7" xfId="0" applyNumberFormat="1" applyFont="1" applyFill="1" applyBorder="1" applyAlignment="1">
      <alignment horizontal="center" vertical="top" wrapText="1" readingOrder="1"/>
    </xf>
    <xf numFmtId="166" fontId="0" fillId="0" borderId="0" xfId="0" applyNumberFormat="1"/>
    <xf numFmtId="0" fontId="0" fillId="0" borderId="0" xfId="0" applyNumberFormat="1" applyAlignment="1">
      <alignment readingOrder="1"/>
    </xf>
  </cellXfs>
  <cellStyles count="3">
    <cellStyle name="Lien hypertexte" xfId="2" builtinId="8"/>
    <cellStyle name="Milliers" xfId="1" builtinId="3"/>
    <cellStyle name="Normal" xfId="0" builtinId="0"/>
  </cellStyles>
  <dxfs count="36">
    <dxf>
      <font>
        <b val="0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1"/>
        <name val="Calibri"/>
        <scheme val="minor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indent="0" justifyLastLine="0" shrinkToFit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scheme val="minor"/>
      </font>
      <alignment horizontal="center" vertical="center" textRotation="0" indent="0" justifyLastLine="0" shrinkToFit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2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top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2C247F23-8591-11D1-B16A-00C0F0283628}" ax:license="9368265E-85FE-11d1-8BE3-0000F8754DA1" ax:persistence="persistPropertyBag">
  <ax:ocxPr ax:name="_ExtentX" ax:value="1005"/>
  <ax:ocxPr ax:name="_ExtentY" ax:value="1005"/>
  <ax:ocxPr ax:name="MaskColor" ax:value="12632256"/>
  <ax:ocxPr ax:name="_Version" ax:value="393216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495300</xdr:colOff>
          <xdr:row>2</xdr:row>
          <xdr:rowOff>123825</xdr:rowOff>
        </xdr:from>
        <xdr:to>
          <xdr:col>15</xdr:col>
          <xdr:colOff>190500</xdr:colOff>
          <xdr:row>6</xdr:row>
          <xdr:rowOff>95250</xdr:rowOff>
        </xdr:to>
        <xdr:sp macro="" textlink="">
          <xdr:nvSpPr>
            <xdr:cNvPr id="10241" name="CommandButton2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781050</xdr:colOff>
          <xdr:row>11</xdr:row>
          <xdr:rowOff>0</xdr:rowOff>
        </xdr:from>
        <xdr:to>
          <xdr:col>7</xdr:col>
          <xdr:colOff>1143000</xdr:colOff>
          <xdr:row>12</xdr:row>
          <xdr:rowOff>161925</xdr:rowOff>
        </xdr:to>
        <xdr:sp macro="" textlink="">
          <xdr:nvSpPr>
            <xdr:cNvPr id="6145" name="ImageList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000-000000000000}">
  <dimension ref="A1"/>
  <sheetViews>
    <sheetView showFormulas="1" workbookViewId="0"/>
  </sheetViews>
  <sheetFormatPr baseColWidth="10" defaultRowHeight="15.75" x14ac:dyDescent="0.25"/>
  <sheetData/>
  <pageMargins left="0.7" right="0.7" top="0.75" bottom="0.75" header="0.3" footer="0.3"/>
</xm:macroshee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50" totalsRowShown="0" headerRowDxfId="35" dataDxfId="33" headerRowBorderDxfId="34" tableBorderDxfId="32" totalsRowBorderDxfId="31">
  <autoFilter ref="A1:H50" xr:uid="{00000000-0009-0000-0100-000001000000}"/>
  <sortState xmlns:xlrd2="http://schemas.microsoft.com/office/spreadsheetml/2017/richdata2" ref="A2:H50">
    <sortCondition ref="B1:B50"/>
  </sortState>
  <tableColumns count="8">
    <tableColumn id="3" xr3:uid="{00000000-0010-0000-0000-000003000000}" name="ID" dataDxfId="30"/>
    <tableColumn id="1" xr3:uid="{00000000-0010-0000-0000-000001000000}" name="SURNAME" dataDxfId="29"/>
    <tableColumn id="2" xr3:uid="{00000000-0010-0000-0000-000002000000}" name="NAME" dataDxfId="28"/>
    <tableColumn id="8" xr3:uid="{00000000-0010-0000-0000-000008000000}" name="GENDER" dataDxfId="27"/>
    <tableColumn id="6" xr3:uid="{00000000-0010-0000-0000-000006000000}" name="BIRTHDAY" dataDxfId="26"/>
    <tableColumn id="7" xr3:uid="{00000000-0010-0000-0000-000007000000}" name="E-MAIL" dataDxfId="25"/>
    <tableColumn id="4" xr3:uid="{00000000-0010-0000-0000-000004000000}" name="AGE" dataDxfId="24">
      <calculatedColumnFormula>ROUNDDOWN((TODAY()-Table1[[#This Row],[BIRTHDAY]])/365,0)</calculatedColumnFormula>
    </tableColumn>
    <tableColumn id="5" xr3:uid="{00000000-0010-0000-0000-000005000000}" name="PHONE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G366" totalsRowShown="0" headerRowDxfId="22" dataDxfId="20" headerRowBorderDxfId="21" tableBorderDxfId="19" totalsRowBorderDxfId="18">
  <autoFilter ref="A1:G366" xr:uid="{00000000-0009-0000-0100-000002000000}"/>
  <sortState xmlns:xlrd2="http://schemas.microsoft.com/office/spreadsheetml/2017/richdata2" ref="A2:G366">
    <sortCondition ref="B1:B366"/>
  </sortState>
  <tableColumns count="7">
    <tableColumn id="7" xr3:uid="{00000000-0010-0000-0100-000007000000}" name="ORDER ID" dataDxfId="17"/>
    <tableColumn id="1" xr3:uid="{00000000-0010-0000-0100-000001000000}" name="ID" dataDxfId="16"/>
    <tableColumn id="2" xr3:uid="{00000000-0010-0000-0100-000002000000}" name="DATE" dataDxfId="15"/>
    <tableColumn id="3" xr3:uid="{00000000-0010-0000-0100-000003000000}" name="PRODUCTS" dataDxfId="14"/>
    <tableColumn id="4" xr3:uid="{00000000-0010-0000-0100-000004000000}" name="PRICE" dataDxfId="13">
      <calculatedColumnFormula>VLOOKUP(D2,Table3[[#All],[CODE]:[PRICE]],2,FALSE)</calculatedColumnFormula>
    </tableColumn>
    <tableColumn id="5" xr3:uid="{00000000-0010-0000-0100-000005000000}" name="QUANTITY" dataDxfId="12"/>
    <tableColumn id="6" xr3:uid="{00000000-0010-0000-0100-000006000000}" name="AMOUNT" dataDxfId="11">
      <calculatedColumnFormula>Table2[[#This Row],[QUANTITY]]*Table2[[#This Row],[PRICE]]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3" displayName="Table3" ref="A1:F25" totalsRowShown="0" headerRowDxfId="10" dataDxfId="8" headerRowBorderDxfId="9" tableBorderDxfId="7" totalsRowBorderDxfId="6">
  <autoFilter ref="A1:F25" xr:uid="{00000000-0009-0000-0100-000005000000}"/>
  <tableColumns count="6">
    <tableColumn id="3" xr3:uid="{00000000-0010-0000-0200-000003000000}" name="CODE" dataDxfId="5"/>
    <tableColumn id="4" xr3:uid="{00000000-0010-0000-0200-000004000000}" name="PRICE" dataDxfId="4"/>
    <tableColumn id="2" xr3:uid="{00000000-0010-0000-0200-000002000000}" name="PRODUCTS" dataDxfId="3"/>
    <tableColumn id="1" xr3:uid="{00000000-0010-0000-0200-000001000000}" name="CATEGORY" dataDxfId="2"/>
    <tableColumn id="5" xr3:uid="{DEDC7674-7A30-4D19-B1B6-54AC6C120370}" name="cost " dataDxfId="1"/>
    <tableColumn id="6" xr3:uid="{9BB2790E-93AF-445F-B1E0-04EA9E91837E}" name="benefit" dataDxfId="0">
      <calculatedColumnFormula>Table3[[#This Row],[PRICE]]-Table3[[#This Row],[cost 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labla33@gmail.com" TargetMode="External"/><Relationship Id="rId18" Type="http://schemas.openxmlformats.org/officeDocument/2006/relationships/hyperlink" Target="mailto:blabla48@gmail.com" TargetMode="External"/><Relationship Id="rId26" Type="http://schemas.openxmlformats.org/officeDocument/2006/relationships/hyperlink" Target="mailto:blabla23@gmail.com" TargetMode="External"/><Relationship Id="rId39" Type="http://schemas.openxmlformats.org/officeDocument/2006/relationships/hyperlink" Target="mailto:blabla19@gmail.com" TargetMode="External"/><Relationship Id="rId21" Type="http://schemas.openxmlformats.org/officeDocument/2006/relationships/hyperlink" Target="mailto:blabla8@gmail.com" TargetMode="External"/><Relationship Id="rId34" Type="http://schemas.openxmlformats.org/officeDocument/2006/relationships/hyperlink" Target="mailto:blabla47@gmail.com" TargetMode="External"/><Relationship Id="rId42" Type="http://schemas.openxmlformats.org/officeDocument/2006/relationships/hyperlink" Target="mailto:blabla28@gmail.com" TargetMode="External"/><Relationship Id="rId47" Type="http://schemas.openxmlformats.org/officeDocument/2006/relationships/hyperlink" Target="mailto:blabla43@gmail.com" TargetMode="External"/><Relationship Id="rId50" Type="http://schemas.openxmlformats.org/officeDocument/2006/relationships/hyperlink" Target="mailto:blabla10@gmail.com" TargetMode="External"/><Relationship Id="rId55" Type="http://schemas.openxmlformats.org/officeDocument/2006/relationships/image" Target="../media/image1.emf"/><Relationship Id="rId7" Type="http://schemas.openxmlformats.org/officeDocument/2006/relationships/hyperlink" Target="mailto:blabla15@gmail.com" TargetMode="External"/><Relationship Id="rId2" Type="http://schemas.openxmlformats.org/officeDocument/2006/relationships/hyperlink" Target="mailto:blabla2@gmail.com" TargetMode="External"/><Relationship Id="rId16" Type="http://schemas.openxmlformats.org/officeDocument/2006/relationships/hyperlink" Target="mailto:blabla42@gmail.com" TargetMode="External"/><Relationship Id="rId29" Type="http://schemas.openxmlformats.org/officeDocument/2006/relationships/hyperlink" Target="mailto:blabla32@gmail.com" TargetMode="External"/><Relationship Id="rId11" Type="http://schemas.openxmlformats.org/officeDocument/2006/relationships/hyperlink" Target="mailto:blabla27@gmail.com" TargetMode="External"/><Relationship Id="rId24" Type="http://schemas.openxmlformats.org/officeDocument/2006/relationships/hyperlink" Target="mailto:blabla17@gmail.com" TargetMode="External"/><Relationship Id="rId32" Type="http://schemas.openxmlformats.org/officeDocument/2006/relationships/hyperlink" Target="mailto:blabla41@gmail.com" TargetMode="External"/><Relationship Id="rId37" Type="http://schemas.openxmlformats.org/officeDocument/2006/relationships/hyperlink" Target="mailto:blabla13@gmail.com" TargetMode="External"/><Relationship Id="rId40" Type="http://schemas.openxmlformats.org/officeDocument/2006/relationships/hyperlink" Target="mailto:blabla22@gmail.com" TargetMode="External"/><Relationship Id="rId45" Type="http://schemas.openxmlformats.org/officeDocument/2006/relationships/hyperlink" Target="mailto:blabla37@gmail.com" TargetMode="External"/><Relationship Id="rId53" Type="http://schemas.openxmlformats.org/officeDocument/2006/relationships/vmlDrawing" Target="../drawings/vmlDrawing1.vml"/><Relationship Id="rId5" Type="http://schemas.openxmlformats.org/officeDocument/2006/relationships/hyperlink" Target="mailto:blabla9@gmail.com" TargetMode="External"/><Relationship Id="rId10" Type="http://schemas.openxmlformats.org/officeDocument/2006/relationships/hyperlink" Target="mailto:blabla24@gmail.com" TargetMode="External"/><Relationship Id="rId19" Type="http://schemas.openxmlformats.org/officeDocument/2006/relationships/hyperlink" Target="mailto:blabla2@gmail.com" TargetMode="External"/><Relationship Id="rId31" Type="http://schemas.openxmlformats.org/officeDocument/2006/relationships/hyperlink" Target="mailto:blabla38@gmail.com" TargetMode="External"/><Relationship Id="rId44" Type="http://schemas.openxmlformats.org/officeDocument/2006/relationships/hyperlink" Target="mailto:blabla34@gmail.com" TargetMode="External"/><Relationship Id="rId52" Type="http://schemas.openxmlformats.org/officeDocument/2006/relationships/drawing" Target="../drawings/drawing1.xml"/><Relationship Id="rId4" Type="http://schemas.openxmlformats.org/officeDocument/2006/relationships/hyperlink" Target="mailto:blabla6@gmail.com" TargetMode="External"/><Relationship Id="rId9" Type="http://schemas.openxmlformats.org/officeDocument/2006/relationships/hyperlink" Target="mailto:blabla21@gmail.com" TargetMode="External"/><Relationship Id="rId14" Type="http://schemas.openxmlformats.org/officeDocument/2006/relationships/hyperlink" Target="mailto:blabla36@gmail.com" TargetMode="External"/><Relationship Id="rId22" Type="http://schemas.openxmlformats.org/officeDocument/2006/relationships/hyperlink" Target="mailto:blabla11@gmail.com" TargetMode="External"/><Relationship Id="rId27" Type="http://schemas.openxmlformats.org/officeDocument/2006/relationships/hyperlink" Target="mailto:blabla26@gmail.com" TargetMode="External"/><Relationship Id="rId30" Type="http://schemas.openxmlformats.org/officeDocument/2006/relationships/hyperlink" Target="mailto:blabla35@gmail.com" TargetMode="External"/><Relationship Id="rId35" Type="http://schemas.openxmlformats.org/officeDocument/2006/relationships/hyperlink" Target="mailto:blabla4@gmail.com" TargetMode="External"/><Relationship Id="rId43" Type="http://schemas.openxmlformats.org/officeDocument/2006/relationships/hyperlink" Target="mailto:blabla31@gmail.com" TargetMode="External"/><Relationship Id="rId48" Type="http://schemas.openxmlformats.org/officeDocument/2006/relationships/hyperlink" Target="mailto:blabla46@gmail.com" TargetMode="External"/><Relationship Id="rId56" Type="http://schemas.openxmlformats.org/officeDocument/2006/relationships/table" Target="../tables/table1.xml"/><Relationship Id="rId8" Type="http://schemas.openxmlformats.org/officeDocument/2006/relationships/hyperlink" Target="mailto:blabla18@gmail.com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mailto:blabla1@gmail.com" TargetMode="External"/><Relationship Id="rId12" Type="http://schemas.openxmlformats.org/officeDocument/2006/relationships/hyperlink" Target="mailto:blabla30@gmail.com" TargetMode="External"/><Relationship Id="rId17" Type="http://schemas.openxmlformats.org/officeDocument/2006/relationships/hyperlink" Target="mailto:blabla45@gmail.com" TargetMode="External"/><Relationship Id="rId25" Type="http://schemas.openxmlformats.org/officeDocument/2006/relationships/hyperlink" Target="mailto:blabla20@gmail.com" TargetMode="External"/><Relationship Id="rId33" Type="http://schemas.openxmlformats.org/officeDocument/2006/relationships/hyperlink" Target="mailto:blabla44@gmail.com" TargetMode="External"/><Relationship Id="rId38" Type="http://schemas.openxmlformats.org/officeDocument/2006/relationships/hyperlink" Target="mailto:blabla16@gmail.com" TargetMode="External"/><Relationship Id="rId46" Type="http://schemas.openxmlformats.org/officeDocument/2006/relationships/hyperlink" Target="mailto:blabla40@gmail.com" TargetMode="External"/><Relationship Id="rId20" Type="http://schemas.openxmlformats.org/officeDocument/2006/relationships/hyperlink" Target="mailto:blabla5@gmail.com" TargetMode="External"/><Relationship Id="rId41" Type="http://schemas.openxmlformats.org/officeDocument/2006/relationships/hyperlink" Target="mailto:blabla25@gmail.com" TargetMode="External"/><Relationship Id="rId54" Type="http://schemas.openxmlformats.org/officeDocument/2006/relationships/control" Target="../activeX/activeX1.xml"/><Relationship Id="rId1" Type="http://schemas.openxmlformats.org/officeDocument/2006/relationships/hyperlink" Target="mailto:blabla3@gmail.com" TargetMode="External"/><Relationship Id="rId6" Type="http://schemas.openxmlformats.org/officeDocument/2006/relationships/hyperlink" Target="mailto:blabla12@gmail.com" TargetMode="External"/><Relationship Id="rId15" Type="http://schemas.openxmlformats.org/officeDocument/2006/relationships/hyperlink" Target="mailto:blabla39@gmail.com" TargetMode="External"/><Relationship Id="rId23" Type="http://schemas.openxmlformats.org/officeDocument/2006/relationships/hyperlink" Target="mailto:blabla14@gmail.com" TargetMode="External"/><Relationship Id="rId28" Type="http://schemas.openxmlformats.org/officeDocument/2006/relationships/hyperlink" Target="mailto:blabla29@gmail.com" TargetMode="External"/><Relationship Id="rId36" Type="http://schemas.openxmlformats.org/officeDocument/2006/relationships/hyperlink" Target="mailto:blabla7@gmail.com" TargetMode="External"/><Relationship Id="rId49" Type="http://schemas.openxmlformats.org/officeDocument/2006/relationships/hyperlink" Target="mailto:blabla49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4"/>
  </sheetPr>
  <dimension ref="A1:K50"/>
  <sheetViews>
    <sheetView rightToLeft="1" tabSelected="1" zoomScale="90" zoomScaleNormal="90" workbookViewId="0">
      <selection activeCell="K15" sqref="K15"/>
    </sheetView>
  </sheetViews>
  <sheetFormatPr baseColWidth="10" defaultColWidth="10.875" defaultRowHeight="15.75" x14ac:dyDescent="0.25"/>
  <cols>
    <col min="1" max="1" width="20.875" style="2" customWidth="1"/>
    <col min="2" max="2" width="13.875" style="2" customWidth="1"/>
    <col min="3" max="3" width="17.375" style="2" customWidth="1"/>
    <col min="4" max="4" width="13.875" style="2" customWidth="1"/>
    <col min="5" max="5" width="20" style="46" customWidth="1"/>
    <col min="6" max="6" width="26" style="8" customWidth="1"/>
    <col min="7" max="7" width="9.625" style="4" customWidth="1"/>
    <col min="8" max="8" width="18.875" style="49" customWidth="1"/>
    <col min="9" max="9" width="9.875" style="9" customWidth="1"/>
    <col min="10" max="10" width="10.625" style="2" customWidth="1"/>
    <col min="11" max="11" width="10.5" style="2" customWidth="1"/>
    <col min="12" max="16384" width="10.875" style="2"/>
  </cols>
  <sheetData>
    <row r="1" spans="1:11" ht="33" customHeight="1" x14ac:dyDescent="0.25">
      <c r="A1" s="37" t="s">
        <v>2</v>
      </c>
      <c r="B1" s="36" t="s">
        <v>7</v>
      </c>
      <c r="C1" s="36" t="s">
        <v>6</v>
      </c>
      <c r="D1" s="39" t="s">
        <v>62</v>
      </c>
      <c r="E1" s="38" t="s">
        <v>5</v>
      </c>
      <c r="F1" s="36" t="s">
        <v>10</v>
      </c>
      <c r="G1" s="39" t="s">
        <v>8</v>
      </c>
      <c r="H1" s="48" t="s">
        <v>9</v>
      </c>
      <c r="I1" s="2"/>
    </row>
    <row r="2" spans="1:11" ht="15.95" customHeight="1" x14ac:dyDescent="0.25">
      <c r="A2" s="3">
        <v>342766694</v>
      </c>
      <c r="B2" s="5" t="s">
        <v>167</v>
      </c>
      <c r="C2" s="5" t="s">
        <v>118</v>
      </c>
      <c r="D2" s="11" t="s">
        <v>63</v>
      </c>
      <c r="E2" s="6">
        <v>31838</v>
      </c>
      <c r="F2" s="12" t="s">
        <v>69</v>
      </c>
      <c r="G2" s="10">
        <f ca="1">ROUNDDOWN((TODAY()-Table1[[#This Row],[BIRTHDAY]])/365,0)</f>
        <v>35</v>
      </c>
      <c r="H2" s="35">
        <v>102030405</v>
      </c>
      <c r="I2" s="2"/>
      <c r="K2" s="50">
        <v>8</v>
      </c>
    </row>
    <row r="3" spans="1:11" ht="15.95" customHeight="1" x14ac:dyDescent="0.25">
      <c r="A3" s="3">
        <v>342766711</v>
      </c>
      <c r="B3" s="5" t="s">
        <v>168</v>
      </c>
      <c r="C3" s="5" t="s">
        <v>119</v>
      </c>
      <c r="D3" s="11" t="s">
        <v>63</v>
      </c>
      <c r="E3" s="6">
        <v>36821</v>
      </c>
      <c r="F3" s="12" t="s">
        <v>70</v>
      </c>
      <c r="G3" s="11">
        <f ca="1">ROUNDDOWN((TODAY()-Table1[[#This Row],[BIRTHDAY]])/365,0)</f>
        <v>21</v>
      </c>
      <c r="H3" s="35">
        <v>102030406</v>
      </c>
      <c r="I3" s="2"/>
      <c r="J3" s="2">
        <v>2</v>
      </c>
      <c r="K3" s="2">
        <v>1</v>
      </c>
    </row>
    <row r="4" spans="1:11" ht="15.95" customHeight="1" x14ac:dyDescent="0.25">
      <c r="A4" s="3">
        <v>342766712</v>
      </c>
      <c r="B4" s="5" t="s">
        <v>169</v>
      </c>
      <c r="C4" s="5" t="s">
        <v>120</v>
      </c>
      <c r="D4" s="11" t="s">
        <v>64</v>
      </c>
      <c r="E4" s="6">
        <v>37140</v>
      </c>
      <c r="F4" s="12" t="s">
        <v>71</v>
      </c>
      <c r="G4" s="11">
        <f ca="1">ROUNDDOWN((TODAY()-Table1[[#This Row],[BIRTHDAY]])/365,0)</f>
        <v>20</v>
      </c>
      <c r="H4" s="35">
        <v>102030407</v>
      </c>
      <c r="I4" s="2"/>
      <c r="J4" s="2">
        <v>3</v>
      </c>
      <c r="K4" s="2">
        <v>2</v>
      </c>
    </row>
    <row r="5" spans="1:11" ht="15.95" customHeight="1" x14ac:dyDescent="0.25">
      <c r="A5" s="3">
        <v>342766703</v>
      </c>
      <c r="B5" s="5" t="s">
        <v>170</v>
      </c>
      <c r="C5" s="5" t="s">
        <v>121</v>
      </c>
      <c r="D5" s="11" t="s">
        <v>64</v>
      </c>
      <c r="E5" s="7">
        <v>34634</v>
      </c>
      <c r="F5" s="12" t="s">
        <v>72</v>
      </c>
      <c r="G5" s="11">
        <f ca="1">ROUNDDOWN((TODAY()-Table1[[#This Row],[BIRTHDAY]])/365,0)</f>
        <v>27</v>
      </c>
      <c r="H5" s="35">
        <v>102030408</v>
      </c>
      <c r="I5" s="2"/>
      <c r="J5" s="2">
        <v>4</v>
      </c>
      <c r="K5" s="2">
        <v>3</v>
      </c>
    </row>
    <row r="6" spans="1:11" ht="15.95" customHeight="1" x14ac:dyDescent="0.25">
      <c r="A6" s="3">
        <v>342766671</v>
      </c>
      <c r="B6" s="5" t="s">
        <v>171</v>
      </c>
      <c r="C6" s="5" t="s">
        <v>122</v>
      </c>
      <c r="D6" s="11" t="s">
        <v>63</v>
      </c>
      <c r="E6" s="6">
        <v>24918</v>
      </c>
      <c r="F6" s="12" t="s">
        <v>73</v>
      </c>
      <c r="G6" s="10">
        <f ca="1">ROUNDDOWN((TODAY()-Table1[[#This Row],[BIRTHDAY]])/365,0)</f>
        <v>54</v>
      </c>
      <c r="H6" s="35">
        <v>102030409</v>
      </c>
      <c r="I6" s="2"/>
      <c r="J6" s="2">
        <v>5</v>
      </c>
      <c r="K6" s="2">
        <v>4</v>
      </c>
    </row>
    <row r="7" spans="1:11" ht="15.95" customHeight="1" x14ac:dyDescent="0.25">
      <c r="A7" s="3">
        <v>342766708</v>
      </c>
      <c r="B7" s="5" t="s">
        <v>172</v>
      </c>
      <c r="C7" s="5" t="s">
        <v>123</v>
      </c>
      <c r="D7" s="11" t="s">
        <v>64</v>
      </c>
      <c r="E7" s="6">
        <v>36044</v>
      </c>
      <c r="F7" s="12" t="s">
        <v>74</v>
      </c>
      <c r="G7" s="11">
        <f ca="1">ROUNDDOWN((TODAY()-Table1[[#This Row],[BIRTHDAY]])/365,0)</f>
        <v>23</v>
      </c>
      <c r="H7" s="35">
        <v>102030410</v>
      </c>
      <c r="I7" s="2"/>
      <c r="J7" s="2">
        <v>6</v>
      </c>
      <c r="K7" s="2">
        <v>5</v>
      </c>
    </row>
    <row r="8" spans="1:11" ht="15.95" customHeight="1" x14ac:dyDescent="0.25">
      <c r="A8" s="3">
        <v>342766690</v>
      </c>
      <c r="B8" s="5" t="s">
        <v>173</v>
      </c>
      <c r="C8" s="5" t="s">
        <v>124</v>
      </c>
      <c r="D8" s="11" t="s">
        <v>63</v>
      </c>
      <c r="E8" s="7">
        <v>30335</v>
      </c>
      <c r="F8" s="12" t="s">
        <v>75</v>
      </c>
      <c r="G8" s="10">
        <f ca="1">ROUNDDOWN((TODAY()-Table1[[#This Row],[BIRTHDAY]])/365,0)</f>
        <v>39</v>
      </c>
      <c r="H8" s="35">
        <v>102030411</v>
      </c>
      <c r="I8" s="2"/>
      <c r="J8" s="2">
        <v>7</v>
      </c>
      <c r="K8" s="2">
        <v>6</v>
      </c>
    </row>
    <row r="9" spans="1:11" ht="15.95" customHeight="1" x14ac:dyDescent="0.25">
      <c r="A9" s="3">
        <v>342766688</v>
      </c>
      <c r="B9" s="5" t="s">
        <v>174</v>
      </c>
      <c r="C9" s="5" t="s">
        <v>125</v>
      </c>
      <c r="D9" s="11" t="s">
        <v>64</v>
      </c>
      <c r="E9" s="7">
        <v>30225</v>
      </c>
      <c r="F9" s="12" t="s">
        <v>76</v>
      </c>
      <c r="G9" s="10">
        <f ca="1">ROUNDDOWN((TODAY()-Table1[[#This Row],[BIRTHDAY]])/365,0)</f>
        <v>39</v>
      </c>
      <c r="H9" s="35">
        <v>102030412</v>
      </c>
      <c r="I9" s="2"/>
      <c r="J9" s="2">
        <v>8</v>
      </c>
      <c r="K9" s="2">
        <v>7</v>
      </c>
    </row>
    <row r="10" spans="1:11" ht="15.95" customHeight="1" x14ac:dyDescent="0.25">
      <c r="A10" s="3">
        <v>342766678</v>
      </c>
      <c r="B10" s="5" t="s">
        <v>175</v>
      </c>
      <c r="C10" s="5" t="s">
        <v>126</v>
      </c>
      <c r="D10" s="11" t="s">
        <v>63</v>
      </c>
      <c r="E10" s="6">
        <v>27763</v>
      </c>
      <c r="F10" s="12" t="s">
        <v>78</v>
      </c>
      <c r="G10" s="10">
        <f ca="1">ROUNDDOWN((TODAY()-Table1[[#This Row],[BIRTHDAY]])/365,0)</f>
        <v>46</v>
      </c>
      <c r="H10" s="35">
        <v>102030413</v>
      </c>
      <c r="I10" s="2"/>
      <c r="J10" s="2">
        <v>9</v>
      </c>
      <c r="K10" s="2">
        <v>8</v>
      </c>
    </row>
    <row r="11" spans="1:11" ht="15.95" customHeight="1" x14ac:dyDescent="0.25">
      <c r="A11" s="3">
        <v>1</v>
      </c>
      <c r="B11" s="5" t="s">
        <v>176</v>
      </c>
      <c r="C11" s="5" t="s">
        <v>127</v>
      </c>
      <c r="D11" s="11" t="s">
        <v>63</v>
      </c>
      <c r="E11" s="6">
        <v>30087</v>
      </c>
      <c r="F11" s="12" t="s">
        <v>77</v>
      </c>
      <c r="G11" s="10">
        <f ca="1">ROUNDDOWN((TODAY()-Table1[[#This Row],[BIRTHDAY]])/365,0)</f>
        <v>39</v>
      </c>
      <c r="H11" s="35">
        <v>102030414</v>
      </c>
      <c r="I11" s="2"/>
      <c r="J11" s="2">
        <v>10</v>
      </c>
      <c r="K11" s="2">
        <v>9</v>
      </c>
    </row>
    <row r="12" spans="1:11" ht="15.95" customHeight="1" x14ac:dyDescent="0.25">
      <c r="A12" s="3">
        <v>342766697</v>
      </c>
      <c r="B12" s="5" t="s">
        <v>177</v>
      </c>
      <c r="C12" s="5" t="s">
        <v>128</v>
      </c>
      <c r="D12" s="11" t="s">
        <v>64</v>
      </c>
      <c r="E12" s="6">
        <v>32086</v>
      </c>
      <c r="F12" s="12" t="s">
        <v>79</v>
      </c>
      <c r="G12" s="10">
        <f ca="1">ROUNDDOWN((TODAY()-Table1[[#This Row],[BIRTHDAY]])/365,0)</f>
        <v>34</v>
      </c>
      <c r="H12" s="35">
        <v>102030415</v>
      </c>
      <c r="I12" s="2"/>
      <c r="J12" s="2">
        <v>11</v>
      </c>
      <c r="K12" s="2">
        <v>10</v>
      </c>
    </row>
    <row r="13" spans="1:11" ht="15.95" customHeight="1" x14ac:dyDescent="0.25">
      <c r="A13" s="3">
        <v>342766702</v>
      </c>
      <c r="B13" s="5" t="s">
        <v>178</v>
      </c>
      <c r="C13" s="5" t="s">
        <v>129</v>
      </c>
      <c r="D13" s="11" t="s">
        <v>63</v>
      </c>
      <c r="E13" s="6">
        <v>34389</v>
      </c>
      <c r="F13" s="12" t="s">
        <v>80</v>
      </c>
      <c r="G13" s="11">
        <f ca="1">ROUNDDOWN((TODAY()-Table1[[#This Row],[BIRTHDAY]])/365,0)</f>
        <v>28</v>
      </c>
      <c r="H13" s="35">
        <v>102030416</v>
      </c>
      <c r="I13" s="2"/>
      <c r="J13" s="2">
        <v>12</v>
      </c>
      <c r="K13" s="2">
        <v>11</v>
      </c>
    </row>
    <row r="14" spans="1:11" ht="15.95" customHeight="1" x14ac:dyDescent="0.25">
      <c r="A14" s="3">
        <v>342766667</v>
      </c>
      <c r="B14" s="5" t="s">
        <v>179</v>
      </c>
      <c r="C14" s="5" t="s">
        <v>130</v>
      </c>
      <c r="D14" s="11" t="s">
        <v>63</v>
      </c>
      <c r="E14" s="7">
        <v>22458</v>
      </c>
      <c r="F14" s="12" t="s">
        <v>81</v>
      </c>
      <c r="G14" s="10">
        <f ca="1">ROUNDDOWN((TODAY()-Table1[[#This Row],[BIRTHDAY]])/365,0)</f>
        <v>60</v>
      </c>
      <c r="H14" s="35">
        <v>102030417</v>
      </c>
      <c r="I14" s="2"/>
      <c r="J14" s="2">
        <v>13</v>
      </c>
      <c r="K14" s="2">
        <v>12</v>
      </c>
    </row>
    <row r="15" spans="1:11" ht="15.95" customHeight="1" x14ac:dyDescent="0.25">
      <c r="A15" s="3">
        <v>342766682</v>
      </c>
      <c r="B15" s="5" t="s">
        <v>180</v>
      </c>
      <c r="C15" s="5" t="s">
        <v>131</v>
      </c>
      <c r="D15" s="11" t="s">
        <v>63</v>
      </c>
      <c r="E15" s="7">
        <v>29384</v>
      </c>
      <c r="F15" s="12" t="s">
        <v>82</v>
      </c>
      <c r="G15" s="10">
        <f ca="1">ROUNDDOWN((TODAY()-Table1[[#This Row],[BIRTHDAY]])/365,0)</f>
        <v>41</v>
      </c>
      <c r="H15" s="35">
        <v>102030418</v>
      </c>
      <c r="I15" s="2"/>
      <c r="J15" s="2">
        <v>14</v>
      </c>
      <c r="K15" s="2">
        <v>13</v>
      </c>
    </row>
    <row r="16" spans="1:11" ht="15.95" customHeight="1" x14ac:dyDescent="0.25">
      <c r="A16" s="3">
        <v>342766672</v>
      </c>
      <c r="B16" s="5" t="s">
        <v>181</v>
      </c>
      <c r="C16" s="5" t="s">
        <v>132</v>
      </c>
      <c r="D16" s="11" t="s">
        <v>63</v>
      </c>
      <c r="E16" s="6">
        <v>26700</v>
      </c>
      <c r="F16" s="12" t="s">
        <v>83</v>
      </c>
      <c r="G16" s="10">
        <f ca="1">ROUNDDOWN((TODAY()-Table1[[#This Row],[BIRTHDAY]])/365,0)</f>
        <v>49</v>
      </c>
      <c r="H16" s="35">
        <v>102030419</v>
      </c>
      <c r="I16" s="2"/>
      <c r="J16" s="2">
        <v>15</v>
      </c>
      <c r="K16" s="2">
        <v>14</v>
      </c>
    </row>
    <row r="17" spans="1:9" ht="15.95" customHeight="1" x14ac:dyDescent="0.25">
      <c r="A17" s="3">
        <v>342766689</v>
      </c>
      <c r="B17" s="5" t="s">
        <v>182</v>
      </c>
      <c r="C17" s="5" t="s">
        <v>133</v>
      </c>
      <c r="D17" s="11" t="s">
        <v>63</v>
      </c>
      <c r="E17" s="6">
        <v>30313</v>
      </c>
      <c r="F17" s="12" t="s">
        <v>84</v>
      </c>
      <c r="G17" s="10">
        <f ca="1">ROUNDDOWN((TODAY()-Table1[[#This Row],[BIRTHDAY]])/365,0)</f>
        <v>39</v>
      </c>
      <c r="H17" s="35">
        <v>102030420</v>
      </c>
      <c r="I17" s="2"/>
    </row>
    <row r="18" spans="1:9" ht="15.95" customHeight="1" x14ac:dyDescent="0.25">
      <c r="A18" s="3">
        <v>342766691</v>
      </c>
      <c r="B18" s="5" t="s">
        <v>183</v>
      </c>
      <c r="C18" s="5" t="s">
        <v>134</v>
      </c>
      <c r="D18" s="11" t="s">
        <v>64</v>
      </c>
      <c r="E18" s="6">
        <v>30765</v>
      </c>
      <c r="F18" s="12" t="s">
        <v>85</v>
      </c>
      <c r="G18" s="10">
        <f ca="1">ROUNDDOWN((TODAY()-Table1[[#This Row],[BIRTHDAY]])/365,0)</f>
        <v>38</v>
      </c>
      <c r="H18" s="35">
        <v>102030421</v>
      </c>
      <c r="I18" s="2"/>
    </row>
    <row r="19" spans="1:9" ht="15.95" customHeight="1" x14ac:dyDescent="0.25">
      <c r="A19" s="3">
        <v>342766674</v>
      </c>
      <c r="B19" s="5" t="s">
        <v>184</v>
      </c>
      <c r="C19" s="5" t="s">
        <v>135</v>
      </c>
      <c r="D19" s="11" t="s">
        <v>64</v>
      </c>
      <c r="E19" s="6">
        <v>27500</v>
      </c>
      <c r="F19" s="12" t="s">
        <v>86</v>
      </c>
      <c r="G19" s="10">
        <f ca="1">ROUNDDOWN((TODAY()-Table1[[#This Row],[BIRTHDAY]])/365,0)</f>
        <v>47</v>
      </c>
      <c r="H19" s="35">
        <v>102030422</v>
      </c>
      <c r="I19" s="2"/>
    </row>
    <row r="20" spans="1:9" ht="15.95" customHeight="1" x14ac:dyDescent="0.25">
      <c r="A20" s="3">
        <v>342766707</v>
      </c>
      <c r="B20" s="5" t="s">
        <v>185</v>
      </c>
      <c r="C20" s="5" t="s">
        <v>136</v>
      </c>
      <c r="D20" s="11" t="s">
        <v>64</v>
      </c>
      <c r="E20" s="7">
        <v>35988</v>
      </c>
      <c r="F20" s="12" t="s">
        <v>87</v>
      </c>
      <c r="G20" s="11">
        <f ca="1">ROUNDDOWN((TODAY()-Table1[[#This Row],[BIRTHDAY]])/365,0)</f>
        <v>23</v>
      </c>
      <c r="H20" s="35">
        <v>102030423</v>
      </c>
      <c r="I20" s="2"/>
    </row>
    <row r="21" spans="1:9" ht="15.95" customHeight="1" x14ac:dyDescent="0.25">
      <c r="A21" s="3">
        <v>342766673</v>
      </c>
      <c r="B21" s="5" t="s">
        <v>186</v>
      </c>
      <c r="C21" s="5" t="s">
        <v>137</v>
      </c>
      <c r="D21" s="11" t="s">
        <v>64</v>
      </c>
      <c r="E21" s="6">
        <v>27108</v>
      </c>
      <c r="F21" s="12" t="s">
        <v>88</v>
      </c>
      <c r="G21" s="10">
        <f ca="1">ROUNDDOWN((TODAY()-Table1[[#This Row],[BIRTHDAY]])/365,0)</f>
        <v>48</v>
      </c>
      <c r="H21" s="35">
        <v>102030424</v>
      </c>
      <c r="I21" s="2"/>
    </row>
    <row r="22" spans="1:9" ht="15.95" customHeight="1" x14ac:dyDescent="0.25">
      <c r="A22" s="3">
        <v>342766700</v>
      </c>
      <c r="B22" s="5" t="s">
        <v>187</v>
      </c>
      <c r="C22" s="5" t="s">
        <v>138</v>
      </c>
      <c r="D22" s="11" t="s">
        <v>64</v>
      </c>
      <c r="E22" s="6">
        <v>33762</v>
      </c>
      <c r="F22" s="12" t="s">
        <v>89</v>
      </c>
      <c r="G22" s="11">
        <f ca="1">ROUNDDOWN((TODAY()-Table1[[#This Row],[BIRTHDAY]])/365,0)</f>
        <v>29</v>
      </c>
      <c r="H22" s="35">
        <v>102030425</v>
      </c>
      <c r="I22" s="2"/>
    </row>
    <row r="23" spans="1:9" ht="15.95" customHeight="1" x14ac:dyDescent="0.25">
      <c r="A23" s="3">
        <v>342766692</v>
      </c>
      <c r="B23" s="5" t="s">
        <v>188</v>
      </c>
      <c r="C23" s="5" t="s">
        <v>139</v>
      </c>
      <c r="D23" s="11" t="s">
        <v>64</v>
      </c>
      <c r="E23" s="6">
        <v>31213</v>
      </c>
      <c r="F23" s="12" t="s">
        <v>90</v>
      </c>
      <c r="G23" s="10">
        <f ca="1">ROUNDDOWN((TODAY()-Table1[[#This Row],[BIRTHDAY]])/365,0)</f>
        <v>36</v>
      </c>
      <c r="H23" s="35">
        <v>102030426</v>
      </c>
      <c r="I23" s="2"/>
    </row>
    <row r="24" spans="1:9" ht="15.95" customHeight="1" x14ac:dyDescent="0.25">
      <c r="A24" s="3">
        <v>342766699</v>
      </c>
      <c r="B24" s="5" t="s">
        <v>189</v>
      </c>
      <c r="C24" s="5" t="s">
        <v>140</v>
      </c>
      <c r="D24" s="11" t="s">
        <v>63</v>
      </c>
      <c r="E24" s="6">
        <v>33328</v>
      </c>
      <c r="F24" s="12" t="s">
        <v>91</v>
      </c>
      <c r="G24" s="11">
        <f ca="1">ROUNDDOWN((TODAY()-Table1[[#This Row],[BIRTHDAY]])/365,0)</f>
        <v>31</v>
      </c>
      <c r="H24" s="35">
        <v>102030427</v>
      </c>
      <c r="I24" s="2"/>
    </row>
    <row r="25" spans="1:9" ht="15.95" customHeight="1" x14ac:dyDescent="0.25">
      <c r="A25" s="3">
        <v>342766706</v>
      </c>
      <c r="B25" s="5" t="s">
        <v>190</v>
      </c>
      <c r="C25" s="5" t="s">
        <v>141</v>
      </c>
      <c r="D25" s="11" t="s">
        <v>63</v>
      </c>
      <c r="E25" s="6">
        <v>35804</v>
      </c>
      <c r="F25" s="12" t="s">
        <v>92</v>
      </c>
      <c r="G25" s="11">
        <f ca="1">ROUNDDOWN((TODAY()-Table1[[#This Row],[BIRTHDAY]])/365,0)</f>
        <v>24</v>
      </c>
      <c r="H25" s="35">
        <v>102030428</v>
      </c>
      <c r="I25" s="2"/>
    </row>
    <row r="26" spans="1:9" ht="15.95" customHeight="1" x14ac:dyDescent="0.25">
      <c r="A26" s="3">
        <v>342766714</v>
      </c>
      <c r="B26" s="5" t="s">
        <v>191</v>
      </c>
      <c r="C26" s="5" t="s">
        <v>142</v>
      </c>
      <c r="D26" s="11" t="s">
        <v>63</v>
      </c>
      <c r="E26" s="7">
        <v>38239</v>
      </c>
      <c r="F26" s="12" t="s">
        <v>93</v>
      </c>
      <c r="G26" s="11">
        <f ca="1">ROUNDDOWN((TODAY()-Table1[[#This Row],[BIRTHDAY]])/365,0)</f>
        <v>17</v>
      </c>
      <c r="H26" s="35">
        <v>102030429</v>
      </c>
      <c r="I26" s="2"/>
    </row>
    <row r="27" spans="1:9" ht="15.95" customHeight="1" x14ac:dyDescent="0.25">
      <c r="A27" s="3">
        <v>342766693</v>
      </c>
      <c r="B27" s="5" t="s">
        <v>192</v>
      </c>
      <c r="C27" s="5" t="s">
        <v>143</v>
      </c>
      <c r="D27" s="11" t="s">
        <v>63</v>
      </c>
      <c r="E27" s="7">
        <v>31762</v>
      </c>
      <c r="F27" s="12" t="s">
        <v>94</v>
      </c>
      <c r="G27" s="10">
        <f ca="1">ROUNDDOWN((TODAY()-Table1[[#This Row],[BIRTHDAY]])/365,0)</f>
        <v>35</v>
      </c>
      <c r="H27" s="35">
        <v>102030430</v>
      </c>
      <c r="I27" s="2"/>
    </row>
    <row r="28" spans="1:9" ht="15.95" customHeight="1" x14ac:dyDescent="0.25">
      <c r="A28" s="3">
        <v>342766709</v>
      </c>
      <c r="B28" s="5" t="s">
        <v>193</v>
      </c>
      <c r="C28" s="5" t="s">
        <v>144</v>
      </c>
      <c r="D28" s="11" t="s">
        <v>63</v>
      </c>
      <c r="E28" s="7">
        <v>36080</v>
      </c>
      <c r="F28" s="12" t="s">
        <v>95</v>
      </c>
      <c r="G28" s="11">
        <f ca="1">ROUNDDOWN((TODAY()-Table1[[#This Row],[BIRTHDAY]])/365,0)</f>
        <v>23</v>
      </c>
      <c r="H28" s="35">
        <v>102030431</v>
      </c>
      <c r="I28" s="2"/>
    </row>
    <row r="29" spans="1:9" ht="15.95" customHeight="1" x14ac:dyDescent="0.25">
      <c r="A29" s="3">
        <v>342766683</v>
      </c>
      <c r="B29" s="5" t="s">
        <v>194</v>
      </c>
      <c r="C29" s="5" t="s">
        <v>145</v>
      </c>
      <c r="D29" s="11" t="s">
        <v>64</v>
      </c>
      <c r="E29" s="7">
        <v>29424</v>
      </c>
      <c r="F29" s="12" t="s">
        <v>96</v>
      </c>
      <c r="G29" s="10">
        <f ca="1">ROUNDDOWN((TODAY()-Table1[[#This Row],[BIRTHDAY]])/365,0)</f>
        <v>41</v>
      </c>
      <c r="H29" s="35">
        <v>102030432</v>
      </c>
      <c r="I29" s="2"/>
    </row>
    <row r="30" spans="1:9" ht="15.95" customHeight="1" x14ac:dyDescent="0.25">
      <c r="A30" s="3">
        <v>342766666</v>
      </c>
      <c r="B30" s="5" t="s">
        <v>195</v>
      </c>
      <c r="C30" s="5" t="s">
        <v>146</v>
      </c>
      <c r="D30" s="11" t="s">
        <v>64</v>
      </c>
      <c r="E30" s="6">
        <v>22199</v>
      </c>
      <c r="F30" s="12" t="s">
        <v>97</v>
      </c>
      <c r="G30" s="10">
        <f ca="1">ROUNDDOWN((TODAY()-Table1[[#This Row],[BIRTHDAY]])/365,0)</f>
        <v>61</v>
      </c>
      <c r="H30" s="35">
        <v>102030433</v>
      </c>
      <c r="I30" s="2"/>
    </row>
    <row r="31" spans="1:9" ht="15.95" customHeight="1" x14ac:dyDescent="0.25">
      <c r="A31" s="3">
        <v>342766668</v>
      </c>
      <c r="B31" s="5" t="s">
        <v>196</v>
      </c>
      <c r="C31" s="5" t="s">
        <v>147</v>
      </c>
      <c r="D31" s="11" t="s">
        <v>63</v>
      </c>
      <c r="E31" s="7">
        <v>22923</v>
      </c>
      <c r="F31" s="12" t="s">
        <v>98</v>
      </c>
      <c r="G31" s="10">
        <f ca="1">ROUNDDOWN((TODAY()-Table1[[#This Row],[BIRTHDAY]])/365,0)</f>
        <v>59</v>
      </c>
      <c r="H31" s="35">
        <v>102030434</v>
      </c>
      <c r="I31" s="2"/>
    </row>
    <row r="32" spans="1:9" ht="15.95" customHeight="1" x14ac:dyDescent="0.25">
      <c r="A32" s="3">
        <v>342766675</v>
      </c>
      <c r="B32" s="5" t="s">
        <v>197</v>
      </c>
      <c r="C32" s="5" t="s">
        <v>148</v>
      </c>
      <c r="D32" s="11" t="s">
        <v>63</v>
      </c>
      <c r="E32" s="6">
        <v>27504</v>
      </c>
      <c r="F32" s="12" t="s">
        <v>99</v>
      </c>
      <c r="G32" s="10">
        <f ca="1">ROUNDDOWN((TODAY()-Table1[[#This Row],[BIRTHDAY]])/365,0)</f>
        <v>47</v>
      </c>
      <c r="H32" s="35">
        <v>102030435</v>
      </c>
      <c r="I32" s="2"/>
    </row>
    <row r="33" spans="1:9" ht="15.95" customHeight="1" x14ac:dyDescent="0.25">
      <c r="A33" s="3">
        <v>342766676</v>
      </c>
      <c r="B33" s="5" t="s">
        <v>198</v>
      </c>
      <c r="C33" s="5" t="s">
        <v>149</v>
      </c>
      <c r="D33" s="11" t="s">
        <v>63</v>
      </c>
      <c r="E33" s="6">
        <v>27532</v>
      </c>
      <c r="F33" s="12" t="s">
        <v>100</v>
      </c>
      <c r="G33" s="10">
        <f ca="1">ROUNDDOWN((TODAY()-Table1[[#This Row],[BIRTHDAY]])/365,0)</f>
        <v>46</v>
      </c>
      <c r="H33" s="35">
        <v>102030436</v>
      </c>
      <c r="I33" s="2"/>
    </row>
    <row r="34" spans="1:9" ht="15.95" customHeight="1" x14ac:dyDescent="0.25">
      <c r="A34" s="3">
        <v>342766677</v>
      </c>
      <c r="B34" s="5" t="s">
        <v>199</v>
      </c>
      <c r="C34" s="5" t="s">
        <v>150</v>
      </c>
      <c r="D34" s="11" t="s">
        <v>64</v>
      </c>
      <c r="E34" s="6">
        <v>27636</v>
      </c>
      <c r="F34" s="12" t="s">
        <v>101</v>
      </c>
      <c r="G34" s="10">
        <f ca="1">ROUNDDOWN((TODAY()-Table1[[#This Row],[BIRTHDAY]])/365,0)</f>
        <v>46</v>
      </c>
      <c r="H34" s="35">
        <v>102030437</v>
      </c>
      <c r="I34" s="2"/>
    </row>
    <row r="35" spans="1:9" ht="15.95" customHeight="1" x14ac:dyDescent="0.25">
      <c r="A35" s="3">
        <v>342766684</v>
      </c>
      <c r="B35" s="5" t="s">
        <v>200</v>
      </c>
      <c r="C35" s="5" t="s">
        <v>151</v>
      </c>
      <c r="D35" s="11" t="s">
        <v>63</v>
      </c>
      <c r="E35" s="7">
        <v>29547</v>
      </c>
      <c r="F35" s="12" t="s">
        <v>102</v>
      </c>
      <c r="G35" s="10">
        <f ca="1">ROUNDDOWN((TODAY()-Table1[[#This Row],[BIRTHDAY]])/365,0)</f>
        <v>41</v>
      </c>
      <c r="H35" s="35">
        <v>102030438</v>
      </c>
      <c r="I35" s="2"/>
    </row>
    <row r="36" spans="1:9" ht="15.95" customHeight="1" x14ac:dyDescent="0.25">
      <c r="A36" s="3">
        <v>342766686</v>
      </c>
      <c r="B36" s="5" t="s">
        <v>201</v>
      </c>
      <c r="C36" s="5" t="s">
        <v>152</v>
      </c>
      <c r="D36" s="11" t="s">
        <v>64</v>
      </c>
      <c r="E36" s="6">
        <v>30045</v>
      </c>
      <c r="F36" s="12" t="s">
        <v>103</v>
      </c>
      <c r="G36" s="10">
        <f ca="1">ROUNDDOWN((TODAY()-Table1[[#This Row],[BIRTHDAY]])/365,0)</f>
        <v>40</v>
      </c>
      <c r="H36" s="35">
        <v>102030439</v>
      </c>
      <c r="I36" s="2"/>
    </row>
    <row r="37" spans="1:9" ht="15.95" customHeight="1" x14ac:dyDescent="0.25">
      <c r="A37" s="3">
        <v>342766669</v>
      </c>
      <c r="B37" s="5" t="s">
        <v>202</v>
      </c>
      <c r="C37" s="5" t="s">
        <v>153</v>
      </c>
      <c r="D37" s="11" t="s">
        <v>64</v>
      </c>
      <c r="E37" s="7">
        <v>23152</v>
      </c>
      <c r="F37" s="12" t="s">
        <v>104</v>
      </c>
      <c r="G37" s="10">
        <f ca="1">ROUNDDOWN((TODAY()-Table1[[#This Row],[BIRTHDAY]])/365,0)</f>
        <v>58</v>
      </c>
      <c r="H37" s="35">
        <v>102030440</v>
      </c>
      <c r="I37" s="2"/>
    </row>
    <row r="38" spans="1:9" ht="15.95" customHeight="1" x14ac:dyDescent="0.25">
      <c r="A38" s="3">
        <v>342766680</v>
      </c>
      <c r="B38" s="5" t="s">
        <v>203</v>
      </c>
      <c r="C38" s="5" t="s">
        <v>154</v>
      </c>
      <c r="D38" s="11" t="s">
        <v>64</v>
      </c>
      <c r="E38" s="7">
        <v>28319</v>
      </c>
      <c r="F38" s="12" t="s">
        <v>105</v>
      </c>
      <c r="G38" s="10">
        <f ca="1">ROUNDDOWN((TODAY()-Table1[[#This Row],[BIRTHDAY]])/365,0)</f>
        <v>44</v>
      </c>
      <c r="H38" s="35">
        <v>102030441</v>
      </c>
      <c r="I38" s="2"/>
    </row>
    <row r="39" spans="1:9" ht="15.95" customHeight="1" x14ac:dyDescent="0.25">
      <c r="A39" s="3">
        <v>342766695</v>
      </c>
      <c r="B39" s="5" t="s">
        <v>204</v>
      </c>
      <c r="C39" s="5" t="s">
        <v>155</v>
      </c>
      <c r="D39" s="11" t="s">
        <v>63</v>
      </c>
      <c r="E39" s="6">
        <v>31953</v>
      </c>
      <c r="F39" s="12" t="s">
        <v>106</v>
      </c>
      <c r="G39" s="10">
        <f ca="1">ROUNDDOWN((TODAY()-Table1[[#This Row],[BIRTHDAY]])/365,0)</f>
        <v>34</v>
      </c>
      <c r="H39" s="35">
        <v>102030442</v>
      </c>
      <c r="I39" s="2"/>
    </row>
    <row r="40" spans="1:9" ht="15.95" customHeight="1" x14ac:dyDescent="0.25">
      <c r="A40" s="3">
        <v>342766698</v>
      </c>
      <c r="B40" s="5" t="s">
        <v>205</v>
      </c>
      <c r="C40" s="5" t="s">
        <v>156</v>
      </c>
      <c r="D40" s="11" t="s">
        <v>63</v>
      </c>
      <c r="E40" s="6">
        <v>33267</v>
      </c>
      <c r="F40" s="12" t="s">
        <v>107</v>
      </c>
      <c r="G40" s="11">
        <f ca="1">ROUNDDOWN((TODAY()-Table1[[#This Row],[BIRTHDAY]])/365,0)</f>
        <v>31</v>
      </c>
      <c r="H40" s="35">
        <v>102030443</v>
      </c>
      <c r="I40" s="2"/>
    </row>
    <row r="41" spans="1:9" ht="15.95" customHeight="1" x14ac:dyDescent="0.25">
      <c r="A41" s="3">
        <v>342766701</v>
      </c>
      <c r="B41" s="5" t="s">
        <v>206</v>
      </c>
      <c r="C41" s="5" t="s">
        <v>157</v>
      </c>
      <c r="D41" s="11" t="s">
        <v>63</v>
      </c>
      <c r="E41" s="6">
        <v>33783</v>
      </c>
      <c r="F41" s="12" t="s">
        <v>108</v>
      </c>
      <c r="G41" s="11">
        <f ca="1">ROUNDDOWN((TODAY()-Table1[[#This Row],[BIRTHDAY]])/365,0)</f>
        <v>29</v>
      </c>
      <c r="H41" s="35">
        <v>102030444</v>
      </c>
      <c r="I41" s="2"/>
    </row>
    <row r="42" spans="1:9" ht="15.95" customHeight="1" x14ac:dyDescent="0.25">
      <c r="A42" s="3">
        <v>342766710</v>
      </c>
      <c r="B42" s="5" t="s">
        <v>207</v>
      </c>
      <c r="C42" s="5" t="s">
        <v>158</v>
      </c>
      <c r="D42" s="11" t="s">
        <v>63</v>
      </c>
      <c r="E42" s="6">
        <v>36320</v>
      </c>
      <c r="F42" s="12" t="s">
        <v>109</v>
      </c>
      <c r="G42" s="11">
        <f ca="1">ROUNDDOWN((TODAY()-Table1[[#This Row],[BIRTHDAY]])/365,0)</f>
        <v>22</v>
      </c>
      <c r="H42" s="35">
        <v>102030445</v>
      </c>
      <c r="I42" s="2"/>
    </row>
    <row r="43" spans="1:9" ht="15.95" customHeight="1" x14ac:dyDescent="0.25">
      <c r="A43" s="3">
        <v>342766713</v>
      </c>
      <c r="B43" s="5" t="s">
        <v>208</v>
      </c>
      <c r="C43" s="5" t="s">
        <v>159</v>
      </c>
      <c r="D43" s="11" t="s">
        <v>63</v>
      </c>
      <c r="E43" s="7">
        <v>37318</v>
      </c>
      <c r="F43" s="12" t="s">
        <v>110</v>
      </c>
      <c r="G43" s="11">
        <f ca="1">ROUNDDOWN((TODAY()-Table1[[#This Row],[BIRTHDAY]])/365,0)</f>
        <v>20</v>
      </c>
      <c r="H43" s="35">
        <v>102030446</v>
      </c>
      <c r="I43" s="2"/>
    </row>
    <row r="44" spans="1:9" ht="15.95" customHeight="1" x14ac:dyDescent="0.25">
      <c r="A44" s="3">
        <v>342766696</v>
      </c>
      <c r="B44" s="5" t="s">
        <v>209</v>
      </c>
      <c r="C44" s="5" t="s">
        <v>160</v>
      </c>
      <c r="D44" s="11" t="s">
        <v>63</v>
      </c>
      <c r="E44" s="7">
        <v>32012</v>
      </c>
      <c r="F44" s="12" t="s">
        <v>111</v>
      </c>
      <c r="G44" s="10">
        <f ca="1">ROUNDDOWN((TODAY()-Table1[[#This Row],[BIRTHDAY]])/365,0)</f>
        <v>34</v>
      </c>
      <c r="H44" s="35">
        <v>102030447</v>
      </c>
      <c r="I44" s="2"/>
    </row>
    <row r="45" spans="1:9" ht="15.95" customHeight="1" x14ac:dyDescent="0.25">
      <c r="A45" s="3">
        <v>342766704</v>
      </c>
      <c r="B45" s="5" t="s">
        <v>210</v>
      </c>
      <c r="C45" s="5" t="s">
        <v>161</v>
      </c>
      <c r="D45" s="11" t="s">
        <v>64</v>
      </c>
      <c r="E45" s="7">
        <v>34636</v>
      </c>
      <c r="F45" s="12" t="s">
        <v>112</v>
      </c>
      <c r="G45" s="11">
        <f ca="1">ROUNDDOWN((TODAY()-Table1[[#This Row],[BIRTHDAY]])/365,0)</f>
        <v>27</v>
      </c>
      <c r="H45" s="35">
        <v>102030448</v>
      </c>
      <c r="I45" s="2"/>
    </row>
    <row r="46" spans="1:9" ht="15.95" customHeight="1" x14ac:dyDescent="0.25">
      <c r="A46" s="3">
        <v>342766681</v>
      </c>
      <c r="B46" s="5" t="s">
        <v>211</v>
      </c>
      <c r="C46" s="5" t="s">
        <v>162</v>
      </c>
      <c r="D46" s="11" t="s">
        <v>63</v>
      </c>
      <c r="E46" s="7">
        <v>28711</v>
      </c>
      <c r="F46" s="12" t="s">
        <v>113</v>
      </c>
      <c r="G46" s="10">
        <f ca="1">ROUNDDOWN((TODAY()-Table1[[#This Row],[BIRTHDAY]])/365,0)</f>
        <v>43</v>
      </c>
      <c r="H46" s="35">
        <v>102030449</v>
      </c>
      <c r="I46" s="2"/>
    </row>
    <row r="47" spans="1:9" ht="15.95" customHeight="1" x14ac:dyDescent="0.25">
      <c r="A47" s="3">
        <v>342766685</v>
      </c>
      <c r="B47" s="5" t="s">
        <v>212</v>
      </c>
      <c r="C47" s="5" t="s">
        <v>163</v>
      </c>
      <c r="D47" s="11" t="s">
        <v>63</v>
      </c>
      <c r="E47" s="7">
        <v>29878</v>
      </c>
      <c r="F47" s="12" t="s">
        <v>114</v>
      </c>
      <c r="G47" s="10">
        <f ca="1">ROUNDDOWN((TODAY()-Table1[[#This Row],[BIRTHDAY]])/365,0)</f>
        <v>40</v>
      </c>
      <c r="H47" s="35">
        <v>102030450</v>
      </c>
      <c r="I47" s="2"/>
    </row>
    <row r="48" spans="1:9" ht="15.95" customHeight="1" x14ac:dyDescent="0.25">
      <c r="A48" s="3">
        <v>342766670</v>
      </c>
      <c r="B48" s="5" t="s">
        <v>213</v>
      </c>
      <c r="C48" s="5" t="s">
        <v>164</v>
      </c>
      <c r="D48" s="11" t="s">
        <v>63</v>
      </c>
      <c r="E48" s="7">
        <v>24303</v>
      </c>
      <c r="F48" s="12" t="s">
        <v>115</v>
      </c>
      <c r="G48" s="10">
        <f ca="1">ROUNDDOWN((TODAY()-Table1[[#This Row],[BIRTHDAY]])/365,0)</f>
        <v>55</v>
      </c>
      <c r="H48" s="35">
        <v>102030451</v>
      </c>
      <c r="I48" s="2"/>
    </row>
    <row r="49" spans="1:9" ht="15.95" customHeight="1" x14ac:dyDescent="0.25">
      <c r="A49" s="3">
        <v>342766679</v>
      </c>
      <c r="B49" s="5" t="s">
        <v>214</v>
      </c>
      <c r="C49" s="5" t="s">
        <v>165</v>
      </c>
      <c r="D49" s="11" t="s">
        <v>63</v>
      </c>
      <c r="E49" s="6">
        <v>28103</v>
      </c>
      <c r="F49" s="12" t="s">
        <v>116</v>
      </c>
      <c r="G49" s="10">
        <f ca="1">ROUNDDOWN((TODAY()-Table1[[#This Row],[BIRTHDAY]])/365,0)</f>
        <v>45</v>
      </c>
      <c r="H49" s="35">
        <v>102030452</v>
      </c>
      <c r="I49" s="2"/>
    </row>
    <row r="50" spans="1:9" ht="15.95" customHeight="1" x14ac:dyDescent="0.25">
      <c r="A50" s="3">
        <v>342766705</v>
      </c>
      <c r="B50" s="5" t="s">
        <v>215</v>
      </c>
      <c r="C50" s="5" t="s">
        <v>166</v>
      </c>
      <c r="D50" s="40" t="s">
        <v>63</v>
      </c>
      <c r="E50" s="45">
        <v>34969</v>
      </c>
      <c r="F50" s="12" t="s">
        <v>117</v>
      </c>
      <c r="G50" s="40">
        <f ca="1">ROUNDDOWN((TODAY()-Table1[[#This Row],[BIRTHDAY]])/365,0)</f>
        <v>26</v>
      </c>
      <c r="H50" s="35">
        <v>102030453</v>
      </c>
      <c r="I50" s="2"/>
    </row>
  </sheetData>
  <phoneticPr fontId="8" type="noConversion"/>
  <dataValidations count="1">
    <dataValidation type="list" allowBlank="1" showInputMessage="1" showErrorMessage="1" promptTitle="id liste" sqref="K2" xr:uid="{81B2B883-0E18-4F04-BE23-4905493EE52F}">
      <formula1>$K$3:$K$16</formula1>
    </dataValidation>
  </dataValidations>
  <hyperlinks>
    <hyperlink ref="F4" r:id="rId1" xr:uid="{00000000-0004-0000-0100-000000000000}"/>
    <hyperlink ref="F3" r:id="rId2" xr:uid="{00000000-0004-0000-0100-000001000000}"/>
    <hyperlink ref="F2" r:id="rId3" xr:uid="{00000000-0004-0000-0100-000002000000}"/>
    <hyperlink ref="F7" r:id="rId4" xr:uid="{6F93F177-A956-4A22-9006-18361073B90F}"/>
    <hyperlink ref="F10" r:id="rId5" xr:uid="{B29758B4-948F-4CF5-9D6C-5FC4E6D47123}"/>
    <hyperlink ref="F13" r:id="rId6" xr:uid="{DB2F683E-AAB5-4F30-AFEC-23F5012DBB6D}"/>
    <hyperlink ref="F16" r:id="rId7" xr:uid="{482E229A-55D8-4665-86A7-A672CE7C832D}"/>
    <hyperlink ref="F19" r:id="rId8" xr:uid="{691C3DF3-DC06-44B4-8F5E-C11B28D33CF0}"/>
    <hyperlink ref="F22" r:id="rId9" xr:uid="{40596F36-CF35-4BFF-98DC-7F4BE567B56D}"/>
    <hyperlink ref="F25" r:id="rId10" xr:uid="{DEE48011-C7F3-4C1B-BCDE-6D8BE0547CD3}"/>
    <hyperlink ref="F28" r:id="rId11" xr:uid="{50824F4E-E818-45E2-BDC9-6DF4D9198049}"/>
    <hyperlink ref="F31" r:id="rId12" xr:uid="{61988BF1-0E52-4104-98E7-6A6ABECB5F6E}"/>
    <hyperlink ref="F34" r:id="rId13" xr:uid="{F44717A1-FDBD-4FAB-A3FD-63B16FA80971}"/>
    <hyperlink ref="F37" r:id="rId14" xr:uid="{26A2658A-905A-4810-B50E-325CA688BA93}"/>
    <hyperlink ref="F40" r:id="rId15" xr:uid="{7885DA98-B43C-46C3-BE3F-23CEF57CBF25}"/>
    <hyperlink ref="F43" r:id="rId16" xr:uid="{DB682322-873D-459F-9BBC-9D998C3893E4}"/>
    <hyperlink ref="F46" r:id="rId17" xr:uid="{4CF2F4CC-1538-457C-91A9-21E24F3E3A78}"/>
    <hyperlink ref="F49" r:id="rId18" xr:uid="{1058EA6C-5F70-4AEC-BF5F-6DF0906D4F9D}"/>
    <hyperlink ref="A1" r:id="rId19" display="blabla2@gmail.com" xr:uid="{ED6CD0DF-2DA1-4F90-9020-2674581B5CC6}"/>
    <hyperlink ref="F6" r:id="rId20" xr:uid="{139E7F11-4F25-4E19-9BC3-5A5233048E63}"/>
    <hyperlink ref="F9" r:id="rId21" xr:uid="{FCDB81E4-67ED-4D30-8B9E-34C53F617F03}"/>
    <hyperlink ref="F12" r:id="rId22" xr:uid="{49754AC0-85A1-498E-9281-1A455456667F}"/>
    <hyperlink ref="F15" r:id="rId23" xr:uid="{539DEA62-97F4-4F14-8B31-AAF8142CA0C3}"/>
    <hyperlink ref="F18" r:id="rId24" xr:uid="{F21E4954-FF10-4157-926A-76A03094995B}"/>
    <hyperlink ref="F21" r:id="rId25" xr:uid="{CC31D23C-C964-40C1-B55C-C0463CB6CE3B}"/>
    <hyperlink ref="F24" r:id="rId26" xr:uid="{A2F3163B-DAA0-40F1-BE90-A171837F5EC7}"/>
    <hyperlink ref="F27" r:id="rId27" xr:uid="{15C74A6D-7045-4E82-A243-BBA1B3266D93}"/>
    <hyperlink ref="F30" r:id="rId28" xr:uid="{DF996AE8-9BFA-427F-8984-BB481CAD27EF}"/>
    <hyperlink ref="F33" r:id="rId29" xr:uid="{49B0FF65-E634-4025-982D-EE9367756540}"/>
    <hyperlink ref="F36" r:id="rId30" xr:uid="{4A76447C-A3D4-4988-A421-1F5FBAE91B77}"/>
    <hyperlink ref="F39" r:id="rId31" xr:uid="{36CD490D-20B5-45F7-BD8B-7F0F62499313}"/>
    <hyperlink ref="F42" r:id="rId32" xr:uid="{7663E722-3C84-4082-B11E-A34C19417BC6}"/>
    <hyperlink ref="F45" r:id="rId33" xr:uid="{0B73DB8A-002D-4D08-8155-42755A19C701}"/>
    <hyperlink ref="F48" r:id="rId34" xr:uid="{62E4E468-D7B1-45DB-BF92-3FD18F8FEC45}"/>
    <hyperlink ref="F5" r:id="rId35" xr:uid="{10A3E7CE-AA47-481C-A871-10BD90B86589}"/>
    <hyperlink ref="F8" r:id="rId36" xr:uid="{C82D567A-4C30-4913-A371-BFC79EECDD3D}"/>
    <hyperlink ref="F14" r:id="rId37" xr:uid="{16F21345-01B3-481B-8BD7-5DCAF2687AF4}"/>
    <hyperlink ref="F17" r:id="rId38" xr:uid="{F971C52B-1D85-4F18-B7E1-C0E7961D0FEB}"/>
    <hyperlink ref="F20" r:id="rId39" xr:uid="{119C25A1-4484-4C85-93AF-A33DFD0A1310}"/>
    <hyperlink ref="F23" r:id="rId40" xr:uid="{06CC5B82-5C55-4B78-8FC4-9F774AD611C7}"/>
    <hyperlink ref="F26" r:id="rId41" xr:uid="{D0D89567-F5C9-4D38-9036-AE7B9CF60748}"/>
    <hyperlink ref="F29" r:id="rId42" xr:uid="{6D54A5F3-8F26-45E8-8391-079F270BD50B}"/>
    <hyperlink ref="F32" r:id="rId43" xr:uid="{EE00C8BF-798B-41DD-9C34-EDAF7B11DDB1}"/>
    <hyperlink ref="F35" r:id="rId44" xr:uid="{9A659FAE-4FA9-4527-84A8-5F8E8718EABD}"/>
    <hyperlink ref="F38" r:id="rId45" xr:uid="{6D351EA9-3391-4A66-B09B-29D2405B545C}"/>
    <hyperlink ref="F41" r:id="rId46" xr:uid="{CB7F8824-AEEA-42FD-B76E-9C8EB12DCCF8}"/>
    <hyperlink ref="F44" r:id="rId47" xr:uid="{A16A1605-ACEF-44B7-8433-5D31CE2C42C6}"/>
    <hyperlink ref="F47" r:id="rId48" xr:uid="{35F14537-4E4E-4C1F-B844-211C8D3252FC}"/>
    <hyperlink ref="F50" r:id="rId49" xr:uid="{4A7F14EC-9072-4D87-9268-88D803856E22}"/>
    <hyperlink ref="F11" r:id="rId50" xr:uid="{27E24446-38B4-421E-8542-F731FF019C2E}"/>
  </hyperlinks>
  <pageMargins left="0.7" right="0.7" top="0.75" bottom="0.75" header="0.3" footer="0.3"/>
  <pageSetup paperSize="9" orientation="portrait" r:id="rId51"/>
  <drawing r:id="rId52"/>
  <legacyDrawing r:id="rId53"/>
  <controls>
    <mc:AlternateContent xmlns:mc="http://schemas.openxmlformats.org/markup-compatibility/2006">
      <mc:Choice Requires="x14">
        <control shapeId="10241" r:id="rId54" name="CommandButton2">
          <controlPr defaultSize="0" autoLine="0" autoPict="0" r:id="rId55">
            <anchor moveWithCells="1">
              <from>
                <xdr:col>13</xdr:col>
                <xdr:colOff>495300</xdr:colOff>
                <xdr:row>2</xdr:row>
                <xdr:rowOff>123825</xdr:rowOff>
              </from>
              <to>
                <xdr:col>15</xdr:col>
                <xdr:colOff>190500</xdr:colOff>
                <xdr:row>6</xdr:row>
                <xdr:rowOff>95250</xdr:rowOff>
              </to>
            </anchor>
          </controlPr>
        </control>
      </mc:Choice>
      <mc:Fallback>
        <control shapeId="10241" r:id="rId54" name="CommandButton2"/>
      </mc:Fallback>
    </mc:AlternateContent>
  </controls>
  <tableParts count="1">
    <tablePart r:id="rId5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theme="5"/>
  </sheetPr>
  <dimension ref="A1:J707"/>
  <sheetViews>
    <sheetView rightToLeft="1" zoomScaleNormal="100" workbookViewId="0">
      <pane ySplit="1" topLeftCell="A2" activePane="bottomLeft" state="frozen"/>
      <selection pane="bottomLeft" activeCell="H5" sqref="H5"/>
    </sheetView>
  </sheetViews>
  <sheetFormatPr baseColWidth="10" defaultRowHeight="15.75" x14ac:dyDescent="0.25"/>
  <cols>
    <col min="1" max="1" width="20.875" style="1" customWidth="1"/>
    <col min="2" max="2" width="20.875" customWidth="1"/>
    <col min="3" max="3" width="27.125" customWidth="1"/>
    <col min="4" max="4" width="14.375" customWidth="1"/>
    <col min="5" max="5" width="18.5" customWidth="1"/>
    <col min="6" max="6" width="20.875" customWidth="1"/>
    <col min="7" max="7" width="10.125" customWidth="1"/>
    <col min="8" max="8" width="17.875" customWidth="1"/>
    <col min="9" max="9" width="13.375" style="13" customWidth="1"/>
    <col min="10" max="10" width="22.125" customWidth="1"/>
    <col min="11" max="11" width="20.375" customWidth="1"/>
    <col min="12" max="40" width="7.375" bestFit="1" customWidth="1"/>
    <col min="41" max="68" width="7.125" bestFit="1" customWidth="1"/>
    <col min="69" max="99" width="8" bestFit="1" customWidth="1"/>
    <col min="100" max="129" width="6.5" bestFit="1" customWidth="1"/>
    <col min="130" max="160" width="7" bestFit="1" customWidth="1"/>
    <col min="161" max="190" width="6.875" bestFit="1" customWidth="1"/>
    <col min="191" max="221" width="6.375" bestFit="1" customWidth="1"/>
    <col min="222" max="252" width="7.625" bestFit="1" customWidth="1"/>
    <col min="253" max="282" width="7.375" bestFit="1" customWidth="1"/>
    <col min="283" max="313" width="6.375" bestFit="1" customWidth="1"/>
    <col min="314" max="343" width="6.875" bestFit="1" customWidth="1"/>
    <col min="344" max="374" width="6.625" bestFit="1" customWidth="1"/>
    <col min="375" max="375" width="12" bestFit="1" customWidth="1"/>
  </cols>
  <sheetData>
    <row r="1" spans="1:10" ht="21" x14ac:dyDescent="0.25">
      <c r="A1" s="44" t="s">
        <v>66</v>
      </c>
      <c r="B1" s="25" t="s">
        <v>2</v>
      </c>
      <c r="C1" s="26" t="s">
        <v>3</v>
      </c>
      <c r="D1" s="26" t="s">
        <v>4</v>
      </c>
      <c r="E1" s="26" t="s">
        <v>14</v>
      </c>
      <c r="F1" s="26" t="s">
        <v>61</v>
      </c>
      <c r="G1" s="26" t="s">
        <v>11</v>
      </c>
      <c r="I1"/>
      <c r="J1" s="13"/>
    </row>
    <row r="2" spans="1:10" x14ac:dyDescent="0.25">
      <c r="A2" s="42"/>
      <c r="B2" s="27">
        <v>11144727</v>
      </c>
      <c r="C2" s="30">
        <v>44209</v>
      </c>
      <c r="D2" s="19" t="s">
        <v>60</v>
      </c>
      <c r="E2" s="31">
        <f>VLOOKUP(D2,Table3[[#All],[CODE]:[PRICE]],2,FALSE)</f>
        <v>2</v>
      </c>
      <c r="F2" s="32">
        <v>1</v>
      </c>
      <c r="G2" s="32">
        <f>Table2[[#This Row],[QUANTITY]]*Table2[[#This Row],[PRICE]]</f>
        <v>2</v>
      </c>
      <c r="I2"/>
      <c r="J2" s="13"/>
    </row>
    <row r="3" spans="1:10" x14ac:dyDescent="0.25">
      <c r="A3" s="41"/>
      <c r="B3" s="27">
        <v>11144727</v>
      </c>
      <c r="C3" s="30">
        <v>44513</v>
      </c>
      <c r="D3" s="19" t="s">
        <v>55</v>
      </c>
      <c r="E3" s="32">
        <f>VLOOKUP(D3,Table3[[#All],[CODE]:[PRICE]],2,FALSE)</f>
        <v>6</v>
      </c>
      <c r="F3" s="32">
        <v>1</v>
      </c>
      <c r="G3" s="32">
        <f>Table2[[#This Row],[QUANTITY]]*Table2[[#This Row],[PRICE]]</f>
        <v>6</v>
      </c>
      <c r="I3"/>
      <c r="J3" s="13"/>
    </row>
    <row r="4" spans="1:10" x14ac:dyDescent="0.25">
      <c r="A4" s="41"/>
      <c r="B4" s="27">
        <v>11144727</v>
      </c>
      <c r="C4" s="30">
        <v>44390</v>
      </c>
      <c r="D4" s="19" t="s">
        <v>41</v>
      </c>
      <c r="E4" s="31">
        <f>VLOOKUP(D4,Table3[[#All],[CODE]:[PRICE]],2,FALSE)</f>
        <v>7</v>
      </c>
      <c r="F4" s="32">
        <v>1</v>
      </c>
      <c r="G4" s="32">
        <f>Table2[[#This Row],[QUANTITY]]*Table2[[#This Row],[PRICE]]</f>
        <v>7</v>
      </c>
      <c r="I4"/>
      <c r="J4" s="13"/>
    </row>
    <row r="5" spans="1:10" x14ac:dyDescent="0.25">
      <c r="A5" s="41"/>
      <c r="B5" s="27">
        <v>11144727</v>
      </c>
      <c r="C5" s="30">
        <v>44360</v>
      </c>
      <c r="D5" s="19" t="s">
        <v>37</v>
      </c>
      <c r="E5" s="32">
        <f>VLOOKUP(D5,Table3[[#All],[CODE]:[PRICE]],2,FALSE)</f>
        <v>8</v>
      </c>
      <c r="F5" s="32">
        <v>2</v>
      </c>
      <c r="G5" s="32">
        <f>Table2[[#This Row],[QUANTITY]]*Table2[[#This Row],[PRICE]]</f>
        <v>16</v>
      </c>
      <c r="I5"/>
      <c r="J5" s="13"/>
    </row>
    <row r="6" spans="1:10" x14ac:dyDescent="0.25">
      <c r="A6" s="41"/>
      <c r="B6" s="27">
        <v>11144727</v>
      </c>
      <c r="C6" s="30">
        <v>44329</v>
      </c>
      <c r="D6" s="19" t="s">
        <v>60</v>
      </c>
      <c r="E6" s="31">
        <f>VLOOKUP(D6,Table3[[#All],[CODE]:[PRICE]],2,FALSE)</f>
        <v>2</v>
      </c>
      <c r="F6" s="32">
        <v>8</v>
      </c>
      <c r="G6" s="32">
        <f>Table2[[#This Row],[QUANTITY]]*Table2[[#This Row],[PRICE]]</f>
        <v>16</v>
      </c>
      <c r="I6"/>
      <c r="J6" s="13"/>
    </row>
    <row r="7" spans="1:10" x14ac:dyDescent="0.25">
      <c r="A7" s="41"/>
      <c r="B7" s="27">
        <v>11144727</v>
      </c>
      <c r="C7" s="30">
        <v>44268</v>
      </c>
      <c r="D7" s="19" t="s">
        <v>43</v>
      </c>
      <c r="E7" s="31">
        <f>VLOOKUP(D7,Table3[[#All],[CODE]:[PRICE]],2,FALSE)</f>
        <v>7</v>
      </c>
      <c r="F7" s="32">
        <v>6</v>
      </c>
      <c r="G7" s="32">
        <f>Table2[[#This Row],[QUANTITY]]*Table2[[#This Row],[PRICE]]</f>
        <v>42</v>
      </c>
      <c r="I7"/>
      <c r="J7" s="13"/>
    </row>
    <row r="8" spans="1:10" x14ac:dyDescent="0.25">
      <c r="A8" s="41"/>
      <c r="B8" s="27">
        <v>11144727</v>
      </c>
      <c r="C8" s="30">
        <v>44452</v>
      </c>
      <c r="D8" s="19" t="s">
        <v>49</v>
      </c>
      <c r="E8" s="31">
        <f>VLOOKUP(D8,Table3[[#All],[CODE]:[PRICE]],2,FALSE)</f>
        <v>10</v>
      </c>
      <c r="F8" s="32">
        <v>5</v>
      </c>
      <c r="G8" s="32">
        <f>Table2[[#This Row],[QUANTITY]]*Table2[[#This Row],[PRICE]]</f>
        <v>50</v>
      </c>
      <c r="I8"/>
      <c r="J8" s="13"/>
    </row>
    <row r="9" spans="1:10" x14ac:dyDescent="0.25">
      <c r="A9" s="41"/>
      <c r="B9" s="27">
        <v>11144727</v>
      </c>
      <c r="C9" s="30">
        <v>44299</v>
      </c>
      <c r="D9" s="19" t="s">
        <v>57</v>
      </c>
      <c r="E9" s="32">
        <f>VLOOKUP(D9,Table3[[#All],[CODE]:[PRICE]],2,FALSE)</f>
        <v>5</v>
      </c>
      <c r="F9" s="32">
        <v>14</v>
      </c>
      <c r="G9" s="32">
        <f>Table2[[#This Row],[QUANTITY]]*Table2[[#This Row],[PRICE]]</f>
        <v>70</v>
      </c>
      <c r="I9"/>
      <c r="J9" s="13"/>
    </row>
    <row r="10" spans="1:10" x14ac:dyDescent="0.25">
      <c r="A10" s="41"/>
      <c r="B10" s="28">
        <v>11144727</v>
      </c>
      <c r="C10" s="30">
        <v>44482</v>
      </c>
      <c r="D10" s="19" t="s">
        <v>53</v>
      </c>
      <c r="E10" s="32">
        <f>VLOOKUP(D10,Table3[[#All],[CODE]:[PRICE]],2,FALSE)</f>
        <v>6</v>
      </c>
      <c r="F10" s="32">
        <v>13</v>
      </c>
      <c r="G10" s="32">
        <f>Table2[[#This Row],[QUANTITY]]*Table2[[#This Row],[PRICE]]</f>
        <v>78</v>
      </c>
      <c r="I10"/>
      <c r="J10" s="13"/>
    </row>
    <row r="11" spans="1:10" x14ac:dyDescent="0.25">
      <c r="A11" s="41"/>
      <c r="B11" s="27">
        <v>11144727</v>
      </c>
      <c r="C11" s="30">
        <v>44421</v>
      </c>
      <c r="D11" s="19" t="s">
        <v>56</v>
      </c>
      <c r="E11" s="31">
        <f>VLOOKUP(D11,Table3[[#All],[CODE]:[PRICE]],2,FALSE)</f>
        <v>7</v>
      </c>
      <c r="F11" s="32">
        <v>16</v>
      </c>
      <c r="G11" s="32">
        <f>Table2[[#This Row],[QUANTITY]]*Table2[[#This Row],[PRICE]]</f>
        <v>112</v>
      </c>
      <c r="I11"/>
      <c r="J11" s="13"/>
    </row>
    <row r="12" spans="1:10" x14ac:dyDescent="0.25">
      <c r="A12" s="41"/>
      <c r="B12" s="28">
        <v>11144727</v>
      </c>
      <c r="C12" s="30">
        <v>44543</v>
      </c>
      <c r="D12" s="19" t="s">
        <v>59</v>
      </c>
      <c r="E12" s="31">
        <f>VLOOKUP(D12,Table3[[#All],[CODE]:[PRICE]],2,FALSE)</f>
        <v>5</v>
      </c>
      <c r="F12" s="32">
        <v>23</v>
      </c>
      <c r="G12" s="32">
        <f>Table2[[#This Row],[QUANTITY]]*Table2[[#This Row],[PRICE]]</f>
        <v>115</v>
      </c>
      <c r="I12"/>
      <c r="J12" s="13"/>
    </row>
    <row r="13" spans="1:10" x14ac:dyDescent="0.25">
      <c r="A13" s="41"/>
      <c r="B13" s="27">
        <v>11144727</v>
      </c>
      <c r="C13" s="30">
        <v>44240</v>
      </c>
      <c r="D13" s="19" t="s">
        <v>45</v>
      </c>
      <c r="E13" s="31">
        <f>VLOOKUP(D13,Table3[[#All],[CODE]:[PRICE]],2,FALSE)</f>
        <v>8</v>
      </c>
      <c r="F13" s="32">
        <v>30</v>
      </c>
      <c r="G13" s="32">
        <f>Table2[[#This Row],[QUANTITY]]*Table2[[#This Row],[PRICE]]</f>
        <v>240</v>
      </c>
      <c r="I13"/>
      <c r="J13" s="13"/>
    </row>
    <row r="14" spans="1:10" x14ac:dyDescent="0.25">
      <c r="A14" s="41"/>
      <c r="B14" s="28">
        <v>12354238</v>
      </c>
      <c r="C14" s="30">
        <v>44415</v>
      </c>
      <c r="D14" s="19" t="s">
        <v>59</v>
      </c>
      <c r="E14" s="31">
        <f>VLOOKUP(D14,Table3[[#All],[CODE]:[PRICE]],2,FALSE)</f>
        <v>5</v>
      </c>
      <c r="F14" s="32">
        <v>1</v>
      </c>
      <c r="G14" s="32">
        <f>Table2[[#This Row],[QUANTITY]]*Table2[[#This Row],[PRICE]]</f>
        <v>5</v>
      </c>
      <c r="I14"/>
      <c r="J14" s="13"/>
    </row>
    <row r="15" spans="1:10" x14ac:dyDescent="0.25">
      <c r="A15" s="41"/>
      <c r="B15" s="28">
        <v>12354238</v>
      </c>
      <c r="C15" s="30">
        <v>44213</v>
      </c>
      <c r="D15" s="19" t="s">
        <v>43</v>
      </c>
      <c r="E15" s="32">
        <f>VLOOKUP(D15,Table3[[#All],[CODE]:[PRICE]],2,FALSE)</f>
        <v>7</v>
      </c>
      <c r="F15" s="32">
        <v>1</v>
      </c>
      <c r="G15" s="32">
        <f>Table2[[#This Row],[QUANTITY]]*Table2[[#This Row],[PRICE]]</f>
        <v>7</v>
      </c>
      <c r="I15"/>
      <c r="J15" s="13"/>
    </row>
    <row r="16" spans="1:10" x14ac:dyDescent="0.25">
      <c r="A16" s="41"/>
      <c r="B16" s="28">
        <v>12354238</v>
      </c>
      <c r="C16" s="30">
        <v>44525</v>
      </c>
      <c r="D16" s="19" t="s">
        <v>56</v>
      </c>
      <c r="E16" s="31">
        <f>VLOOKUP(D16,Table3[[#All],[CODE]:[PRICE]],2,FALSE)</f>
        <v>7</v>
      </c>
      <c r="F16" s="32">
        <v>1</v>
      </c>
      <c r="G16" s="32">
        <f>Table2[[#This Row],[QUANTITY]]*Table2[[#This Row],[PRICE]]</f>
        <v>7</v>
      </c>
      <c r="I16"/>
      <c r="J16" s="13"/>
    </row>
    <row r="17" spans="1:10" x14ac:dyDescent="0.25">
      <c r="A17" s="41"/>
      <c r="B17" s="28">
        <v>12354238</v>
      </c>
      <c r="C17" s="30">
        <v>44441</v>
      </c>
      <c r="D17" s="19" t="s">
        <v>45</v>
      </c>
      <c r="E17" s="31">
        <f>VLOOKUP(D17,Table3[[#All],[CODE]:[PRICE]],2,FALSE)</f>
        <v>8</v>
      </c>
      <c r="F17" s="32">
        <v>1</v>
      </c>
      <c r="G17" s="32">
        <f>Table2[[#This Row],[QUANTITY]]*Table2[[#This Row],[PRICE]]</f>
        <v>8</v>
      </c>
      <c r="I17"/>
      <c r="J17" s="13"/>
    </row>
    <row r="18" spans="1:10" x14ac:dyDescent="0.25">
      <c r="A18" s="41"/>
      <c r="B18" s="28">
        <v>12354238</v>
      </c>
      <c r="C18" s="30">
        <v>44511</v>
      </c>
      <c r="D18" s="19" t="s">
        <v>50</v>
      </c>
      <c r="E18" s="31">
        <f>VLOOKUP(D18,Table3[[#All],[CODE]:[PRICE]],2,FALSE)</f>
        <v>10</v>
      </c>
      <c r="F18" s="32">
        <v>1</v>
      </c>
      <c r="G18" s="32">
        <f>Table2[[#This Row],[QUANTITY]]*Table2[[#This Row],[PRICE]]</f>
        <v>10</v>
      </c>
      <c r="I18"/>
      <c r="J18" s="13"/>
    </row>
    <row r="19" spans="1:10" x14ac:dyDescent="0.25">
      <c r="A19" s="41"/>
      <c r="B19" s="28">
        <v>12354238</v>
      </c>
      <c r="C19" s="30">
        <v>44273</v>
      </c>
      <c r="D19" s="19" t="s">
        <v>54</v>
      </c>
      <c r="E19" s="32">
        <f>VLOOKUP(D19,Table3[[#All],[CODE]:[PRICE]],2,FALSE)</f>
        <v>6</v>
      </c>
      <c r="F19" s="32">
        <v>3</v>
      </c>
      <c r="G19" s="32">
        <f>Table2[[#This Row],[QUANTITY]]*Table2[[#This Row],[PRICE]]</f>
        <v>18</v>
      </c>
      <c r="I19"/>
      <c r="J19" s="13"/>
    </row>
    <row r="20" spans="1:10" x14ac:dyDescent="0.25">
      <c r="A20" s="41"/>
      <c r="B20" s="28">
        <v>12354238</v>
      </c>
      <c r="C20" s="30">
        <v>44214</v>
      </c>
      <c r="D20" s="19" t="s">
        <v>51</v>
      </c>
      <c r="E20" s="32">
        <f>VLOOKUP(D20,Table3[[#All],[CODE]:[PRICE]],2,FALSE)</f>
        <v>10</v>
      </c>
      <c r="F20" s="32">
        <v>3</v>
      </c>
      <c r="G20" s="32">
        <f>Table2[[#This Row],[QUANTITY]]*Table2[[#This Row],[PRICE]]</f>
        <v>30</v>
      </c>
      <c r="I20"/>
      <c r="J20" s="13"/>
    </row>
    <row r="21" spans="1:10" x14ac:dyDescent="0.25">
      <c r="A21" s="41"/>
      <c r="B21" s="28">
        <v>12354238</v>
      </c>
      <c r="C21" s="30">
        <v>44393</v>
      </c>
      <c r="D21" s="19" t="s">
        <v>59</v>
      </c>
      <c r="E21" s="31">
        <f>VLOOKUP(D21,Table3[[#All],[CODE]:[PRICE]],2,FALSE)</f>
        <v>5</v>
      </c>
      <c r="F21" s="32">
        <v>6</v>
      </c>
      <c r="G21" s="32">
        <f>Table2[[#This Row],[QUANTITY]]*Table2[[#This Row],[PRICE]]</f>
        <v>30</v>
      </c>
      <c r="I21"/>
      <c r="J21" s="13"/>
    </row>
    <row r="22" spans="1:10" x14ac:dyDescent="0.25">
      <c r="A22" s="41"/>
      <c r="B22" s="28">
        <v>12354238</v>
      </c>
      <c r="C22" s="30">
        <v>44507</v>
      </c>
      <c r="D22" s="19" t="s">
        <v>44</v>
      </c>
      <c r="E22" s="31">
        <f>VLOOKUP(D22,Table3[[#All],[CODE]:[PRICE]],2,FALSE)</f>
        <v>8</v>
      </c>
      <c r="F22" s="32">
        <v>5</v>
      </c>
      <c r="G22" s="32">
        <f>Table2[[#This Row],[QUANTITY]]*Table2[[#This Row],[PRICE]]</f>
        <v>40</v>
      </c>
      <c r="I22"/>
      <c r="J22" s="13"/>
    </row>
    <row r="23" spans="1:10" x14ac:dyDescent="0.25">
      <c r="A23" s="41"/>
      <c r="B23" s="28">
        <v>12354238</v>
      </c>
      <c r="C23" s="30">
        <v>44533</v>
      </c>
      <c r="D23" s="19" t="s">
        <v>43</v>
      </c>
      <c r="E23" s="31">
        <f>VLOOKUP(D23,Table3[[#All],[CODE]:[PRICE]],2,FALSE)</f>
        <v>7</v>
      </c>
      <c r="F23" s="32">
        <v>10</v>
      </c>
      <c r="G23" s="32">
        <f>Table2[[#This Row],[QUANTITY]]*Table2[[#This Row],[PRICE]]</f>
        <v>70</v>
      </c>
      <c r="I23"/>
      <c r="J23" s="13"/>
    </row>
    <row r="24" spans="1:10" x14ac:dyDescent="0.25">
      <c r="A24" s="41"/>
      <c r="B24" s="28">
        <v>12354238</v>
      </c>
      <c r="C24" s="30">
        <v>44554</v>
      </c>
      <c r="D24" s="19" t="s">
        <v>38</v>
      </c>
      <c r="E24" s="31">
        <f>VLOOKUP(D24,Table3[[#All],[CODE]:[PRICE]],2,FALSE)</f>
        <v>8</v>
      </c>
      <c r="F24" s="32">
        <v>10</v>
      </c>
      <c r="G24" s="32">
        <f>Table2[[#This Row],[QUANTITY]]*Table2[[#This Row],[PRICE]]</f>
        <v>80</v>
      </c>
      <c r="I24"/>
      <c r="J24" s="13"/>
    </row>
    <row r="25" spans="1:10" x14ac:dyDescent="0.25">
      <c r="A25" s="41"/>
      <c r="B25" s="28">
        <v>12354238</v>
      </c>
      <c r="C25" s="30">
        <v>44387</v>
      </c>
      <c r="D25" s="19" t="s">
        <v>47</v>
      </c>
      <c r="E25" s="31">
        <f>VLOOKUP(D25,Table3[[#All],[CODE]:[PRICE]],2,FALSE)</f>
        <v>8</v>
      </c>
      <c r="F25" s="32">
        <v>16</v>
      </c>
      <c r="G25" s="32">
        <f>Table2[[#This Row],[QUANTITY]]*Table2[[#This Row],[PRICE]]</f>
        <v>128</v>
      </c>
      <c r="I25"/>
      <c r="J25" s="13"/>
    </row>
    <row r="26" spans="1:10" x14ac:dyDescent="0.25">
      <c r="A26" s="41"/>
      <c r="B26" s="28">
        <v>12354238</v>
      </c>
      <c r="C26" s="30">
        <v>44346</v>
      </c>
      <c r="D26" s="19" t="s">
        <v>46</v>
      </c>
      <c r="E26" s="31">
        <f>VLOOKUP(D26,Table3[[#All],[CODE]:[PRICE]],2,FALSE)</f>
        <v>8</v>
      </c>
      <c r="F26" s="32">
        <v>22</v>
      </c>
      <c r="G26" s="32">
        <f>Table2[[#This Row],[QUANTITY]]*Table2[[#This Row],[PRICE]]</f>
        <v>176</v>
      </c>
      <c r="I26"/>
    </row>
    <row r="27" spans="1:10" x14ac:dyDescent="0.25">
      <c r="A27" s="41"/>
      <c r="B27" s="27">
        <v>12642569</v>
      </c>
      <c r="C27" s="30">
        <v>44398</v>
      </c>
      <c r="D27" s="19" t="s">
        <v>43</v>
      </c>
      <c r="E27" s="31">
        <f>VLOOKUP(D27,Table3[[#All],[CODE]:[PRICE]],2,FALSE)</f>
        <v>7</v>
      </c>
      <c r="F27" s="32">
        <v>1</v>
      </c>
      <c r="G27" s="32">
        <f>Table2[[#This Row],[QUANTITY]]*Table2[[#This Row],[PRICE]]</f>
        <v>7</v>
      </c>
      <c r="I27"/>
      <c r="J27" s="13"/>
    </row>
    <row r="28" spans="1:10" x14ac:dyDescent="0.25">
      <c r="A28" s="41"/>
      <c r="B28" s="27">
        <v>12642569</v>
      </c>
      <c r="C28" s="30">
        <v>44490</v>
      </c>
      <c r="D28" s="19" t="s">
        <v>42</v>
      </c>
      <c r="E28" s="31">
        <f>VLOOKUP(D28,Table3[[#All],[CODE]:[PRICE]],2,FALSE)</f>
        <v>7</v>
      </c>
      <c r="F28" s="32">
        <v>1</v>
      </c>
      <c r="G28" s="32">
        <f>Table2[[#This Row],[QUANTITY]]*Table2[[#This Row],[PRICE]]</f>
        <v>7</v>
      </c>
      <c r="I28"/>
      <c r="J28" s="13"/>
    </row>
    <row r="29" spans="1:10" x14ac:dyDescent="0.25">
      <c r="A29" s="41"/>
      <c r="B29" s="27">
        <v>12642569</v>
      </c>
      <c r="C29" s="30">
        <v>44209</v>
      </c>
      <c r="D29" s="19" t="s">
        <v>39</v>
      </c>
      <c r="E29" s="32">
        <f>VLOOKUP(D29,Table3[[#All],[CODE]:[PRICE]],2,FALSE)</f>
        <v>8</v>
      </c>
      <c r="F29" s="32">
        <v>1</v>
      </c>
      <c r="G29" s="32">
        <f>Table2[[#This Row],[QUANTITY]]*Table2[[#This Row],[PRICE]]</f>
        <v>8</v>
      </c>
      <c r="I29"/>
      <c r="J29" s="13"/>
    </row>
    <row r="30" spans="1:10" x14ac:dyDescent="0.25">
      <c r="A30" s="41"/>
      <c r="B30" s="27">
        <v>12642569</v>
      </c>
      <c r="C30" s="30">
        <v>44317</v>
      </c>
      <c r="D30" s="19" t="s">
        <v>37</v>
      </c>
      <c r="E30" s="32">
        <f>VLOOKUP(D30,Table3[[#All],[CODE]:[PRICE]],2,FALSE)</f>
        <v>8</v>
      </c>
      <c r="F30" s="32">
        <v>1</v>
      </c>
      <c r="G30" s="32">
        <f>Table2[[#This Row],[QUANTITY]]*Table2[[#This Row],[PRICE]]</f>
        <v>8</v>
      </c>
      <c r="I30"/>
      <c r="J30" s="13"/>
    </row>
    <row r="31" spans="1:10" x14ac:dyDescent="0.25">
      <c r="A31" s="41"/>
      <c r="B31" s="28">
        <v>12642569</v>
      </c>
      <c r="C31" s="30">
        <v>44271</v>
      </c>
      <c r="D31" s="19" t="s">
        <v>46</v>
      </c>
      <c r="E31" s="32">
        <f>VLOOKUP(D31,Table3[[#All],[CODE]:[PRICE]],2,FALSE)</f>
        <v>8</v>
      </c>
      <c r="F31" s="32">
        <v>2</v>
      </c>
      <c r="G31" s="32">
        <f>Table2[[#This Row],[QUANTITY]]*Table2[[#This Row],[PRICE]]</f>
        <v>16</v>
      </c>
      <c r="I31"/>
      <c r="J31" s="13"/>
    </row>
    <row r="32" spans="1:10" x14ac:dyDescent="0.25">
      <c r="A32" s="41"/>
      <c r="B32" s="27">
        <v>12642569</v>
      </c>
      <c r="C32" s="30">
        <v>44255</v>
      </c>
      <c r="D32" s="19" t="s">
        <v>52</v>
      </c>
      <c r="E32" s="32">
        <f>VLOOKUP(D32,Table3[[#All],[CODE]:[PRICE]],2,FALSE)</f>
        <v>10</v>
      </c>
      <c r="F32" s="32">
        <v>4</v>
      </c>
      <c r="G32" s="32">
        <f>Table2[[#This Row],[QUANTITY]]*Table2[[#This Row],[PRICE]]</f>
        <v>40</v>
      </c>
      <c r="I32"/>
      <c r="J32" s="13"/>
    </row>
    <row r="33" spans="1:10" x14ac:dyDescent="0.25">
      <c r="A33" s="41"/>
      <c r="B33" s="27">
        <v>12642569</v>
      </c>
      <c r="C33" s="30">
        <v>44509</v>
      </c>
      <c r="D33" s="19" t="s">
        <v>42</v>
      </c>
      <c r="E33" s="31">
        <f>VLOOKUP(D33,Table3[[#All],[CODE]:[PRICE]],2,FALSE)</f>
        <v>7</v>
      </c>
      <c r="F33" s="32">
        <v>7</v>
      </c>
      <c r="G33" s="32">
        <f>Table2[[#This Row],[QUANTITY]]*Table2[[#This Row],[PRICE]]</f>
        <v>49</v>
      </c>
      <c r="I33"/>
      <c r="J33" s="13"/>
    </row>
    <row r="34" spans="1:10" x14ac:dyDescent="0.25">
      <c r="A34" s="41"/>
      <c r="B34" s="27">
        <v>12642569</v>
      </c>
      <c r="C34" s="30">
        <v>44354</v>
      </c>
      <c r="D34" s="19" t="s">
        <v>44</v>
      </c>
      <c r="E34" s="31">
        <f>VLOOKUP(D34,Table3[[#All],[CODE]:[PRICE]],2,FALSE)</f>
        <v>8</v>
      </c>
      <c r="F34" s="32">
        <v>8</v>
      </c>
      <c r="G34" s="32">
        <f>Table2[[#This Row],[QUANTITY]]*Table2[[#This Row],[PRICE]]</f>
        <v>64</v>
      </c>
      <c r="I34"/>
      <c r="J34" s="13"/>
    </row>
    <row r="35" spans="1:10" x14ac:dyDescent="0.25">
      <c r="A35" s="41"/>
      <c r="B35" s="27">
        <v>12642569</v>
      </c>
      <c r="C35" s="30">
        <v>44529</v>
      </c>
      <c r="D35" s="19" t="s">
        <v>53</v>
      </c>
      <c r="E35" s="31">
        <f>VLOOKUP(D35,Table3[[#All],[CODE]:[PRICE]],2,FALSE)</f>
        <v>6</v>
      </c>
      <c r="F35" s="32">
        <v>12</v>
      </c>
      <c r="G35" s="32">
        <f>Table2[[#This Row],[QUANTITY]]*Table2[[#This Row],[PRICE]]</f>
        <v>72</v>
      </c>
      <c r="I35"/>
      <c r="J35" s="13"/>
    </row>
    <row r="36" spans="1:10" x14ac:dyDescent="0.25">
      <c r="A36" s="41"/>
      <c r="B36" s="27">
        <v>12642569</v>
      </c>
      <c r="C36" s="30">
        <v>44468</v>
      </c>
      <c r="D36" s="19" t="s">
        <v>45</v>
      </c>
      <c r="E36" s="31">
        <f>VLOOKUP(D36,Table3[[#All],[CODE]:[PRICE]],2,FALSE)</f>
        <v>8</v>
      </c>
      <c r="F36" s="32">
        <v>19</v>
      </c>
      <c r="G36" s="32">
        <f>Table2[[#This Row],[QUANTITY]]*Table2[[#This Row],[PRICE]]</f>
        <v>152</v>
      </c>
      <c r="I36"/>
      <c r="J36" s="13"/>
    </row>
    <row r="37" spans="1:10" x14ac:dyDescent="0.25">
      <c r="A37" s="41"/>
      <c r="B37" s="27">
        <v>12642569</v>
      </c>
      <c r="C37" s="30">
        <v>44548</v>
      </c>
      <c r="D37" s="19" t="s">
        <v>51</v>
      </c>
      <c r="E37" s="31">
        <f>VLOOKUP(D37,Table3[[#All],[CODE]:[PRICE]],2,FALSE)</f>
        <v>10</v>
      </c>
      <c r="F37" s="32">
        <v>16</v>
      </c>
      <c r="G37" s="32">
        <f>Table2[[#This Row],[QUANTITY]]*Table2[[#This Row],[PRICE]]</f>
        <v>160</v>
      </c>
      <c r="I37"/>
      <c r="J37" s="13"/>
    </row>
    <row r="38" spans="1:10" x14ac:dyDescent="0.25">
      <c r="A38" s="41"/>
      <c r="B38" s="27">
        <v>12642569</v>
      </c>
      <c r="C38" s="30">
        <v>44206</v>
      </c>
      <c r="D38" s="19" t="s">
        <v>56</v>
      </c>
      <c r="E38" s="32">
        <f>VLOOKUP(D38,Table3[[#All],[CODE]:[PRICE]],2,FALSE)</f>
        <v>7</v>
      </c>
      <c r="F38" s="32">
        <v>30</v>
      </c>
      <c r="G38" s="32">
        <f>Table2[[#This Row],[QUANTITY]]*Table2[[#This Row],[PRICE]]</f>
        <v>210</v>
      </c>
      <c r="I38"/>
      <c r="J38" s="13"/>
    </row>
    <row r="39" spans="1:10" x14ac:dyDescent="0.25">
      <c r="A39" s="41"/>
      <c r="B39" s="27">
        <v>12642569</v>
      </c>
      <c r="C39" s="30">
        <v>44383</v>
      </c>
      <c r="D39" s="19" t="s">
        <v>56</v>
      </c>
      <c r="E39" s="31">
        <f>VLOOKUP(D39,Table3[[#All],[CODE]:[PRICE]],2,FALSE)</f>
        <v>7</v>
      </c>
      <c r="F39" s="32">
        <v>30</v>
      </c>
      <c r="G39" s="32">
        <f>Table2[[#This Row],[QUANTITY]]*Table2[[#This Row],[PRICE]]</f>
        <v>210</v>
      </c>
      <c r="I39"/>
      <c r="J39" s="13"/>
    </row>
    <row r="40" spans="1:10" x14ac:dyDescent="0.25">
      <c r="A40" s="41"/>
      <c r="B40" s="28">
        <v>12696429</v>
      </c>
      <c r="C40" s="30">
        <v>44455</v>
      </c>
      <c r="D40" s="19" t="s">
        <v>59</v>
      </c>
      <c r="E40" s="31">
        <f>VLOOKUP(D40,Table3[[#All],[CODE]:[PRICE]],2,FALSE)</f>
        <v>5</v>
      </c>
      <c r="F40" s="32">
        <v>1</v>
      </c>
      <c r="G40" s="32">
        <f>Table2[[#This Row],[QUANTITY]]*Table2[[#This Row],[PRICE]]</f>
        <v>5</v>
      </c>
      <c r="I40"/>
      <c r="J40" s="13"/>
    </row>
    <row r="41" spans="1:10" x14ac:dyDescent="0.25">
      <c r="A41" s="41"/>
      <c r="B41" s="28">
        <v>12696429</v>
      </c>
      <c r="C41" s="30">
        <v>44504</v>
      </c>
      <c r="D41" s="19" t="s">
        <v>58</v>
      </c>
      <c r="E41" s="31">
        <f>VLOOKUP(D41,Table3[[#All],[CODE]:[PRICE]],2,FALSE)</f>
        <v>5</v>
      </c>
      <c r="F41" s="32">
        <v>1</v>
      </c>
      <c r="G41" s="32">
        <f>Table2[[#This Row],[QUANTITY]]*Table2[[#This Row],[PRICE]]</f>
        <v>5</v>
      </c>
      <c r="I41"/>
      <c r="J41" s="13"/>
    </row>
    <row r="42" spans="1:10" x14ac:dyDescent="0.25">
      <c r="A42" s="41"/>
      <c r="B42" s="28">
        <v>12696429</v>
      </c>
      <c r="C42" s="30">
        <v>44208</v>
      </c>
      <c r="D42" s="19" t="s">
        <v>39</v>
      </c>
      <c r="E42" s="32">
        <f>VLOOKUP(D42,Table3[[#All],[CODE]:[PRICE]],2,FALSE)</f>
        <v>8</v>
      </c>
      <c r="F42" s="32">
        <v>1</v>
      </c>
      <c r="G42" s="32">
        <f>Table2[[#This Row],[QUANTITY]]*Table2[[#This Row],[PRICE]]</f>
        <v>8</v>
      </c>
      <c r="I42"/>
      <c r="J42" s="13"/>
    </row>
    <row r="43" spans="1:10" x14ac:dyDescent="0.25">
      <c r="A43" s="41"/>
      <c r="B43" s="27">
        <v>12696429</v>
      </c>
      <c r="C43" s="30">
        <v>44295</v>
      </c>
      <c r="D43" s="19" t="s">
        <v>46</v>
      </c>
      <c r="E43" s="32">
        <f>VLOOKUP(D43,Table3[[#All],[CODE]:[PRICE]],2,FALSE)</f>
        <v>8</v>
      </c>
      <c r="F43" s="32">
        <v>1</v>
      </c>
      <c r="G43" s="32">
        <f>Table2[[#This Row],[QUANTITY]]*Table2[[#This Row],[PRICE]]</f>
        <v>8</v>
      </c>
      <c r="I43"/>
      <c r="J43" s="13"/>
    </row>
    <row r="44" spans="1:10" x14ac:dyDescent="0.25">
      <c r="A44" s="41"/>
      <c r="B44" s="28">
        <v>12696429</v>
      </c>
      <c r="C44" s="30">
        <v>44311</v>
      </c>
      <c r="D44" s="19" t="s">
        <v>59</v>
      </c>
      <c r="E44" s="32">
        <f>VLOOKUP(D44,Table3[[#All],[CODE]:[PRICE]],2,FALSE)</f>
        <v>5</v>
      </c>
      <c r="F44" s="32">
        <v>3</v>
      </c>
      <c r="G44" s="32">
        <f>Table2[[#This Row],[QUANTITY]]*Table2[[#This Row],[PRICE]]</f>
        <v>15</v>
      </c>
      <c r="I44"/>
      <c r="J44" s="13"/>
    </row>
    <row r="45" spans="1:10" x14ac:dyDescent="0.25">
      <c r="A45" s="41"/>
      <c r="B45" s="28">
        <v>12696429</v>
      </c>
      <c r="C45" s="30">
        <v>44406</v>
      </c>
      <c r="D45" s="19" t="s">
        <v>52</v>
      </c>
      <c r="E45" s="31">
        <f>VLOOKUP(D45,Table3[[#All],[CODE]:[PRICE]],2,FALSE)</f>
        <v>10</v>
      </c>
      <c r="F45" s="32">
        <v>2</v>
      </c>
      <c r="G45" s="32">
        <f>Table2[[#This Row],[QUANTITY]]*Table2[[#This Row],[PRICE]]</f>
        <v>20</v>
      </c>
      <c r="I45"/>
      <c r="J45" s="13"/>
    </row>
    <row r="46" spans="1:10" x14ac:dyDescent="0.25">
      <c r="A46" s="41"/>
      <c r="B46" s="28">
        <v>12696429</v>
      </c>
      <c r="C46" s="30">
        <v>44360</v>
      </c>
      <c r="D46" s="19" t="s">
        <v>42</v>
      </c>
      <c r="E46" s="31">
        <f>VLOOKUP(D46,Table3[[#All],[CODE]:[PRICE]],2,FALSE)</f>
        <v>7</v>
      </c>
      <c r="F46" s="32">
        <v>3</v>
      </c>
      <c r="G46" s="32">
        <f>Table2[[#This Row],[QUANTITY]]*Table2[[#This Row],[PRICE]]</f>
        <v>21</v>
      </c>
      <c r="I46"/>
      <c r="J46" s="13"/>
    </row>
    <row r="47" spans="1:10" x14ac:dyDescent="0.25">
      <c r="A47" s="41"/>
      <c r="B47" s="28">
        <v>12696429</v>
      </c>
      <c r="C47" s="30">
        <v>44384</v>
      </c>
      <c r="D47" s="19" t="s">
        <v>41</v>
      </c>
      <c r="E47" s="31">
        <f>VLOOKUP(D47,Table3[[#All],[CODE]:[PRICE]],2,FALSE)</f>
        <v>7</v>
      </c>
      <c r="F47" s="32">
        <v>3</v>
      </c>
      <c r="G47" s="32">
        <f>Table2[[#This Row],[QUANTITY]]*Table2[[#This Row],[PRICE]]</f>
        <v>21</v>
      </c>
      <c r="I47"/>
      <c r="J47" s="13"/>
    </row>
    <row r="48" spans="1:10" x14ac:dyDescent="0.25">
      <c r="A48" s="41"/>
      <c r="B48" s="28">
        <v>12696429</v>
      </c>
      <c r="C48" s="30">
        <v>44479</v>
      </c>
      <c r="D48" s="19" t="s">
        <v>43</v>
      </c>
      <c r="E48" s="31">
        <f>VLOOKUP(D48,Table3[[#All],[CODE]:[PRICE]],2,FALSE)</f>
        <v>7</v>
      </c>
      <c r="F48" s="32">
        <v>3</v>
      </c>
      <c r="G48" s="32">
        <f>Table2[[#This Row],[QUANTITY]]*Table2[[#This Row],[PRICE]]</f>
        <v>21</v>
      </c>
      <c r="I48"/>
      <c r="J48" s="13"/>
    </row>
    <row r="49" spans="1:10" x14ac:dyDescent="0.25">
      <c r="A49" s="41"/>
      <c r="B49" s="28">
        <v>12696429</v>
      </c>
      <c r="C49" s="30">
        <v>44532</v>
      </c>
      <c r="D49" s="19" t="s">
        <v>58</v>
      </c>
      <c r="E49" s="31">
        <f>VLOOKUP(D49,Table3[[#All],[CODE]:[PRICE]],2,FALSE)</f>
        <v>5</v>
      </c>
      <c r="F49" s="32">
        <v>6</v>
      </c>
      <c r="G49" s="32">
        <f>Table2[[#This Row],[QUANTITY]]*Table2[[#This Row],[PRICE]]</f>
        <v>30</v>
      </c>
      <c r="I49"/>
      <c r="J49" s="13"/>
    </row>
    <row r="50" spans="1:10" x14ac:dyDescent="0.25">
      <c r="A50" s="41"/>
      <c r="B50" s="28">
        <v>12696429</v>
      </c>
      <c r="C50" s="30">
        <v>44296</v>
      </c>
      <c r="D50" s="19" t="s">
        <v>44</v>
      </c>
      <c r="E50" s="32">
        <f>VLOOKUP(D50,Table3[[#All],[CODE]:[PRICE]],2,FALSE)</f>
        <v>8</v>
      </c>
      <c r="F50" s="32">
        <v>6</v>
      </c>
      <c r="G50" s="32">
        <f>Table2[[#This Row],[QUANTITY]]*Table2[[#This Row],[PRICE]]</f>
        <v>48</v>
      </c>
      <c r="I50"/>
      <c r="J50" s="13"/>
    </row>
    <row r="51" spans="1:10" x14ac:dyDescent="0.25">
      <c r="A51" s="41"/>
      <c r="B51" s="27">
        <v>12696429</v>
      </c>
      <c r="C51" s="30">
        <v>44313</v>
      </c>
      <c r="D51" s="19" t="s">
        <v>57</v>
      </c>
      <c r="E51" s="32">
        <f>VLOOKUP(D51,Table3[[#All],[CODE]:[PRICE]],2,FALSE)</f>
        <v>5</v>
      </c>
      <c r="F51" s="32">
        <v>17</v>
      </c>
      <c r="G51" s="32">
        <f>Table2[[#This Row],[QUANTITY]]*Table2[[#This Row],[PRICE]]</f>
        <v>85</v>
      </c>
      <c r="I51"/>
      <c r="J51" s="13"/>
    </row>
    <row r="52" spans="1:10" x14ac:dyDescent="0.25">
      <c r="A52" s="41"/>
      <c r="B52" s="28">
        <v>12696429</v>
      </c>
      <c r="C52" s="30">
        <v>44459</v>
      </c>
      <c r="D52" s="19" t="s">
        <v>47</v>
      </c>
      <c r="E52" s="31">
        <f>VLOOKUP(D52,Table3[[#All],[CODE]:[PRICE]],2,FALSE)</f>
        <v>8</v>
      </c>
      <c r="F52" s="32">
        <v>11</v>
      </c>
      <c r="G52" s="32">
        <f>Table2[[#This Row],[QUANTITY]]*Table2[[#This Row],[PRICE]]</f>
        <v>88</v>
      </c>
      <c r="I52"/>
    </row>
    <row r="53" spans="1:10" x14ac:dyDescent="0.25">
      <c r="A53" s="41"/>
      <c r="B53" s="28">
        <v>12696429</v>
      </c>
      <c r="C53" s="30">
        <v>44445</v>
      </c>
      <c r="D53" s="19" t="s">
        <v>50</v>
      </c>
      <c r="E53" s="31">
        <f>VLOOKUP(D53,Table3[[#All],[CODE]:[PRICE]],2,FALSE)</f>
        <v>10</v>
      </c>
      <c r="F53" s="32">
        <v>12</v>
      </c>
      <c r="G53" s="32">
        <f>Table2[[#This Row],[QUANTITY]]*Table2[[#This Row],[PRICE]]</f>
        <v>120</v>
      </c>
      <c r="I53"/>
    </row>
    <row r="54" spans="1:10" x14ac:dyDescent="0.25">
      <c r="A54" s="41"/>
      <c r="B54" s="27">
        <v>12696429</v>
      </c>
      <c r="C54" s="30">
        <v>44304</v>
      </c>
      <c r="D54" s="19" t="s">
        <v>45</v>
      </c>
      <c r="E54" s="32">
        <f>VLOOKUP(D54,Table3[[#All],[CODE]:[PRICE]],2,FALSE)</f>
        <v>8</v>
      </c>
      <c r="F54" s="32">
        <v>21</v>
      </c>
      <c r="G54" s="32">
        <f>Table2[[#This Row],[QUANTITY]]*Table2[[#This Row],[PRICE]]</f>
        <v>168</v>
      </c>
      <c r="I54"/>
    </row>
    <row r="55" spans="1:10" x14ac:dyDescent="0.25">
      <c r="A55" s="41"/>
      <c r="B55" s="28">
        <v>12696429</v>
      </c>
      <c r="C55" s="30">
        <v>44269</v>
      </c>
      <c r="D55" s="19" t="s">
        <v>55</v>
      </c>
      <c r="E55" s="32">
        <f>VLOOKUP(D55,Table3[[#All],[CODE]:[PRICE]],2,FALSE)</f>
        <v>6</v>
      </c>
      <c r="F55" s="32">
        <v>29</v>
      </c>
      <c r="G55" s="32">
        <f>Table2[[#This Row],[QUANTITY]]*Table2[[#This Row],[PRICE]]</f>
        <v>174</v>
      </c>
      <c r="I55"/>
    </row>
    <row r="56" spans="1:10" x14ac:dyDescent="0.25">
      <c r="A56" s="41"/>
      <c r="B56" s="28">
        <v>12696429</v>
      </c>
      <c r="C56" s="30">
        <v>44464</v>
      </c>
      <c r="D56" s="19" t="s">
        <v>42</v>
      </c>
      <c r="E56" s="31">
        <f>VLOOKUP(D56,Table3[[#All],[CODE]:[PRICE]],2,FALSE)</f>
        <v>7</v>
      </c>
      <c r="F56" s="32">
        <v>25</v>
      </c>
      <c r="G56" s="32">
        <f>Table2[[#This Row],[QUANTITY]]*Table2[[#This Row],[PRICE]]</f>
        <v>175</v>
      </c>
      <c r="I56"/>
    </row>
    <row r="57" spans="1:10" x14ac:dyDescent="0.25">
      <c r="A57" s="41"/>
      <c r="B57" s="28">
        <v>12696429</v>
      </c>
      <c r="C57" s="30">
        <v>44506</v>
      </c>
      <c r="D57" s="19" t="s">
        <v>56</v>
      </c>
      <c r="E57" s="31">
        <f>VLOOKUP(D57,Table3[[#All],[CODE]:[PRICE]],2,FALSE)</f>
        <v>7</v>
      </c>
      <c r="F57" s="32">
        <v>27</v>
      </c>
      <c r="G57" s="32">
        <f>Table2[[#This Row],[QUANTITY]]*Table2[[#This Row],[PRICE]]</f>
        <v>189</v>
      </c>
      <c r="I57"/>
    </row>
    <row r="58" spans="1:10" x14ac:dyDescent="0.25">
      <c r="A58" s="41"/>
      <c r="B58" s="28">
        <v>12696429</v>
      </c>
      <c r="C58" s="30">
        <v>44439</v>
      </c>
      <c r="D58" s="19" t="s">
        <v>48</v>
      </c>
      <c r="E58" s="31">
        <f>VLOOKUP(D58,Table3[[#All],[CODE]:[PRICE]],2,FALSE)</f>
        <v>12</v>
      </c>
      <c r="F58" s="32">
        <v>26</v>
      </c>
      <c r="G58" s="32">
        <f>Table2[[#This Row],[QUANTITY]]*Table2[[#This Row],[PRICE]]</f>
        <v>312</v>
      </c>
      <c r="I58"/>
    </row>
    <row r="59" spans="1:10" x14ac:dyDescent="0.25">
      <c r="A59" s="41"/>
      <c r="B59" s="27">
        <v>12865569</v>
      </c>
      <c r="C59" s="30">
        <v>44452</v>
      </c>
      <c r="D59" s="19" t="s">
        <v>59</v>
      </c>
      <c r="E59" s="31">
        <f>VLOOKUP(D59,Table3[[#All],[CODE]:[PRICE]],2,FALSE)</f>
        <v>5</v>
      </c>
      <c r="F59" s="32">
        <v>1</v>
      </c>
      <c r="G59" s="32">
        <f>Table2[[#This Row],[QUANTITY]]*Table2[[#This Row],[PRICE]]</f>
        <v>5</v>
      </c>
      <c r="I59"/>
    </row>
    <row r="60" spans="1:10" x14ac:dyDescent="0.25">
      <c r="A60" s="41"/>
      <c r="B60" s="27">
        <v>12865569</v>
      </c>
      <c r="C60" s="30">
        <v>44510</v>
      </c>
      <c r="D60" s="19" t="s">
        <v>42</v>
      </c>
      <c r="E60" s="31">
        <f>VLOOKUP(D60,Table3[[#All],[CODE]:[PRICE]],2,FALSE)</f>
        <v>7</v>
      </c>
      <c r="F60" s="32">
        <v>1</v>
      </c>
      <c r="G60" s="32">
        <f>Table2[[#This Row],[QUANTITY]]*Table2[[#This Row],[PRICE]]</f>
        <v>7</v>
      </c>
      <c r="I60"/>
    </row>
    <row r="61" spans="1:10" x14ac:dyDescent="0.25">
      <c r="A61" s="41"/>
      <c r="B61" s="27">
        <v>12865569</v>
      </c>
      <c r="C61" s="30">
        <v>44547</v>
      </c>
      <c r="D61" s="19" t="s">
        <v>41</v>
      </c>
      <c r="E61" s="31">
        <f>VLOOKUP(D61,Table3[[#All],[CODE]:[PRICE]],2,FALSE)</f>
        <v>7</v>
      </c>
      <c r="F61" s="32">
        <v>1</v>
      </c>
      <c r="G61" s="32">
        <f>Table2[[#This Row],[QUANTITY]]*Table2[[#This Row],[PRICE]]</f>
        <v>7</v>
      </c>
      <c r="I61"/>
    </row>
    <row r="62" spans="1:10" x14ac:dyDescent="0.25">
      <c r="A62" s="41"/>
      <c r="B62" s="27">
        <v>12865569</v>
      </c>
      <c r="C62" s="30">
        <v>44552</v>
      </c>
      <c r="D62" s="19" t="s">
        <v>42</v>
      </c>
      <c r="E62" s="31">
        <f>VLOOKUP(D62,Table3[[#All],[CODE]:[PRICE]],2,FALSE)</f>
        <v>7</v>
      </c>
      <c r="F62" s="32">
        <v>1</v>
      </c>
      <c r="G62" s="32">
        <f>Table2[[#This Row],[QUANTITY]]*Table2[[#This Row],[PRICE]]</f>
        <v>7</v>
      </c>
      <c r="I62"/>
    </row>
    <row r="63" spans="1:10" x14ac:dyDescent="0.25">
      <c r="A63" s="41"/>
      <c r="B63" s="27">
        <v>12865569</v>
      </c>
      <c r="C63" s="30">
        <v>44306</v>
      </c>
      <c r="D63" s="19" t="s">
        <v>45</v>
      </c>
      <c r="E63" s="32">
        <f>VLOOKUP(D63,Table3[[#All],[CODE]:[PRICE]],2,FALSE)</f>
        <v>8</v>
      </c>
      <c r="F63" s="32">
        <v>1</v>
      </c>
      <c r="G63" s="32">
        <f>Table2[[#This Row],[QUANTITY]]*Table2[[#This Row],[PRICE]]</f>
        <v>8</v>
      </c>
      <c r="I63"/>
    </row>
    <row r="64" spans="1:10" x14ac:dyDescent="0.25">
      <c r="A64" s="41"/>
      <c r="B64" s="27">
        <v>12865569</v>
      </c>
      <c r="C64" s="30">
        <v>44376</v>
      </c>
      <c r="D64" s="19" t="s">
        <v>45</v>
      </c>
      <c r="E64" s="31">
        <f>VLOOKUP(D64,Table3[[#All],[CODE]:[PRICE]],2,FALSE)</f>
        <v>8</v>
      </c>
      <c r="F64" s="32">
        <v>1</v>
      </c>
      <c r="G64" s="32">
        <f>Table2[[#This Row],[QUANTITY]]*Table2[[#This Row],[PRICE]]</f>
        <v>8</v>
      </c>
      <c r="I64"/>
    </row>
    <row r="65" spans="1:9" x14ac:dyDescent="0.25">
      <c r="A65" s="41"/>
      <c r="B65" s="28">
        <v>12865569</v>
      </c>
      <c r="C65" s="30">
        <v>44429</v>
      </c>
      <c r="D65" s="19" t="s">
        <v>44</v>
      </c>
      <c r="E65" s="31">
        <f>VLOOKUP(D65,Table3[[#All],[CODE]:[PRICE]],2,FALSE)</f>
        <v>8</v>
      </c>
      <c r="F65" s="32">
        <v>1</v>
      </c>
      <c r="G65" s="32">
        <f>Table2[[#This Row],[QUANTITY]]*Table2[[#This Row],[PRICE]]</f>
        <v>8</v>
      </c>
      <c r="I65"/>
    </row>
    <row r="66" spans="1:9" x14ac:dyDescent="0.25">
      <c r="A66" s="41"/>
      <c r="B66" s="28">
        <v>12865569</v>
      </c>
      <c r="C66" s="30">
        <v>44242</v>
      </c>
      <c r="D66" s="19" t="s">
        <v>51</v>
      </c>
      <c r="E66" s="32">
        <f>VLOOKUP(D66,Table3[[#All],[CODE]:[PRICE]],2,FALSE)</f>
        <v>10</v>
      </c>
      <c r="F66" s="32">
        <v>1</v>
      </c>
      <c r="G66" s="32">
        <f>Table2[[#This Row],[QUANTITY]]*Table2[[#This Row],[PRICE]]</f>
        <v>10</v>
      </c>
      <c r="I66"/>
    </row>
    <row r="67" spans="1:9" x14ac:dyDescent="0.25">
      <c r="A67" s="41"/>
      <c r="B67" s="27">
        <v>12865569</v>
      </c>
      <c r="C67" s="30">
        <v>44460</v>
      </c>
      <c r="D67" s="19" t="s">
        <v>48</v>
      </c>
      <c r="E67" s="31">
        <f>VLOOKUP(D67,Table3[[#All],[CODE]:[PRICE]],2,FALSE)</f>
        <v>12</v>
      </c>
      <c r="F67" s="32">
        <v>1</v>
      </c>
      <c r="G67" s="32">
        <f>Table2[[#This Row],[QUANTITY]]*Table2[[#This Row],[PRICE]]</f>
        <v>12</v>
      </c>
      <c r="I67"/>
    </row>
    <row r="68" spans="1:9" x14ac:dyDescent="0.25">
      <c r="A68" s="41"/>
      <c r="B68" s="27">
        <v>12865569</v>
      </c>
      <c r="C68" s="30">
        <v>44392</v>
      </c>
      <c r="D68" s="19" t="s">
        <v>53</v>
      </c>
      <c r="E68" s="31">
        <f>VLOOKUP(D68,Table3[[#All],[CODE]:[PRICE]],2,FALSE)</f>
        <v>6</v>
      </c>
      <c r="F68" s="32">
        <v>2</v>
      </c>
      <c r="G68" s="32">
        <f>Table2[[#This Row],[QUANTITY]]*Table2[[#This Row],[PRICE]]</f>
        <v>12</v>
      </c>
      <c r="I68"/>
    </row>
    <row r="69" spans="1:9" x14ac:dyDescent="0.25">
      <c r="A69" s="41"/>
      <c r="B69" s="27">
        <v>12865569</v>
      </c>
      <c r="C69" s="30">
        <v>44522</v>
      </c>
      <c r="D69" s="19" t="s">
        <v>59</v>
      </c>
      <c r="E69" s="31">
        <f>VLOOKUP(D69,Table3[[#All],[CODE]:[PRICE]],2,FALSE)</f>
        <v>5</v>
      </c>
      <c r="F69" s="32">
        <v>5</v>
      </c>
      <c r="G69" s="32">
        <f>Table2[[#This Row],[QUANTITY]]*Table2[[#This Row],[PRICE]]</f>
        <v>25</v>
      </c>
      <c r="I69"/>
    </row>
    <row r="70" spans="1:9" x14ac:dyDescent="0.25">
      <c r="A70" s="41"/>
      <c r="B70" s="27">
        <v>12865569</v>
      </c>
      <c r="C70" s="30">
        <v>44494</v>
      </c>
      <c r="D70" s="19" t="s">
        <v>42</v>
      </c>
      <c r="E70" s="31">
        <f>VLOOKUP(D70,Table3[[#All],[CODE]:[PRICE]],2,FALSE)</f>
        <v>7</v>
      </c>
      <c r="F70" s="32">
        <v>4</v>
      </c>
      <c r="G70" s="32">
        <f>Table2[[#This Row],[QUANTITY]]*Table2[[#This Row],[PRICE]]</f>
        <v>28</v>
      </c>
      <c r="I70"/>
    </row>
    <row r="71" spans="1:9" x14ac:dyDescent="0.25">
      <c r="A71" s="41"/>
      <c r="B71" s="27">
        <v>12865569</v>
      </c>
      <c r="C71" s="30">
        <v>44345</v>
      </c>
      <c r="D71" s="19" t="s">
        <v>39</v>
      </c>
      <c r="E71" s="32">
        <f>VLOOKUP(D71,Table3[[#All],[CODE]:[PRICE]],2,FALSE)</f>
        <v>8</v>
      </c>
      <c r="F71" s="32">
        <v>7</v>
      </c>
      <c r="G71" s="32">
        <f>Table2[[#This Row],[QUANTITY]]*Table2[[#This Row],[PRICE]]</f>
        <v>56</v>
      </c>
      <c r="I71"/>
    </row>
    <row r="72" spans="1:9" x14ac:dyDescent="0.25">
      <c r="A72" s="41"/>
      <c r="B72" s="27">
        <v>12865569</v>
      </c>
      <c r="C72" s="30">
        <v>44397</v>
      </c>
      <c r="D72" s="19" t="s">
        <v>59</v>
      </c>
      <c r="E72" s="31">
        <f>VLOOKUP(D72,Table3[[#All],[CODE]:[PRICE]],2,FALSE)</f>
        <v>5</v>
      </c>
      <c r="F72" s="32">
        <v>15</v>
      </c>
      <c r="G72" s="32">
        <f>Table2[[#This Row],[QUANTITY]]*Table2[[#This Row],[PRICE]]</f>
        <v>75</v>
      </c>
      <c r="I72"/>
    </row>
    <row r="73" spans="1:9" x14ac:dyDescent="0.25">
      <c r="A73" s="41"/>
      <c r="B73" s="27">
        <v>12865569</v>
      </c>
      <c r="C73" s="30">
        <v>44284</v>
      </c>
      <c r="D73" s="19" t="s">
        <v>43</v>
      </c>
      <c r="E73" s="32">
        <f>VLOOKUP(D73,Table3[[#All],[CODE]:[PRICE]],2,FALSE)</f>
        <v>7</v>
      </c>
      <c r="F73" s="32">
        <v>12</v>
      </c>
      <c r="G73" s="32">
        <f>Table2[[#This Row],[QUANTITY]]*Table2[[#This Row],[PRICE]]</f>
        <v>84</v>
      </c>
      <c r="I73"/>
    </row>
    <row r="74" spans="1:9" x14ac:dyDescent="0.25">
      <c r="A74" s="41"/>
      <c r="B74" s="27">
        <v>12898769</v>
      </c>
      <c r="C74" s="30">
        <v>44492</v>
      </c>
      <c r="D74" s="19" t="s">
        <v>60</v>
      </c>
      <c r="E74" s="31">
        <f>VLOOKUP(D74,Table3[[#All],[CODE]:[PRICE]],2,FALSE)</f>
        <v>2</v>
      </c>
      <c r="F74" s="32">
        <v>1</v>
      </c>
      <c r="G74" s="32">
        <f>Table2[[#This Row],[QUANTITY]]*Table2[[#This Row],[PRICE]]</f>
        <v>2</v>
      </c>
      <c r="I74"/>
    </row>
    <row r="75" spans="1:9" x14ac:dyDescent="0.25">
      <c r="A75" s="41"/>
      <c r="B75" s="27">
        <v>12898769</v>
      </c>
      <c r="C75" s="30">
        <v>44272</v>
      </c>
      <c r="D75" s="19" t="s">
        <v>47</v>
      </c>
      <c r="E75" s="32">
        <f>VLOOKUP(D75,Table3[[#All],[CODE]:[PRICE]],2,FALSE)</f>
        <v>8</v>
      </c>
      <c r="F75" s="32">
        <v>1</v>
      </c>
      <c r="G75" s="32">
        <f>Table2[[#This Row],[QUANTITY]]*Table2[[#This Row],[PRICE]]</f>
        <v>8</v>
      </c>
      <c r="I75"/>
    </row>
    <row r="76" spans="1:9" x14ac:dyDescent="0.25">
      <c r="A76" s="41"/>
      <c r="B76" s="27">
        <v>12898769</v>
      </c>
      <c r="C76" s="30">
        <v>44424</v>
      </c>
      <c r="D76" s="19" t="s">
        <v>38</v>
      </c>
      <c r="E76" s="31">
        <f>VLOOKUP(D76,Table3[[#All],[CODE]:[PRICE]],2,FALSE)</f>
        <v>8</v>
      </c>
      <c r="F76" s="32">
        <v>1</v>
      </c>
      <c r="G76" s="32">
        <f>Table2[[#This Row],[QUANTITY]]*Table2[[#This Row],[PRICE]]</f>
        <v>8</v>
      </c>
      <c r="I76"/>
    </row>
    <row r="77" spans="1:9" x14ac:dyDescent="0.25">
      <c r="A77" s="41"/>
      <c r="B77" s="27">
        <v>12898769</v>
      </c>
      <c r="C77" s="30">
        <v>44301</v>
      </c>
      <c r="D77" s="19" t="s">
        <v>50</v>
      </c>
      <c r="E77" s="32">
        <f>VLOOKUP(D77,Table3[[#All],[CODE]:[PRICE]],2,FALSE)</f>
        <v>10</v>
      </c>
      <c r="F77" s="32">
        <v>1</v>
      </c>
      <c r="G77" s="32">
        <f>Table2[[#This Row],[QUANTITY]]*Table2[[#This Row],[PRICE]]</f>
        <v>10</v>
      </c>
      <c r="I77"/>
    </row>
    <row r="78" spans="1:9" x14ac:dyDescent="0.25">
      <c r="A78" s="41"/>
      <c r="B78" s="27">
        <v>12898769</v>
      </c>
      <c r="C78" s="30">
        <v>44385</v>
      </c>
      <c r="D78" s="19" t="s">
        <v>53</v>
      </c>
      <c r="E78" s="31">
        <f>VLOOKUP(D78,Table3[[#All],[CODE]:[PRICE]],2,FALSE)</f>
        <v>6</v>
      </c>
      <c r="F78" s="32">
        <v>3</v>
      </c>
      <c r="G78" s="32">
        <f>Table2[[#This Row],[QUANTITY]]*Table2[[#This Row],[PRICE]]</f>
        <v>18</v>
      </c>
      <c r="I78"/>
    </row>
    <row r="79" spans="1:9" x14ac:dyDescent="0.25">
      <c r="A79" s="41"/>
      <c r="B79" s="27">
        <v>12898769</v>
      </c>
      <c r="C79" s="30">
        <v>44520</v>
      </c>
      <c r="D79" s="19" t="s">
        <v>51</v>
      </c>
      <c r="E79" s="31">
        <f>VLOOKUP(D79,Table3[[#All],[CODE]:[PRICE]],2,FALSE)</f>
        <v>10</v>
      </c>
      <c r="F79" s="32">
        <v>3</v>
      </c>
      <c r="G79" s="32">
        <f>Table2[[#This Row],[QUANTITY]]*Table2[[#This Row],[PRICE]]</f>
        <v>30</v>
      </c>
      <c r="I79"/>
    </row>
    <row r="80" spans="1:9" x14ac:dyDescent="0.25">
      <c r="A80" s="41"/>
      <c r="B80" s="27">
        <v>12898769</v>
      </c>
      <c r="C80" s="30">
        <v>44404</v>
      </c>
      <c r="D80" s="19" t="s">
        <v>55</v>
      </c>
      <c r="E80" s="31">
        <f>VLOOKUP(D80,Table3[[#All],[CODE]:[PRICE]],2,FALSE)</f>
        <v>6</v>
      </c>
      <c r="F80" s="32">
        <v>5</v>
      </c>
      <c r="G80" s="32">
        <f>Table2[[#This Row],[QUANTITY]]*Table2[[#This Row],[PRICE]]</f>
        <v>30</v>
      </c>
      <c r="I80"/>
    </row>
    <row r="81" spans="1:9" x14ac:dyDescent="0.25">
      <c r="A81" s="41"/>
      <c r="B81" s="27">
        <v>12898769</v>
      </c>
      <c r="C81" s="30">
        <v>44223</v>
      </c>
      <c r="D81" s="19" t="s">
        <v>44</v>
      </c>
      <c r="E81" s="32">
        <f>VLOOKUP(D81,Table3[[#All],[CODE]:[PRICE]],2,FALSE)</f>
        <v>8</v>
      </c>
      <c r="F81" s="32">
        <v>6</v>
      </c>
      <c r="G81" s="32">
        <f>Table2[[#This Row],[QUANTITY]]*Table2[[#This Row],[PRICE]]</f>
        <v>48</v>
      </c>
      <c r="I81"/>
    </row>
    <row r="82" spans="1:9" x14ac:dyDescent="0.25">
      <c r="A82" s="41"/>
      <c r="B82" s="28">
        <v>12898769</v>
      </c>
      <c r="C82" s="30">
        <v>44248</v>
      </c>
      <c r="D82" s="19" t="s">
        <v>37</v>
      </c>
      <c r="E82" s="32">
        <f>VLOOKUP(D82,Table3[[#All],[CODE]:[PRICE]],2,FALSE)</f>
        <v>8</v>
      </c>
      <c r="F82" s="32">
        <v>21</v>
      </c>
      <c r="G82" s="32">
        <f>Table2[[#This Row],[QUANTITY]]*Table2[[#This Row],[PRICE]]</f>
        <v>168</v>
      </c>
      <c r="I82"/>
    </row>
    <row r="83" spans="1:9" x14ac:dyDescent="0.25">
      <c r="A83" s="41"/>
      <c r="B83" s="27">
        <v>12898769</v>
      </c>
      <c r="C83" s="30">
        <v>44423</v>
      </c>
      <c r="D83" s="19" t="s">
        <v>53</v>
      </c>
      <c r="E83" s="31">
        <f>VLOOKUP(D83,Table3[[#All],[CODE]:[PRICE]],2,FALSE)</f>
        <v>6</v>
      </c>
      <c r="F83" s="32">
        <v>28</v>
      </c>
      <c r="G83" s="32">
        <f>Table2[[#This Row],[QUANTITY]]*Table2[[#This Row],[PRICE]]</f>
        <v>168</v>
      </c>
      <c r="I83"/>
    </row>
    <row r="84" spans="1:9" x14ac:dyDescent="0.25">
      <c r="A84" s="41"/>
      <c r="B84" s="28">
        <v>15493345</v>
      </c>
      <c r="C84" s="30">
        <v>44546</v>
      </c>
      <c r="D84" s="19" t="s">
        <v>49</v>
      </c>
      <c r="E84" s="31">
        <f>VLOOKUP(D84,Table3[[#All],[CODE]:[PRICE]],2,FALSE)</f>
        <v>10</v>
      </c>
      <c r="F84" s="32">
        <v>1</v>
      </c>
      <c r="G84" s="32">
        <f>Table2[[#This Row],[QUANTITY]]*Table2[[#This Row],[PRICE]]</f>
        <v>10</v>
      </c>
      <c r="I84"/>
    </row>
    <row r="85" spans="1:9" x14ac:dyDescent="0.25">
      <c r="A85" s="41"/>
      <c r="B85" s="28">
        <v>15493345</v>
      </c>
      <c r="C85" s="30">
        <v>44474</v>
      </c>
      <c r="D85" s="19" t="s">
        <v>56</v>
      </c>
      <c r="E85" s="31">
        <f>VLOOKUP(D85,Table3[[#All],[CODE]:[PRICE]],2,FALSE)</f>
        <v>7</v>
      </c>
      <c r="F85" s="32">
        <v>3</v>
      </c>
      <c r="G85" s="32">
        <f>Table2[[#This Row],[QUANTITY]]*Table2[[#This Row],[PRICE]]</f>
        <v>21</v>
      </c>
      <c r="I85"/>
    </row>
    <row r="86" spans="1:9" x14ac:dyDescent="0.25">
      <c r="A86" s="41"/>
      <c r="B86" s="28">
        <v>15493345</v>
      </c>
      <c r="C86" s="30">
        <v>44559</v>
      </c>
      <c r="D86" s="19" t="s">
        <v>39</v>
      </c>
      <c r="E86" s="31">
        <f>VLOOKUP(D86,Table3[[#All],[CODE]:[PRICE]],2,FALSE)</f>
        <v>8</v>
      </c>
      <c r="F86" s="32">
        <v>7</v>
      </c>
      <c r="G86" s="32">
        <f>Table2[[#This Row],[QUANTITY]]*Table2[[#This Row],[PRICE]]</f>
        <v>56</v>
      </c>
      <c r="I86"/>
    </row>
    <row r="87" spans="1:9" x14ac:dyDescent="0.25">
      <c r="A87" s="41"/>
      <c r="B87" s="28">
        <v>15493345</v>
      </c>
      <c r="C87" s="30">
        <v>44210</v>
      </c>
      <c r="D87" s="19" t="s">
        <v>50</v>
      </c>
      <c r="E87" s="32">
        <f>VLOOKUP(D87,Table3[[#All],[CODE]:[PRICE]],2,FALSE)</f>
        <v>10</v>
      </c>
      <c r="F87" s="32">
        <v>11</v>
      </c>
      <c r="G87" s="32">
        <f>Table2[[#This Row],[QUANTITY]]*Table2[[#This Row],[PRICE]]</f>
        <v>110</v>
      </c>
      <c r="I87"/>
    </row>
    <row r="88" spans="1:9" x14ac:dyDescent="0.25">
      <c r="A88" s="41"/>
      <c r="B88" s="28">
        <v>15493345</v>
      </c>
      <c r="C88" s="30">
        <v>44531</v>
      </c>
      <c r="D88" s="19" t="s">
        <v>44</v>
      </c>
      <c r="E88" s="31">
        <f>VLOOKUP(D88,Table3[[#All],[CODE]:[PRICE]],2,FALSE)</f>
        <v>8</v>
      </c>
      <c r="F88" s="32">
        <v>15</v>
      </c>
      <c r="G88" s="32">
        <f>Table2[[#This Row],[QUANTITY]]*Table2[[#This Row],[PRICE]]</f>
        <v>120</v>
      </c>
      <c r="I88"/>
    </row>
    <row r="89" spans="1:9" x14ac:dyDescent="0.25">
      <c r="A89" s="41"/>
      <c r="B89" s="28">
        <v>15493345</v>
      </c>
      <c r="C89" s="30">
        <v>44558</v>
      </c>
      <c r="D89" s="19" t="s">
        <v>59</v>
      </c>
      <c r="E89" s="31">
        <f>VLOOKUP(D89,Table3[[#All],[CODE]:[PRICE]],2,FALSE)</f>
        <v>5</v>
      </c>
      <c r="F89" s="32">
        <v>27</v>
      </c>
      <c r="G89" s="32">
        <f>Table2[[#This Row],[QUANTITY]]*Table2[[#This Row],[PRICE]]</f>
        <v>135</v>
      </c>
      <c r="I89"/>
    </row>
    <row r="90" spans="1:9" x14ac:dyDescent="0.25">
      <c r="A90" s="41"/>
      <c r="B90" s="28">
        <v>15493345</v>
      </c>
      <c r="C90" s="30">
        <v>44484</v>
      </c>
      <c r="D90" s="19" t="s">
        <v>53</v>
      </c>
      <c r="E90" s="31">
        <f>VLOOKUP(D90,Table3[[#All],[CODE]:[PRICE]],2,FALSE)</f>
        <v>6</v>
      </c>
      <c r="F90" s="32">
        <v>29</v>
      </c>
      <c r="G90" s="32">
        <f>Table2[[#This Row],[QUANTITY]]*Table2[[#This Row],[PRICE]]</f>
        <v>174</v>
      </c>
      <c r="I90"/>
    </row>
    <row r="91" spans="1:9" x14ac:dyDescent="0.25">
      <c r="A91" s="41"/>
      <c r="B91" s="28">
        <v>15493345</v>
      </c>
      <c r="C91" s="30">
        <v>44302</v>
      </c>
      <c r="D91" s="19" t="s">
        <v>43</v>
      </c>
      <c r="E91" s="32">
        <f>VLOOKUP(D91,Table3[[#All],[CODE]:[PRICE]],2,FALSE)</f>
        <v>7</v>
      </c>
      <c r="F91" s="32">
        <v>30</v>
      </c>
      <c r="G91" s="32">
        <f>Table2[[#This Row],[QUANTITY]]*Table2[[#This Row],[PRICE]]</f>
        <v>210</v>
      </c>
      <c r="I91"/>
    </row>
    <row r="92" spans="1:9" x14ac:dyDescent="0.25">
      <c r="A92" s="41"/>
      <c r="B92" s="28">
        <v>15493345</v>
      </c>
      <c r="C92" s="30">
        <v>44244</v>
      </c>
      <c r="D92" s="19" t="s">
        <v>48</v>
      </c>
      <c r="E92" s="32">
        <f>VLOOKUP(D92,Table3[[#All],[CODE]:[PRICE]],2,FALSE)</f>
        <v>12</v>
      </c>
      <c r="F92" s="32">
        <v>20</v>
      </c>
      <c r="G92" s="32">
        <f>Table2[[#This Row],[QUANTITY]]*Table2[[#This Row],[PRICE]]</f>
        <v>240</v>
      </c>
      <c r="I92"/>
    </row>
    <row r="93" spans="1:9" x14ac:dyDescent="0.25">
      <c r="A93" s="41"/>
      <c r="B93" s="28">
        <v>15493345</v>
      </c>
      <c r="C93" s="30">
        <v>44444</v>
      </c>
      <c r="D93" s="19" t="s">
        <v>49</v>
      </c>
      <c r="E93" s="31">
        <f>VLOOKUP(D93,Table3[[#All],[CODE]:[PRICE]],2,FALSE)</f>
        <v>10</v>
      </c>
      <c r="F93" s="32">
        <v>26</v>
      </c>
      <c r="G93" s="32">
        <f>Table2[[#This Row],[QUANTITY]]*Table2[[#This Row],[PRICE]]</f>
        <v>260</v>
      </c>
      <c r="I93"/>
    </row>
    <row r="94" spans="1:9" x14ac:dyDescent="0.25">
      <c r="A94" s="41"/>
      <c r="B94" s="28">
        <v>17496129</v>
      </c>
      <c r="C94" s="30">
        <v>44266</v>
      </c>
      <c r="D94" s="19" t="s">
        <v>57</v>
      </c>
      <c r="E94" s="32">
        <f>VLOOKUP(D94,Table3[[#All],[CODE]:[PRICE]],2,FALSE)</f>
        <v>5</v>
      </c>
      <c r="F94" s="32">
        <v>29</v>
      </c>
      <c r="G94" s="32">
        <f>Table2[[#This Row],[QUANTITY]]*Table2[[#This Row],[PRICE]]</f>
        <v>145</v>
      </c>
      <c r="I94"/>
    </row>
    <row r="95" spans="1:9" x14ac:dyDescent="0.25">
      <c r="A95" s="41"/>
      <c r="B95" s="28">
        <v>17496129</v>
      </c>
      <c r="C95" s="30">
        <v>44218</v>
      </c>
      <c r="D95" s="19" t="s">
        <v>46</v>
      </c>
      <c r="E95" s="32">
        <f>VLOOKUP(D95,Table3[[#All],[CODE]:[PRICE]],2,FALSE)</f>
        <v>8</v>
      </c>
      <c r="F95" s="32">
        <v>24</v>
      </c>
      <c r="G95" s="32">
        <f>Table2[[#This Row],[QUANTITY]]*Table2[[#This Row],[PRICE]]</f>
        <v>192</v>
      </c>
      <c r="I95"/>
    </row>
    <row r="96" spans="1:9" x14ac:dyDescent="0.25">
      <c r="A96" s="41"/>
      <c r="B96" s="28">
        <v>23664569</v>
      </c>
      <c r="C96" s="30">
        <v>44380</v>
      </c>
      <c r="D96" s="19" t="s">
        <v>46</v>
      </c>
      <c r="E96" s="31">
        <f>VLOOKUP(D96,Table3[[#All],[CODE]:[PRICE]],2,FALSE)</f>
        <v>8</v>
      </c>
      <c r="F96" s="32">
        <v>1</v>
      </c>
      <c r="G96" s="32">
        <f>Table2[[#This Row],[QUANTITY]]*Table2[[#This Row],[PRICE]]</f>
        <v>8</v>
      </c>
      <c r="I96"/>
    </row>
    <row r="97" spans="1:9" x14ac:dyDescent="0.25">
      <c r="A97" s="41"/>
      <c r="B97" s="28">
        <v>23664569</v>
      </c>
      <c r="C97" s="30">
        <v>44540</v>
      </c>
      <c r="D97" s="19" t="s">
        <v>38</v>
      </c>
      <c r="E97" s="31">
        <f>VLOOKUP(D97,Table3[[#All],[CODE]:[PRICE]],2,FALSE)</f>
        <v>8</v>
      </c>
      <c r="F97" s="32">
        <v>1</v>
      </c>
      <c r="G97" s="32">
        <f>Table2[[#This Row],[QUANTITY]]*Table2[[#This Row],[PRICE]]</f>
        <v>8</v>
      </c>
      <c r="I97"/>
    </row>
    <row r="98" spans="1:9" x14ac:dyDescent="0.25">
      <c r="A98" s="41"/>
      <c r="B98" s="27">
        <v>23664569</v>
      </c>
      <c r="C98" s="30">
        <v>44517</v>
      </c>
      <c r="D98" s="19" t="s">
        <v>51</v>
      </c>
      <c r="E98" s="31">
        <f>VLOOKUP(D98,Table3[[#All],[CODE]:[PRICE]],2,FALSE)</f>
        <v>10</v>
      </c>
      <c r="F98" s="32">
        <v>1</v>
      </c>
      <c r="G98" s="32">
        <f>Table2[[#This Row],[QUANTITY]]*Table2[[#This Row],[PRICE]]</f>
        <v>10</v>
      </c>
      <c r="I98"/>
    </row>
    <row r="99" spans="1:9" x14ac:dyDescent="0.25">
      <c r="A99" s="41"/>
      <c r="B99" s="28">
        <v>23664569</v>
      </c>
      <c r="C99" s="30">
        <v>44377</v>
      </c>
      <c r="D99" s="19" t="s">
        <v>46</v>
      </c>
      <c r="E99" s="31">
        <f>VLOOKUP(D99,Table3[[#All],[CODE]:[PRICE]],2,FALSE)</f>
        <v>8</v>
      </c>
      <c r="F99" s="32">
        <v>2</v>
      </c>
      <c r="G99" s="32">
        <f>Table2[[#This Row],[QUANTITY]]*Table2[[#This Row],[PRICE]]</f>
        <v>16</v>
      </c>
      <c r="I99"/>
    </row>
    <row r="100" spans="1:9" x14ac:dyDescent="0.25">
      <c r="A100" s="41"/>
      <c r="B100" s="27">
        <v>23664569</v>
      </c>
      <c r="C100" s="30">
        <v>44274</v>
      </c>
      <c r="D100" s="19" t="s">
        <v>50</v>
      </c>
      <c r="E100" s="32">
        <f>VLOOKUP(D100,Table3[[#All],[CODE]:[PRICE]],2,FALSE)</f>
        <v>10</v>
      </c>
      <c r="F100" s="32">
        <v>3</v>
      </c>
      <c r="G100" s="32">
        <f>Table2[[#This Row],[QUANTITY]]*Table2[[#This Row],[PRICE]]</f>
        <v>30</v>
      </c>
      <c r="I100"/>
    </row>
    <row r="101" spans="1:9" x14ac:dyDescent="0.25">
      <c r="A101" s="41"/>
      <c r="B101" s="28">
        <v>23664569</v>
      </c>
      <c r="C101" s="30">
        <v>44318</v>
      </c>
      <c r="D101" s="19" t="s">
        <v>54</v>
      </c>
      <c r="E101" s="32">
        <f>VLOOKUP(D101,Table3[[#All],[CODE]:[PRICE]],2,FALSE)</f>
        <v>6</v>
      </c>
      <c r="F101" s="32">
        <v>9</v>
      </c>
      <c r="G101" s="32">
        <f>Table2[[#This Row],[QUANTITY]]*Table2[[#This Row],[PRICE]]</f>
        <v>54</v>
      </c>
      <c r="I101"/>
    </row>
    <row r="102" spans="1:9" x14ac:dyDescent="0.25">
      <c r="A102" s="41"/>
      <c r="B102" s="28">
        <v>23664569</v>
      </c>
      <c r="C102" s="30">
        <v>44340</v>
      </c>
      <c r="D102" s="19" t="s">
        <v>59</v>
      </c>
      <c r="E102" s="32">
        <f>VLOOKUP(D102,Table3[[#All],[CODE]:[PRICE]],2,FALSE)</f>
        <v>5</v>
      </c>
      <c r="F102" s="32">
        <v>15</v>
      </c>
      <c r="G102" s="32">
        <f>Table2[[#This Row],[QUANTITY]]*Table2[[#This Row],[PRICE]]</f>
        <v>75</v>
      </c>
      <c r="I102"/>
    </row>
    <row r="103" spans="1:9" x14ac:dyDescent="0.25">
      <c r="A103" s="41"/>
      <c r="B103" s="28">
        <v>23664569</v>
      </c>
      <c r="C103" s="30">
        <v>44513</v>
      </c>
      <c r="D103" s="19" t="s">
        <v>54</v>
      </c>
      <c r="E103" s="31">
        <f>VLOOKUP(D103,Table3[[#All],[CODE]:[PRICE]],2,FALSE)</f>
        <v>6</v>
      </c>
      <c r="F103" s="32">
        <v>17</v>
      </c>
      <c r="G103" s="32">
        <f>Table2[[#This Row],[QUANTITY]]*Table2[[#This Row],[PRICE]]</f>
        <v>102</v>
      </c>
      <c r="I103"/>
    </row>
    <row r="104" spans="1:9" x14ac:dyDescent="0.25">
      <c r="A104" s="41"/>
      <c r="B104" s="28">
        <v>23664569</v>
      </c>
      <c r="C104" s="30">
        <v>44349</v>
      </c>
      <c r="D104" s="19" t="s">
        <v>59</v>
      </c>
      <c r="E104" s="31">
        <f>VLOOKUP(D104,Table3[[#All],[CODE]:[PRICE]],2,FALSE)</f>
        <v>5</v>
      </c>
      <c r="F104" s="32">
        <v>26</v>
      </c>
      <c r="G104" s="32">
        <f>Table2[[#This Row],[QUANTITY]]*Table2[[#This Row],[PRICE]]</f>
        <v>130</v>
      </c>
      <c r="I104"/>
    </row>
    <row r="105" spans="1:9" x14ac:dyDescent="0.25">
      <c r="A105" s="41"/>
      <c r="B105" s="28">
        <v>23664569</v>
      </c>
      <c r="C105" s="30">
        <v>44228</v>
      </c>
      <c r="D105" s="19" t="s">
        <v>47</v>
      </c>
      <c r="E105" s="32">
        <f>VLOOKUP(D105,Table3[[#All],[CODE]:[PRICE]],2,FALSE)</f>
        <v>8</v>
      </c>
      <c r="F105" s="32">
        <v>21</v>
      </c>
      <c r="G105" s="32">
        <f>Table2[[#This Row],[QUANTITY]]*Table2[[#This Row],[PRICE]]</f>
        <v>168</v>
      </c>
      <c r="I105"/>
    </row>
    <row r="106" spans="1:9" x14ac:dyDescent="0.25">
      <c r="A106" s="41"/>
      <c r="B106" s="27">
        <v>23664569</v>
      </c>
      <c r="C106" s="30">
        <v>44277</v>
      </c>
      <c r="D106" s="19" t="s">
        <v>53</v>
      </c>
      <c r="E106" s="32">
        <f>VLOOKUP(D106,Table3[[#All],[CODE]:[PRICE]],2,FALSE)</f>
        <v>6</v>
      </c>
      <c r="F106" s="32">
        <v>29</v>
      </c>
      <c r="G106" s="32">
        <f>Table2[[#This Row],[QUANTITY]]*Table2[[#This Row],[PRICE]]</f>
        <v>174</v>
      </c>
      <c r="I106"/>
    </row>
    <row r="107" spans="1:9" x14ac:dyDescent="0.25">
      <c r="A107" s="41"/>
      <c r="B107" s="28">
        <v>23664569</v>
      </c>
      <c r="C107" s="30">
        <v>44505</v>
      </c>
      <c r="D107" s="19" t="s">
        <v>47</v>
      </c>
      <c r="E107" s="31">
        <f>VLOOKUP(D107,Table3[[#All],[CODE]:[PRICE]],2,FALSE)</f>
        <v>8</v>
      </c>
      <c r="F107" s="32">
        <v>23</v>
      </c>
      <c r="G107" s="32">
        <f>Table2[[#This Row],[QUANTITY]]*Table2[[#This Row],[PRICE]]</f>
        <v>184</v>
      </c>
      <c r="I107"/>
    </row>
    <row r="108" spans="1:9" x14ac:dyDescent="0.25">
      <c r="A108" s="41"/>
      <c r="B108" s="28">
        <v>23664569</v>
      </c>
      <c r="C108" s="30">
        <v>44499</v>
      </c>
      <c r="D108" s="19" t="s">
        <v>45</v>
      </c>
      <c r="E108" s="31">
        <f>VLOOKUP(D108,Table3[[#All],[CODE]:[PRICE]],2,FALSE)</f>
        <v>8</v>
      </c>
      <c r="F108" s="32">
        <v>29</v>
      </c>
      <c r="G108" s="32">
        <f>Table2[[#This Row],[QUANTITY]]*Table2[[#This Row],[PRICE]]</f>
        <v>232</v>
      </c>
      <c r="I108"/>
    </row>
    <row r="109" spans="1:9" x14ac:dyDescent="0.25">
      <c r="A109" s="41"/>
      <c r="B109" s="27">
        <v>23665569</v>
      </c>
      <c r="C109" s="30">
        <v>44285</v>
      </c>
      <c r="D109" s="19" t="s">
        <v>60</v>
      </c>
      <c r="E109" s="32">
        <f>VLOOKUP(D109,Table3[[#All],[CODE]:[PRICE]],2,FALSE)</f>
        <v>2</v>
      </c>
      <c r="F109" s="32">
        <v>7</v>
      </c>
      <c r="G109" s="32">
        <f>Table2[[#This Row],[QUANTITY]]*Table2[[#This Row],[PRICE]]</f>
        <v>14</v>
      </c>
      <c r="I109"/>
    </row>
    <row r="110" spans="1:9" x14ac:dyDescent="0.25">
      <c r="A110" s="41"/>
      <c r="B110" s="28">
        <v>23665569</v>
      </c>
      <c r="C110" s="30">
        <v>44315</v>
      </c>
      <c r="D110" s="19" t="s">
        <v>46</v>
      </c>
      <c r="E110" s="32">
        <f>VLOOKUP(D110,Table3[[#All],[CODE]:[PRICE]],2,FALSE)</f>
        <v>8</v>
      </c>
      <c r="F110" s="32">
        <v>28</v>
      </c>
      <c r="G110" s="32">
        <f>Table2[[#This Row],[QUANTITY]]*Table2[[#This Row],[PRICE]]</f>
        <v>224</v>
      </c>
      <c r="I110"/>
    </row>
    <row r="111" spans="1:9" x14ac:dyDescent="0.25">
      <c r="A111" s="41"/>
      <c r="B111" s="28">
        <v>23665569</v>
      </c>
      <c r="C111" s="30">
        <v>44256</v>
      </c>
      <c r="D111" s="19" t="s">
        <v>51</v>
      </c>
      <c r="E111" s="32">
        <f>VLOOKUP(D111,Table3[[#All],[CODE]:[PRICE]],2,FALSE)</f>
        <v>10</v>
      </c>
      <c r="F111" s="32">
        <v>25</v>
      </c>
      <c r="G111" s="32">
        <f>Table2[[#This Row],[QUANTITY]]*Table2[[#This Row],[PRICE]]</f>
        <v>250</v>
      </c>
      <c r="I111"/>
    </row>
    <row r="112" spans="1:9" x14ac:dyDescent="0.25">
      <c r="A112" s="41"/>
      <c r="B112" s="28">
        <v>25962237</v>
      </c>
      <c r="C112" s="30">
        <v>44288</v>
      </c>
      <c r="D112" s="19" t="s">
        <v>52</v>
      </c>
      <c r="E112" s="32">
        <f>VLOOKUP(D112,Table3[[#All],[CODE]:[PRICE]],2,FALSE)</f>
        <v>10</v>
      </c>
      <c r="F112" s="32">
        <v>1</v>
      </c>
      <c r="G112" s="32">
        <f>Table2[[#This Row],[QUANTITY]]*Table2[[#This Row],[PRICE]]</f>
        <v>10</v>
      </c>
      <c r="I112"/>
    </row>
    <row r="113" spans="1:9" x14ac:dyDescent="0.25">
      <c r="A113" s="41"/>
      <c r="B113" s="28">
        <v>25962237</v>
      </c>
      <c r="C113" s="30">
        <v>44366</v>
      </c>
      <c r="D113" s="19" t="s">
        <v>37</v>
      </c>
      <c r="E113" s="31">
        <f>VLOOKUP(D113,Table3[[#All],[CODE]:[PRICE]],2,FALSE)</f>
        <v>8</v>
      </c>
      <c r="F113" s="32">
        <v>13</v>
      </c>
      <c r="G113" s="32">
        <f>Table2[[#This Row],[QUANTITY]]*Table2[[#This Row],[PRICE]]</f>
        <v>104</v>
      </c>
      <c r="I113"/>
    </row>
    <row r="114" spans="1:9" x14ac:dyDescent="0.25">
      <c r="A114" s="41"/>
      <c r="B114" s="28">
        <v>25962237</v>
      </c>
      <c r="C114" s="30">
        <v>44503</v>
      </c>
      <c r="D114" s="19" t="s">
        <v>51</v>
      </c>
      <c r="E114" s="31">
        <f>VLOOKUP(D114,Table3[[#All],[CODE]:[PRICE]],2,FALSE)</f>
        <v>10</v>
      </c>
      <c r="F114" s="32">
        <v>12</v>
      </c>
      <c r="G114" s="32">
        <f>Table2[[#This Row],[QUANTITY]]*Table2[[#This Row],[PRICE]]</f>
        <v>120</v>
      </c>
      <c r="I114"/>
    </row>
    <row r="115" spans="1:9" x14ac:dyDescent="0.25">
      <c r="A115" s="41"/>
      <c r="B115" s="28">
        <v>25962237</v>
      </c>
      <c r="C115" s="30">
        <v>44235</v>
      </c>
      <c r="D115" s="19" t="s">
        <v>54</v>
      </c>
      <c r="E115" s="32">
        <f>VLOOKUP(D115,Table3[[#All],[CODE]:[PRICE]],2,FALSE)</f>
        <v>6</v>
      </c>
      <c r="F115" s="32">
        <v>20</v>
      </c>
      <c r="G115" s="32">
        <f>Table2[[#This Row],[QUANTITY]]*Table2[[#This Row],[PRICE]]</f>
        <v>120</v>
      </c>
      <c r="I115"/>
    </row>
    <row r="116" spans="1:9" x14ac:dyDescent="0.25">
      <c r="A116" s="41"/>
      <c r="B116" s="28">
        <v>25962237</v>
      </c>
      <c r="C116" s="30">
        <v>44287</v>
      </c>
      <c r="D116" s="19" t="s">
        <v>48</v>
      </c>
      <c r="E116" s="32">
        <f>VLOOKUP(D116,Table3[[#All],[CODE]:[PRICE]],2,FALSE)</f>
        <v>12</v>
      </c>
      <c r="F116" s="32">
        <v>11</v>
      </c>
      <c r="G116" s="32">
        <f>Table2[[#This Row],[QUANTITY]]*Table2[[#This Row],[PRICE]]</f>
        <v>132</v>
      </c>
      <c r="I116"/>
    </row>
    <row r="117" spans="1:9" x14ac:dyDescent="0.25">
      <c r="A117" s="41"/>
      <c r="B117" s="27">
        <v>34144727</v>
      </c>
      <c r="C117" s="30">
        <v>44309</v>
      </c>
      <c r="D117" s="19" t="s">
        <v>43</v>
      </c>
      <c r="E117" s="32">
        <f>VLOOKUP(D117,Table3[[#All],[CODE]:[PRICE]],2,FALSE)</f>
        <v>7</v>
      </c>
      <c r="F117" s="32">
        <v>1</v>
      </c>
      <c r="G117" s="32">
        <f>Table2[[#This Row],[QUANTITY]]*Table2[[#This Row],[PRICE]]</f>
        <v>7</v>
      </c>
      <c r="I117"/>
    </row>
    <row r="118" spans="1:9" x14ac:dyDescent="0.25">
      <c r="A118" s="41"/>
      <c r="B118" s="28">
        <v>34144727</v>
      </c>
      <c r="C118" s="30">
        <v>44226</v>
      </c>
      <c r="D118" s="19" t="s">
        <v>48</v>
      </c>
      <c r="E118" s="32">
        <f>VLOOKUP(D118,Table3[[#All],[CODE]:[PRICE]],2,FALSE)</f>
        <v>12</v>
      </c>
      <c r="F118" s="32">
        <v>5</v>
      </c>
      <c r="G118" s="32">
        <f>Table2[[#This Row],[QUANTITY]]*Table2[[#This Row],[PRICE]]</f>
        <v>60</v>
      </c>
      <c r="I118"/>
    </row>
    <row r="119" spans="1:9" x14ac:dyDescent="0.25">
      <c r="A119" s="41"/>
      <c r="B119" s="28">
        <v>34567126</v>
      </c>
      <c r="C119" s="30">
        <v>44289</v>
      </c>
      <c r="D119" s="19" t="s">
        <v>53</v>
      </c>
      <c r="E119" s="32">
        <f>VLOOKUP(D119,Table3[[#All],[CODE]:[PRICE]],2,FALSE)</f>
        <v>6</v>
      </c>
      <c r="F119" s="32">
        <v>1</v>
      </c>
      <c r="G119" s="32">
        <f>Table2[[#This Row],[QUANTITY]]*Table2[[#This Row],[PRICE]]</f>
        <v>6</v>
      </c>
      <c r="I119"/>
    </row>
    <row r="120" spans="1:9" x14ac:dyDescent="0.25">
      <c r="A120" s="41"/>
      <c r="B120" s="28">
        <v>34567126</v>
      </c>
      <c r="C120" s="30">
        <v>44325</v>
      </c>
      <c r="D120" s="19" t="s">
        <v>54</v>
      </c>
      <c r="E120" s="32">
        <f>VLOOKUP(D120,Table3[[#All],[CODE]:[PRICE]],2,FALSE)</f>
        <v>6</v>
      </c>
      <c r="F120" s="32">
        <v>1</v>
      </c>
      <c r="G120" s="32">
        <f>Table2[[#This Row],[QUANTITY]]*Table2[[#This Row],[PRICE]]</f>
        <v>6</v>
      </c>
      <c r="I120"/>
    </row>
    <row r="121" spans="1:9" x14ac:dyDescent="0.25">
      <c r="A121" s="41"/>
      <c r="B121" s="28">
        <v>34567126</v>
      </c>
      <c r="C121" s="30">
        <v>44351</v>
      </c>
      <c r="D121" s="19" t="s">
        <v>42</v>
      </c>
      <c r="E121" s="31">
        <f>VLOOKUP(D121,Table3[[#All],[CODE]:[PRICE]],2,FALSE)</f>
        <v>7</v>
      </c>
      <c r="F121" s="32">
        <v>1</v>
      </c>
      <c r="G121" s="32">
        <f>Table2[[#This Row],[QUANTITY]]*Table2[[#This Row],[PRICE]]</f>
        <v>7</v>
      </c>
      <c r="I121"/>
    </row>
    <row r="122" spans="1:9" x14ac:dyDescent="0.25">
      <c r="A122" s="41"/>
      <c r="B122" s="28">
        <v>34567126</v>
      </c>
      <c r="C122" s="30">
        <v>44410</v>
      </c>
      <c r="D122" s="19" t="s">
        <v>43</v>
      </c>
      <c r="E122" s="31">
        <f>VLOOKUP(D122,Table3[[#All],[CODE]:[PRICE]],2,FALSE)</f>
        <v>7</v>
      </c>
      <c r="F122" s="32">
        <v>1</v>
      </c>
      <c r="G122" s="32">
        <f>Table2[[#This Row],[QUANTITY]]*Table2[[#This Row],[PRICE]]</f>
        <v>7</v>
      </c>
      <c r="I122"/>
    </row>
    <row r="123" spans="1:9" x14ac:dyDescent="0.25">
      <c r="A123" s="41"/>
      <c r="B123" s="28">
        <v>34567126</v>
      </c>
      <c r="C123" s="30">
        <v>44448</v>
      </c>
      <c r="D123" s="19" t="s">
        <v>37</v>
      </c>
      <c r="E123" s="31">
        <f>VLOOKUP(D123,Table3[[#All],[CODE]:[PRICE]],2,FALSE)</f>
        <v>8</v>
      </c>
      <c r="F123" s="32">
        <v>2</v>
      </c>
      <c r="G123" s="32">
        <f>Table2[[#This Row],[QUANTITY]]*Table2[[#This Row],[PRICE]]</f>
        <v>16</v>
      </c>
      <c r="I123"/>
    </row>
    <row r="124" spans="1:9" x14ac:dyDescent="0.25">
      <c r="A124" s="41"/>
      <c r="B124" s="28">
        <v>34567126</v>
      </c>
      <c r="C124" s="30">
        <v>44364</v>
      </c>
      <c r="D124" s="19" t="s">
        <v>43</v>
      </c>
      <c r="E124" s="31">
        <f>VLOOKUP(D124,Table3[[#All],[CODE]:[PRICE]],2,FALSE)</f>
        <v>7</v>
      </c>
      <c r="F124" s="32">
        <v>3</v>
      </c>
      <c r="G124" s="32">
        <f>Table2[[#This Row],[QUANTITY]]*Table2[[#This Row],[PRICE]]</f>
        <v>21</v>
      </c>
      <c r="I124"/>
    </row>
    <row r="125" spans="1:9" x14ac:dyDescent="0.25">
      <c r="A125" s="41"/>
      <c r="B125" s="27">
        <v>34567889</v>
      </c>
      <c r="C125" s="30">
        <v>44501</v>
      </c>
      <c r="D125" s="19" t="s">
        <v>42</v>
      </c>
      <c r="E125" s="31">
        <f>VLOOKUP(D125,Table3[[#All],[CODE]:[PRICE]],2,FALSE)</f>
        <v>7</v>
      </c>
      <c r="F125" s="32">
        <v>1</v>
      </c>
      <c r="G125" s="32">
        <f>Table2[[#This Row],[QUANTITY]]*Table2[[#This Row],[PRICE]]</f>
        <v>7</v>
      </c>
      <c r="I125"/>
    </row>
    <row r="126" spans="1:9" x14ac:dyDescent="0.25">
      <c r="A126" s="41"/>
      <c r="B126" s="28">
        <v>34567889</v>
      </c>
      <c r="C126" s="30">
        <v>44521</v>
      </c>
      <c r="D126" s="19" t="s">
        <v>38</v>
      </c>
      <c r="E126" s="31">
        <f>VLOOKUP(D126,Table3[[#All],[CODE]:[PRICE]],2,FALSE)</f>
        <v>8</v>
      </c>
      <c r="F126" s="32">
        <v>1</v>
      </c>
      <c r="G126" s="32">
        <f>Table2[[#This Row],[QUANTITY]]*Table2[[#This Row],[PRICE]]</f>
        <v>8</v>
      </c>
      <c r="I126"/>
    </row>
    <row r="127" spans="1:9" x14ac:dyDescent="0.25">
      <c r="A127" s="41"/>
      <c r="B127" s="27">
        <v>34567889</v>
      </c>
      <c r="C127" s="30">
        <v>44297</v>
      </c>
      <c r="D127" s="19" t="s">
        <v>59</v>
      </c>
      <c r="E127" s="32">
        <f>VLOOKUP(D127,Table3[[#All],[CODE]:[PRICE]],2,FALSE)</f>
        <v>5</v>
      </c>
      <c r="F127" s="32">
        <v>9</v>
      </c>
      <c r="G127" s="32">
        <f>Table2[[#This Row],[QUANTITY]]*Table2[[#This Row],[PRICE]]</f>
        <v>45</v>
      </c>
      <c r="I127"/>
    </row>
    <row r="128" spans="1:9" x14ac:dyDescent="0.25">
      <c r="A128" s="41"/>
      <c r="B128" s="28">
        <v>34567889</v>
      </c>
      <c r="C128" s="30">
        <v>44486</v>
      </c>
      <c r="D128" s="19" t="s">
        <v>59</v>
      </c>
      <c r="E128" s="31">
        <f>VLOOKUP(D128,Table3[[#All],[CODE]:[PRICE]],2,FALSE)</f>
        <v>5</v>
      </c>
      <c r="F128" s="32">
        <v>20</v>
      </c>
      <c r="G128" s="32">
        <f>Table2[[#This Row],[QUANTITY]]*Table2[[#This Row],[PRICE]]</f>
        <v>100</v>
      </c>
      <c r="I128"/>
    </row>
    <row r="129" spans="1:9" x14ac:dyDescent="0.25">
      <c r="A129" s="41"/>
      <c r="B129" s="28">
        <v>34567889</v>
      </c>
      <c r="C129" s="30">
        <v>44419</v>
      </c>
      <c r="D129" s="19" t="s">
        <v>39</v>
      </c>
      <c r="E129" s="31">
        <f>VLOOKUP(D129,Table3[[#All],[CODE]:[PRICE]],2,FALSE)</f>
        <v>8</v>
      </c>
      <c r="F129" s="32">
        <v>13</v>
      </c>
      <c r="G129" s="32">
        <f>Table2[[#This Row],[QUANTITY]]*Table2[[#This Row],[PRICE]]</f>
        <v>104</v>
      </c>
      <c r="I129"/>
    </row>
    <row r="130" spans="1:9" x14ac:dyDescent="0.25">
      <c r="A130" s="41"/>
      <c r="B130" s="28">
        <v>34567889</v>
      </c>
      <c r="C130" s="30">
        <v>44211</v>
      </c>
      <c r="D130" s="19" t="s">
        <v>43</v>
      </c>
      <c r="E130" s="32">
        <f>VLOOKUP(D130,Table3[[#All],[CODE]:[PRICE]],2,FALSE)</f>
        <v>7</v>
      </c>
      <c r="F130" s="32">
        <v>26</v>
      </c>
      <c r="G130" s="32">
        <f>Table2[[#This Row],[QUANTITY]]*Table2[[#This Row],[PRICE]]</f>
        <v>182</v>
      </c>
      <c r="I130"/>
    </row>
    <row r="131" spans="1:9" x14ac:dyDescent="0.25">
      <c r="A131" s="41"/>
      <c r="B131" s="28">
        <v>34568827</v>
      </c>
      <c r="C131" s="30">
        <v>44259</v>
      </c>
      <c r="D131" s="19" t="s">
        <v>59</v>
      </c>
      <c r="E131" s="32">
        <f>VLOOKUP(D131,Table3[[#All],[CODE]:[PRICE]],2,FALSE)</f>
        <v>5</v>
      </c>
      <c r="F131" s="32">
        <v>1</v>
      </c>
      <c r="G131" s="32">
        <f>Table2[[#This Row],[QUANTITY]]*Table2[[#This Row],[PRICE]]</f>
        <v>5</v>
      </c>
      <c r="I131"/>
    </row>
    <row r="132" spans="1:9" x14ac:dyDescent="0.25">
      <c r="A132" s="41"/>
      <c r="B132" s="27">
        <v>34568827</v>
      </c>
      <c r="C132" s="30">
        <v>44300</v>
      </c>
      <c r="D132" s="19" t="s">
        <v>51</v>
      </c>
      <c r="E132" s="32">
        <f>VLOOKUP(D132,Table3[[#All],[CODE]:[PRICE]],2,FALSE)</f>
        <v>10</v>
      </c>
      <c r="F132" s="32">
        <v>1</v>
      </c>
      <c r="G132" s="32">
        <f>Table2[[#This Row],[QUANTITY]]*Table2[[#This Row],[PRICE]]</f>
        <v>10</v>
      </c>
      <c r="I132"/>
    </row>
    <row r="133" spans="1:9" x14ac:dyDescent="0.25">
      <c r="A133" s="41"/>
      <c r="B133" s="28">
        <v>34568889</v>
      </c>
      <c r="C133" s="30">
        <v>44207</v>
      </c>
      <c r="D133" s="19" t="s">
        <v>59</v>
      </c>
      <c r="E133" s="32">
        <f>VLOOKUP(D133,Table3[[#All],[CODE]:[PRICE]],2,FALSE)</f>
        <v>5</v>
      </c>
      <c r="F133" s="32">
        <v>1</v>
      </c>
      <c r="G133" s="32">
        <f>Table2[[#This Row],[QUANTITY]]*Table2[[#This Row],[PRICE]]</f>
        <v>5</v>
      </c>
      <c r="I133"/>
    </row>
    <row r="134" spans="1:9" x14ac:dyDescent="0.25">
      <c r="A134" s="41"/>
      <c r="B134" s="27">
        <v>34568889</v>
      </c>
      <c r="C134" s="30">
        <v>44538</v>
      </c>
      <c r="D134" s="19" t="s">
        <v>54</v>
      </c>
      <c r="E134" s="31">
        <f>VLOOKUP(D134,Table3[[#All],[CODE]:[PRICE]],2,FALSE)</f>
        <v>6</v>
      </c>
      <c r="F134" s="32">
        <v>1</v>
      </c>
      <c r="G134" s="32">
        <f>Table2[[#This Row],[QUANTITY]]*Table2[[#This Row],[PRICE]]</f>
        <v>6</v>
      </c>
      <c r="I134"/>
    </row>
    <row r="135" spans="1:9" x14ac:dyDescent="0.25">
      <c r="A135" s="41"/>
      <c r="B135" s="27">
        <v>34568889</v>
      </c>
      <c r="C135" s="30">
        <v>44316</v>
      </c>
      <c r="D135" s="19" t="s">
        <v>46</v>
      </c>
      <c r="E135" s="32">
        <f>VLOOKUP(D135,Table3[[#All],[CODE]:[PRICE]],2,FALSE)</f>
        <v>8</v>
      </c>
      <c r="F135" s="32">
        <v>2</v>
      </c>
      <c r="G135" s="32">
        <f>Table2[[#This Row],[QUANTITY]]*Table2[[#This Row],[PRICE]]</f>
        <v>16</v>
      </c>
      <c r="I135"/>
    </row>
    <row r="136" spans="1:9" x14ac:dyDescent="0.25">
      <c r="A136" s="41"/>
      <c r="B136" s="28">
        <v>34569727</v>
      </c>
      <c r="C136" s="30">
        <v>44361</v>
      </c>
      <c r="D136" s="19" t="s">
        <v>55</v>
      </c>
      <c r="E136" s="31">
        <f>VLOOKUP(D136,Table3[[#All],[CODE]:[PRICE]],2,FALSE)</f>
        <v>6</v>
      </c>
      <c r="F136" s="32">
        <v>1</v>
      </c>
      <c r="G136" s="32">
        <f>Table2[[#This Row],[QUANTITY]]*Table2[[#This Row],[PRICE]]</f>
        <v>6</v>
      </c>
      <c r="I136"/>
    </row>
    <row r="137" spans="1:9" x14ac:dyDescent="0.25">
      <c r="A137" s="41"/>
      <c r="B137" s="27">
        <v>34569727</v>
      </c>
      <c r="C137" s="30">
        <v>44373</v>
      </c>
      <c r="D137" s="19" t="s">
        <v>54</v>
      </c>
      <c r="E137" s="31">
        <f>VLOOKUP(D137,Table3[[#All],[CODE]:[PRICE]],2,FALSE)</f>
        <v>6</v>
      </c>
      <c r="F137" s="32">
        <v>1</v>
      </c>
      <c r="G137" s="32">
        <f>Table2[[#This Row],[QUANTITY]]*Table2[[#This Row],[PRICE]]</f>
        <v>6</v>
      </c>
      <c r="I137"/>
    </row>
    <row r="138" spans="1:9" x14ac:dyDescent="0.25">
      <c r="A138" s="41"/>
      <c r="B138" s="27">
        <v>34569727</v>
      </c>
      <c r="C138" s="30">
        <v>44249</v>
      </c>
      <c r="D138" s="19" t="s">
        <v>52</v>
      </c>
      <c r="E138" s="32">
        <f>VLOOKUP(D138,Table3[[#All],[CODE]:[PRICE]],2,FALSE)</f>
        <v>10</v>
      </c>
      <c r="F138" s="32">
        <v>1</v>
      </c>
      <c r="G138" s="32">
        <f>Table2[[#This Row],[QUANTITY]]*Table2[[#This Row],[PRICE]]</f>
        <v>10</v>
      </c>
      <c r="I138"/>
    </row>
    <row r="139" spans="1:9" x14ac:dyDescent="0.25">
      <c r="A139" s="41"/>
      <c r="B139" s="27">
        <v>34569727</v>
      </c>
      <c r="C139" s="30">
        <v>44389</v>
      </c>
      <c r="D139" s="19" t="s">
        <v>58</v>
      </c>
      <c r="E139" s="31">
        <f>VLOOKUP(D139,Table3[[#All],[CODE]:[PRICE]],2,FALSE)</f>
        <v>5</v>
      </c>
      <c r="F139" s="32">
        <v>2</v>
      </c>
      <c r="G139" s="32">
        <f>Table2[[#This Row],[QUANTITY]]*Table2[[#This Row],[PRICE]]</f>
        <v>10</v>
      </c>
      <c r="I139"/>
    </row>
    <row r="140" spans="1:9" x14ac:dyDescent="0.25">
      <c r="A140" s="41"/>
      <c r="B140" s="28">
        <v>34569727</v>
      </c>
      <c r="C140" s="30">
        <v>44337</v>
      </c>
      <c r="D140" s="19" t="s">
        <v>55</v>
      </c>
      <c r="E140" s="32">
        <f>VLOOKUP(D140,Table3[[#All],[CODE]:[PRICE]],2,FALSE)</f>
        <v>6</v>
      </c>
      <c r="F140" s="32">
        <v>5</v>
      </c>
      <c r="G140" s="32">
        <f>Table2[[#This Row],[QUANTITY]]*Table2[[#This Row],[PRICE]]</f>
        <v>30</v>
      </c>
      <c r="I140"/>
    </row>
    <row r="141" spans="1:9" x14ac:dyDescent="0.25">
      <c r="A141" s="41"/>
      <c r="B141" s="28">
        <v>34569727</v>
      </c>
      <c r="C141" s="30">
        <v>44368</v>
      </c>
      <c r="D141" s="19" t="s">
        <v>54</v>
      </c>
      <c r="E141" s="31">
        <f>VLOOKUP(D141,Table3[[#All],[CODE]:[PRICE]],2,FALSE)</f>
        <v>6</v>
      </c>
      <c r="F141" s="32">
        <v>8</v>
      </c>
      <c r="G141" s="32">
        <f>Table2[[#This Row],[QUANTITY]]*Table2[[#This Row],[PRICE]]</f>
        <v>48</v>
      </c>
      <c r="I141"/>
    </row>
    <row r="142" spans="1:9" x14ac:dyDescent="0.25">
      <c r="A142" s="41"/>
      <c r="B142" s="28">
        <v>34569727</v>
      </c>
      <c r="C142" s="30">
        <v>44220</v>
      </c>
      <c r="D142" s="19" t="s">
        <v>49</v>
      </c>
      <c r="E142" s="32">
        <f>VLOOKUP(D142,Table3[[#All],[CODE]:[PRICE]],2,FALSE)</f>
        <v>10</v>
      </c>
      <c r="F142" s="32">
        <v>12</v>
      </c>
      <c r="G142" s="32">
        <f>Table2[[#This Row],[QUANTITY]]*Table2[[#This Row],[PRICE]]</f>
        <v>120</v>
      </c>
      <c r="I142"/>
    </row>
    <row r="143" spans="1:9" x14ac:dyDescent="0.25">
      <c r="A143" s="41"/>
      <c r="B143" s="28">
        <v>34569727</v>
      </c>
      <c r="C143" s="30">
        <v>44466</v>
      </c>
      <c r="D143" s="19" t="s">
        <v>42</v>
      </c>
      <c r="E143" s="31">
        <f>VLOOKUP(D143,Table3[[#All],[CODE]:[PRICE]],2,FALSE)</f>
        <v>7</v>
      </c>
      <c r="F143" s="32">
        <v>23</v>
      </c>
      <c r="G143" s="32">
        <f>Table2[[#This Row],[QUANTITY]]*Table2[[#This Row],[PRICE]]</f>
        <v>161</v>
      </c>
      <c r="I143"/>
    </row>
    <row r="144" spans="1:9" x14ac:dyDescent="0.25">
      <c r="A144" s="41"/>
      <c r="B144" s="28">
        <v>41296234</v>
      </c>
      <c r="C144" s="30">
        <v>44378</v>
      </c>
      <c r="D144" s="19" t="s">
        <v>55</v>
      </c>
      <c r="E144" s="31">
        <f>VLOOKUP(D144,Table3[[#All],[CODE]:[PRICE]],2,FALSE)</f>
        <v>6</v>
      </c>
      <c r="F144" s="32">
        <v>1</v>
      </c>
      <c r="G144" s="32">
        <f>Table2[[#This Row],[QUANTITY]]*Table2[[#This Row],[PRICE]]</f>
        <v>6</v>
      </c>
      <c r="I144"/>
    </row>
    <row r="145" spans="1:9" x14ac:dyDescent="0.25">
      <c r="A145" s="41"/>
      <c r="B145" s="28">
        <v>41296234</v>
      </c>
      <c r="C145" s="30">
        <v>44432</v>
      </c>
      <c r="D145" s="19" t="s">
        <v>42</v>
      </c>
      <c r="E145" s="31">
        <f>VLOOKUP(D145,Table3[[#All],[CODE]:[PRICE]],2,FALSE)</f>
        <v>7</v>
      </c>
      <c r="F145" s="32">
        <v>1</v>
      </c>
      <c r="G145" s="32">
        <f>Table2[[#This Row],[QUANTITY]]*Table2[[#This Row],[PRICE]]</f>
        <v>7</v>
      </c>
      <c r="I145"/>
    </row>
    <row r="146" spans="1:9" x14ac:dyDescent="0.25">
      <c r="A146" s="41"/>
      <c r="B146" s="28">
        <v>41296234</v>
      </c>
      <c r="C146" s="30">
        <v>44418</v>
      </c>
      <c r="D146" s="19" t="s">
        <v>53</v>
      </c>
      <c r="E146" s="31">
        <f>VLOOKUP(D146,Table3[[#All],[CODE]:[PRICE]],2,FALSE)</f>
        <v>6</v>
      </c>
      <c r="F146" s="32">
        <v>2</v>
      </c>
      <c r="G146" s="32">
        <f>Table2[[#This Row],[QUANTITY]]*Table2[[#This Row],[PRICE]]</f>
        <v>12</v>
      </c>
      <c r="I146"/>
    </row>
    <row r="147" spans="1:9" x14ac:dyDescent="0.25">
      <c r="A147" s="41"/>
      <c r="B147" s="28">
        <v>41296234</v>
      </c>
      <c r="C147" s="30">
        <v>44454</v>
      </c>
      <c r="D147" s="19" t="s">
        <v>40</v>
      </c>
      <c r="E147" s="31">
        <f>VLOOKUP(D147,Table3[[#All],[CODE]:[PRICE]],2,FALSE)</f>
        <v>8</v>
      </c>
      <c r="F147" s="32">
        <v>7</v>
      </c>
      <c r="G147" s="32">
        <f>Table2[[#This Row],[QUANTITY]]*Table2[[#This Row],[PRICE]]</f>
        <v>56</v>
      </c>
      <c r="I147"/>
    </row>
    <row r="148" spans="1:9" x14ac:dyDescent="0.25">
      <c r="A148" s="41"/>
      <c r="B148" s="28">
        <v>41296234</v>
      </c>
      <c r="C148" s="30">
        <v>44231</v>
      </c>
      <c r="D148" s="19" t="s">
        <v>47</v>
      </c>
      <c r="E148" s="32">
        <f>VLOOKUP(D148,Table3[[#All],[CODE]:[PRICE]],2,FALSE)</f>
        <v>8</v>
      </c>
      <c r="F148" s="32">
        <v>24</v>
      </c>
      <c r="G148" s="32">
        <f>Table2[[#This Row],[QUANTITY]]*Table2[[#This Row],[PRICE]]</f>
        <v>192</v>
      </c>
      <c r="I148"/>
    </row>
    <row r="149" spans="1:9" x14ac:dyDescent="0.25">
      <c r="A149" s="41"/>
      <c r="B149" s="28">
        <v>41296234</v>
      </c>
      <c r="C149" s="30">
        <v>44310</v>
      </c>
      <c r="D149" s="19" t="s">
        <v>47</v>
      </c>
      <c r="E149" s="32">
        <f>VLOOKUP(D149,Table3[[#All],[CODE]:[PRICE]],2,FALSE)</f>
        <v>8</v>
      </c>
      <c r="F149" s="32">
        <v>24</v>
      </c>
      <c r="G149" s="32">
        <f>Table2[[#This Row],[QUANTITY]]*Table2[[#This Row],[PRICE]]</f>
        <v>192</v>
      </c>
      <c r="I149"/>
    </row>
    <row r="150" spans="1:9" x14ac:dyDescent="0.25">
      <c r="A150" s="41"/>
      <c r="B150" s="28">
        <v>41296234</v>
      </c>
      <c r="C150" s="30">
        <v>44413</v>
      </c>
      <c r="D150" s="19" t="s">
        <v>47</v>
      </c>
      <c r="E150" s="31">
        <f>VLOOKUP(D150,Table3[[#All],[CODE]:[PRICE]],2,FALSE)</f>
        <v>8</v>
      </c>
      <c r="F150" s="32">
        <v>28</v>
      </c>
      <c r="G150" s="32">
        <f>Table2[[#This Row],[QUANTITY]]*Table2[[#This Row],[PRICE]]</f>
        <v>224</v>
      </c>
      <c r="I150"/>
    </row>
    <row r="151" spans="1:9" x14ac:dyDescent="0.25">
      <c r="A151" s="41"/>
      <c r="B151" s="27">
        <v>45664499</v>
      </c>
      <c r="C151" s="30">
        <v>44536</v>
      </c>
      <c r="D151" s="19" t="s">
        <v>60</v>
      </c>
      <c r="E151" s="31">
        <f>VLOOKUP(D151,Table3[[#All],[CODE]:[PRICE]],2,FALSE)</f>
        <v>2</v>
      </c>
      <c r="F151" s="32">
        <v>1</v>
      </c>
      <c r="G151" s="32">
        <f>Table2[[#This Row],[QUANTITY]]*Table2[[#This Row],[PRICE]]</f>
        <v>2</v>
      </c>
      <c r="I151"/>
    </row>
    <row r="152" spans="1:9" x14ac:dyDescent="0.25">
      <c r="A152" s="41"/>
      <c r="B152" s="28">
        <v>45664499</v>
      </c>
      <c r="C152" s="30">
        <v>44279</v>
      </c>
      <c r="D152" s="19" t="s">
        <v>42</v>
      </c>
      <c r="E152" s="32">
        <f>VLOOKUP(D152,Table3[[#All],[CODE]:[PRICE]],2,FALSE)</f>
        <v>7</v>
      </c>
      <c r="F152" s="32">
        <v>1</v>
      </c>
      <c r="G152" s="32">
        <f>Table2[[#This Row],[QUANTITY]]*Table2[[#This Row],[PRICE]]</f>
        <v>7</v>
      </c>
      <c r="I152"/>
    </row>
    <row r="153" spans="1:9" x14ac:dyDescent="0.25">
      <c r="A153" s="41"/>
      <c r="B153" s="27">
        <v>45664499</v>
      </c>
      <c r="C153" s="30">
        <v>44307</v>
      </c>
      <c r="D153" s="19" t="s">
        <v>42</v>
      </c>
      <c r="E153" s="32">
        <f>VLOOKUP(D153,Table3[[#All],[CODE]:[PRICE]],2,FALSE)</f>
        <v>7</v>
      </c>
      <c r="F153" s="32">
        <v>1</v>
      </c>
      <c r="G153" s="32">
        <f>Table2[[#This Row],[QUANTITY]]*Table2[[#This Row],[PRICE]]</f>
        <v>7</v>
      </c>
      <c r="I153"/>
    </row>
    <row r="154" spans="1:9" x14ac:dyDescent="0.25">
      <c r="A154" s="41"/>
      <c r="B154" s="27">
        <v>45664499</v>
      </c>
      <c r="C154" s="30">
        <v>44421</v>
      </c>
      <c r="D154" s="19" t="s">
        <v>56</v>
      </c>
      <c r="E154" s="31">
        <f>VLOOKUP(D154,Table3[[#All],[CODE]:[PRICE]],2,FALSE)</f>
        <v>7</v>
      </c>
      <c r="F154" s="32">
        <v>1</v>
      </c>
      <c r="G154" s="32">
        <f>Table2[[#This Row],[QUANTITY]]*Table2[[#This Row],[PRICE]]</f>
        <v>7</v>
      </c>
      <c r="I154"/>
    </row>
    <row r="155" spans="1:9" x14ac:dyDescent="0.25">
      <c r="A155" s="41"/>
      <c r="B155" s="27">
        <v>45664499</v>
      </c>
      <c r="C155" s="30">
        <v>44219</v>
      </c>
      <c r="D155" s="19" t="s">
        <v>47</v>
      </c>
      <c r="E155" s="32">
        <f>VLOOKUP(D155,Table3[[#All],[CODE]:[PRICE]],2,FALSE)</f>
        <v>8</v>
      </c>
      <c r="F155" s="32">
        <v>1</v>
      </c>
      <c r="G155" s="32">
        <f>Table2[[#This Row],[QUANTITY]]*Table2[[#This Row],[PRICE]]</f>
        <v>8</v>
      </c>
      <c r="I155"/>
    </row>
    <row r="156" spans="1:9" x14ac:dyDescent="0.25">
      <c r="A156" s="41"/>
      <c r="B156" s="27">
        <v>45664499</v>
      </c>
      <c r="C156" s="30">
        <v>44303</v>
      </c>
      <c r="D156" s="19" t="s">
        <v>47</v>
      </c>
      <c r="E156" s="32">
        <f>VLOOKUP(D156,Table3[[#All],[CODE]:[PRICE]],2,FALSE)</f>
        <v>8</v>
      </c>
      <c r="F156" s="32">
        <v>1</v>
      </c>
      <c r="G156" s="32">
        <f>Table2[[#This Row],[QUANTITY]]*Table2[[#This Row],[PRICE]]</f>
        <v>8</v>
      </c>
      <c r="I156"/>
    </row>
    <row r="157" spans="1:9" x14ac:dyDescent="0.25">
      <c r="A157" s="41"/>
      <c r="B157" s="27">
        <v>45664499</v>
      </c>
      <c r="C157" s="30">
        <v>44453</v>
      </c>
      <c r="D157" s="19" t="s">
        <v>46</v>
      </c>
      <c r="E157" s="31">
        <f>VLOOKUP(D157,Table3[[#All],[CODE]:[PRICE]],2,FALSE)</f>
        <v>8</v>
      </c>
      <c r="F157" s="32">
        <v>2</v>
      </c>
      <c r="G157" s="32">
        <f>Table2[[#This Row],[QUANTITY]]*Table2[[#This Row],[PRICE]]</f>
        <v>16</v>
      </c>
      <c r="I157"/>
    </row>
    <row r="158" spans="1:9" x14ac:dyDescent="0.25">
      <c r="A158" s="41"/>
      <c r="B158" s="27">
        <v>45664499</v>
      </c>
      <c r="C158" s="30">
        <v>44327</v>
      </c>
      <c r="D158" s="19" t="s">
        <v>38</v>
      </c>
      <c r="E158" s="32">
        <f>VLOOKUP(D158,Table3[[#All],[CODE]:[PRICE]],2,FALSE)</f>
        <v>8</v>
      </c>
      <c r="F158" s="32">
        <v>5</v>
      </c>
      <c r="G158" s="32">
        <f>Table2[[#This Row],[QUANTITY]]*Table2[[#This Row],[PRICE]]</f>
        <v>40</v>
      </c>
      <c r="I158"/>
    </row>
    <row r="159" spans="1:9" x14ac:dyDescent="0.25">
      <c r="A159" s="41"/>
      <c r="B159" s="27">
        <v>45664499</v>
      </c>
      <c r="C159" s="30">
        <v>44355</v>
      </c>
      <c r="D159" s="19" t="s">
        <v>47</v>
      </c>
      <c r="E159" s="31">
        <f>VLOOKUP(D159,Table3[[#All],[CODE]:[PRICE]],2,FALSE)</f>
        <v>8</v>
      </c>
      <c r="F159" s="32">
        <v>5</v>
      </c>
      <c r="G159" s="32">
        <f>Table2[[#This Row],[QUANTITY]]*Table2[[#This Row],[PRICE]]</f>
        <v>40</v>
      </c>
      <c r="I159"/>
    </row>
    <row r="160" spans="1:9" x14ac:dyDescent="0.25">
      <c r="A160" s="41"/>
      <c r="B160" s="27">
        <v>45664499</v>
      </c>
      <c r="C160" s="30">
        <v>44530</v>
      </c>
      <c r="D160" s="19" t="s">
        <v>55</v>
      </c>
      <c r="E160" s="31">
        <f>VLOOKUP(D160,Table3[[#All],[CODE]:[PRICE]],2,FALSE)</f>
        <v>6</v>
      </c>
      <c r="F160" s="32">
        <v>8</v>
      </c>
      <c r="G160" s="32">
        <f>Table2[[#This Row],[QUANTITY]]*Table2[[#This Row],[PRICE]]</f>
        <v>48</v>
      </c>
      <c r="I160"/>
    </row>
    <row r="161" spans="1:9" x14ac:dyDescent="0.25">
      <c r="A161" s="41"/>
      <c r="B161" s="27">
        <v>45664499</v>
      </c>
      <c r="C161" s="30">
        <v>44550</v>
      </c>
      <c r="D161" s="19" t="s">
        <v>53</v>
      </c>
      <c r="E161" s="31">
        <f>VLOOKUP(D161,Table3[[#All],[CODE]:[PRICE]],2,FALSE)</f>
        <v>6</v>
      </c>
      <c r="F161" s="32">
        <v>10</v>
      </c>
      <c r="G161" s="32">
        <f>Table2[[#This Row],[QUANTITY]]*Table2[[#This Row],[PRICE]]</f>
        <v>60</v>
      </c>
      <c r="I161"/>
    </row>
    <row r="162" spans="1:9" x14ac:dyDescent="0.25">
      <c r="A162" s="41"/>
      <c r="B162" s="27">
        <v>45664499</v>
      </c>
      <c r="C162" s="30">
        <v>44450</v>
      </c>
      <c r="D162" s="19" t="s">
        <v>54</v>
      </c>
      <c r="E162" s="31">
        <f>VLOOKUP(D162,Table3[[#All],[CODE]:[PRICE]],2,FALSE)</f>
        <v>6</v>
      </c>
      <c r="F162" s="32">
        <v>22</v>
      </c>
      <c r="G162" s="32">
        <f>Table2[[#This Row],[QUANTITY]]*Table2[[#This Row],[PRICE]]</f>
        <v>132</v>
      </c>
      <c r="I162"/>
    </row>
    <row r="163" spans="1:9" x14ac:dyDescent="0.25">
      <c r="A163" s="41"/>
      <c r="B163" s="27">
        <v>45664499</v>
      </c>
      <c r="C163" s="30">
        <v>44359</v>
      </c>
      <c r="D163" s="19" t="s">
        <v>42</v>
      </c>
      <c r="E163" s="31">
        <f>VLOOKUP(D163,Table3[[#All],[CODE]:[PRICE]],2,FALSE)</f>
        <v>7</v>
      </c>
      <c r="F163" s="32">
        <v>20</v>
      </c>
      <c r="G163" s="32">
        <f>Table2[[#This Row],[QUANTITY]]*Table2[[#This Row],[PRICE]]</f>
        <v>140</v>
      </c>
      <c r="I163"/>
    </row>
    <row r="164" spans="1:9" x14ac:dyDescent="0.25">
      <c r="A164" s="41"/>
      <c r="B164" s="27">
        <v>45664499</v>
      </c>
      <c r="C164" s="30">
        <v>44442</v>
      </c>
      <c r="D164" s="19" t="s">
        <v>40</v>
      </c>
      <c r="E164" s="31">
        <f>VLOOKUP(D164,Table3[[#All],[CODE]:[PRICE]],2,FALSE)</f>
        <v>8</v>
      </c>
      <c r="F164" s="32">
        <v>20</v>
      </c>
      <c r="G164" s="32">
        <f>Table2[[#This Row],[QUANTITY]]*Table2[[#This Row],[PRICE]]</f>
        <v>160</v>
      </c>
      <c r="I164"/>
    </row>
    <row r="165" spans="1:9" x14ac:dyDescent="0.25">
      <c r="A165" s="41"/>
      <c r="B165" s="27">
        <v>45664499</v>
      </c>
      <c r="C165" s="30">
        <v>44447</v>
      </c>
      <c r="D165" s="19" t="s">
        <v>48</v>
      </c>
      <c r="E165" s="31">
        <f>VLOOKUP(D165,Table3[[#All],[CODE]:[PRICE]],2,FALSE)</f>
        <v>12</v>
      </c>
      <c r="F165" s="32">
        <v>15</v>
      </c>
      <c r="G165" s="32">
        <f>Table2[[#This Row],[QUANTITY]]*Table2[[#This Row],[PRICE]]</f>
        <v>180</v>
      </c>
      <c r="I165"/>
    </row>
    <row r="166" spans="1:9" x14ac:dyDescent="0.25">
      <c r="A166" s="41"/>
      <c r="B166" s="27">
        <v>45664499</v>
      </c>
      <c r="C166" s="30">
        <v>44487</v>
      </c>
      <c r="D166" s="19" t="s">
        <v>56</v>
      </c>
      <c r="E166" s="31">
        <f>VLOOKUP(D166,Table3[[#All],[CODE]:[PRICE]],2,FALSE)</f>
        <v>7</v>
      </c>
      <c r="F166" s="32">
        <v>27</v>
      </c>
      <c r="G166" s="32">
        <f>Table2[[#This Row],[QUANTITY]]*Table2[[#This Row],[PRICE]]</f>
        <v>189</v>
      </c>
      <c r="I166"/>
    </row>
    <row r="167" spans="1:9" x14ac:dyDescent="0.25">
      <c r="A167" s="41"/>
      <c r="B167" s="27">
        <v>45664499</v>
      </c>
      <c r="C167" s="30">
        <v>44465</v>
      </c>
      <c r="D167" s="19" t="s">
        <v>46</v>
      </c>
      <c r="E167" s="31">
        <f>VLOOKUP(D167,Table3[[#All],[CODE]:[PRICE]],2,FALSE)</f>
        <v>8</v>
      </c>
      <c r="F167" s="32">
        <v>25</v>
      </c>
      <c r="G167" s="32">
        <f>Table2[[#This Row],[QUANTITY]]*Table2[[#This Row],[PRICE]]</f>
        <v>200</v>
      </c>
      <c r="I167"/>
    </row>
    <row r="168" spans="1:9" x14ac:dyDescent="0.25">
      <c r="A168" s="41"/>
      <c r="B168" s="27">
        <v>45664499</v>
      </c>
      <c r="C168" s="30">
        <v>44545</v>
      </c>
      <c r="D168" s="19" t="s">
        <v>41</v>
      </c>
      <c r="E168" s="31">
        <f>VLOOKUP(D168,Table3[[#All],[CODE]:[PRICE]],2,FALSE)</f>
        <v>7</v>
      </c>
      <c r="F168" s="32">
        <v>29</v>
      </c>
      <c r="G168" s="32">
        <f>Table2[[#This Row],[QUANTITY]]*Table2[[#This Row],[PRICE]]</f>
        <v>203</v>
      </c>
      <c r="I168"/>
    </row>
    <row r="169" spans="1:9" x14ac:dyDescent="0.25">
      <c r="A169" s="41"/>
      <c r="B169" s="27">
        <v>45664499</v>
      </c>
      <c r="C169" s="30">
        <v>44427</v>
      </c>
      <c r="D169" s="19" t="s">
        <v>47</v>
      </c>
      <c r="E169" s="31">
        <f>VLOOKUP(D169,Table3[[#All],[CODE]:[PRICE]],2,FALSE)</f>
        <v>8</v>
      </c>
      <c r="F169" s="32">
        <v>29</v>
      </c>
      <c r="G169" s="32">
        <f>Table2[[#This Row],[QUANTITY]]*Table2[[#This Row],[PRICE]]</f>
        <v>232</v>
      </c>
      <c r="I169"/>
    </row>
    <row r="170" spans="1:9" x14ac:dyDescent="0.25">
      <c r="A170" s="41"/>
      <c r="B170" s="28">
        <v>45678641</v>
      </c>
      <c r="C170" s="30">
        <v>44239</v>
      </c>
      <c r="D170" s="19" t="s">
        <v>56</v>
      </c>
      <c r="E170" s="32">
        <f>VLOOKUP(D170,Table3[[#All],[CODE]:[PRICE]],2,FALSE)</f>
        <v>7</v>
      </c>
      <c r="F170" s="32">
        <v>1</v>
      </c>
      <c r="G170" s="32">
        <f>Table2[[#This Row],[QUANTITY]]*Table2[[#This Row],[PRICE]]</f>
        <v>7</v>
      </c>
      <c r="I170"/>
    </row>
    <row r="171" spans="1:9" x14ac:dyDescent="0.25">
      <c r="A171" s="41"/>
      <c r="B171" s="28">
        <v>45678641</v>
      </c>
      <c r="C171" s="30">
        <v>44438</v>
      </c>
      <c r="D171" s="19" t="s">
        <v>59</v>
      </c>
      <c r="E171" s="31">
        <f>VLOOKUP(D171,Table3[[#All],[CODE]:[PRICE]],2,FALSE)</f>
        <v>5</v>
      </c>
      <c r="F171" s="32">
        <v>2</v>
      </c>
      <c r="G171" s="32">
        <f>Table2[[#This Row],[QUANTITY]]*Table2[[#This Row],[PRICE]]</f>
        <v>10</v>
      </c>
      <c r="I171"/>
    </row>
    <row r="172" spans="1:9" x14ac:dyDescent="0.25">
      <c r="A172" s="41"/>
      <c r="B172" s="28">
        <v>45678641</v>
      </c>
      <c r="C172" s="30">
        <v>44428</v>
      </c>
      <c r="D172" s="19" t="s">
        <v>53</v>
      </c>
      <c r="E172" s="31">
        <f>VLOOKUP(D172,Table3[[#All],[CODE]:[PRICE]],2,FALSE)</f>
        <v>6</v>
      </c>
      <c r="F172" s="32">
        <v>2</v>
      </c>
      <c r="G172" s="32">
        <f>Table2[[#This Row],[QUANTITY]]*Table2[[#This Row],[PRICE]]</f>
        <v>12</v>
      </c>
      <c r="I172"/>
    </row>
    <row r="173" spans="1:9" x14ac:dyDescent="0.25">
      <c r="A173" s="41"/>
      <c r="B173" s="28">
        <v>45678641</v>
      </c>
      <c r="C173" s="30">
        <v>44483</v>
      </c>
      <c r="D173" s="19" t="s">
        <v>50</v>
      </c>
      <c r="E173" s="31">
        <f>VLOOKUP(D173,Table3[[#All],[CODE]:[PRICE]],2,FALSE)</f>
        <v>10</v>
      </c>
      <c r="F173" s="32">
        <v>7</v>
      </c>
      <c r="G173" s="32">
        <f>Table2[[#This Row],[QUANTITY]]*Table2[[#This Row],[PRICE]]</f>
        <v>70</v>
      </c>
      <c r="I173"/>
    </row>
    <row r="174" spans="1:9" x14ac:dyDescent="0.25">
      <c r="A174" s="41"/>
      <c r="B174" s="28">
        <v>45678641</v>
      </c>
      <c r="C174" s="30">
        <v>44229</v>
      </c>
      <c r="D174" s="19" t="s">
        <v>53</v>
      </c>
      <c r="E174" s="32">
        <f>VLOOKUP(D174,Table3[[#All],[CODE]:[PRICE]],2,FALSE)</f>
        <v>6</v>
      </c>
      <c r="F174" s="32">
        <v>22</v>
      </c>
      <c r="G174" s="32">
        <f>Table2[[#This Row],[QUANTITY]]*Table2[[#This Row],[PRICE]]</f>
        <v>132</v>
      </c>
      <c r="I174"/>
    </row>
    <row r="175" spans="1:9" x14ac:dyDescent="0.25">
      <c r="A175" s="41"/>
      <c r="B175" s="28">
        <v>45678641</v>
      </c>
      <c r="C175" s="30">
        <v>44524</v>
      </c>
      <c r="D175" s="19" t="s">
        <v>54</v>
      </c>
      <c r="E175" s="31">
        <f>VLOOKUP(D175,Table3[[#All],[CODE]:[PRICE]],2,FALSE)</f>
        <v>6</v>
      </c>
      <c r="F175" s="32">
        <v>25</v>
      </c>
      <c r="G175" s="32">
        <f>Table2[[#This Row],[QUANTITY]]*Table2[[#This Row],[PRICE]]</f>
        <v>150</v>
      </c>
      <c r="I175"/>
    </row>
    <row r="176" spans="1:9" x14ac:dyDescent="0.25">
      <c r="A176" s="41"/>
      <c r="B176" s="28">
        <v>45678641</v>
      </c>
      <c r="C176" s="30">
        <v>44243</v>
      </c>
      <c r="D176" s="19" t="s">
        <v>55</v>
      </c>
      <c r="E176" s="32">
        <f>VLOOKUP(D176,Table3[[#All],[CODE]:[PRICE]],2,FALSE)</f>
        <v>6</v>
      </c>
      <c r="F176" s="32">
        <v>27</v>
      </c>
      <c r="G176" s="32">
        <f>Table2[[#This Row],[QUANTITY]]*Table2[[#This Row],[PRICE]]</f>
        <v>162</v>
      </c>
      <c r="I176"/>
    </row>
    <row r="177" spans="1:9" x14ac:dyDescent="0.25">
      <c r="A177" s="41"/>
      <c r="B177" s="27">
        <v>54589623</v>
      </c>
      <c r="C177" s="30">
        <v>44278</v>
      </c>
      <c r="D177" s="19" t="s">
        <v>42</v>
      </c>
      <c r="E177" s="32">
        <f>VLOOKUP(D177,Table3[[#All],[CODE]:[PRICE]],2,FALSE)</f>
        <v>7</v>
      </c>
      <c r="F177" s="32">
        <v>1</v>
      </c>
      <c r="G177" s="32">
        <f>Table2[[#This Row],[QUANTITY]]*Table2[[#This Row],[PRICE]]</f>
        <v>7</v>
      </c>
      <c r="I177"/>
    </row>
    <row r="178" spans="1:9" x14ac:dyDescent="0.25">
      <c r="A178" s="41"/>
      <c r="B178" s="28">
        <v>54589623</v>
      </c>
      <c r="C178" s="30">
        <v>44270</v>
      </c>
      <c r="D178" s="19" t="s">
        <v>56</v>
      </c>
      <c r="E178" s="32">
        <f>VLOOKUP(D178,Table3[[#All],[CODE]:[PRICE]],2,FALSE)</f>
        <v>7</v>
      </c>
      <c r="F178" s="32">
        <v>17</v>
      </c>
      <c r="G178" s="32">
        <f>Table2[[#This Row],[QUANTITY]]*Table2[[#This Row],[PRICE]]</f>
        <v>119</v>
      </c>
      <c r="I178"/>
    </row>
    <row r="179" spans="1:9" x14ac:dyDescent="0.25">
      <c r="A179" s="41"/>
      <c r="B179" s="28">
        <v>54589623</v>
      </c>
      <c r="C179" s="30">
        <v>44549</v>
      </c>
      <c r="D179" s="19" t="s">
        <v>57</v>
      </c>
      <c r="E179" s="31">
        <f>VLOOKUP(D179,Table3[[#All],[CODE]:[PRICE]],2,FALSE)</f>
        <v>5</v>
      </c>
      <c r="F179" s="32">
        <v>28</v>
      </c>
      <c r="G179" s="32">
        <f>Table2[[#This Row],[QUANTITY]]*Table2[[#This Row],[PRICE]]</f>
        <v>140</v>
      </c>
      <c r="I179"/>
    </row>
    <row r="180" spans="1:9" x14ac:dyDescent="0.25">
      <c r="A180" s="41"/>
      <c r="B180" s="27">
        <v>56125649</v>
      </c>
      <c r="C180" s="30">
        <v>44338</v>
      </c>
      <c r="D180" s="19" t="s">
        <v>41</v>
      </c>
      <c r="E180" s="32">
        <f>VLOOKUP(D180,Table3[[#All],[CODE]:[PRICE]],2,FALSE)</f>
        <v>7</v>
      </c>
      <c r="F180" s="32">
        <v>1</v>
      </c>
      <c r="G180" s="32">
        <f>Table2[[#This Row],[QUANTITY]]*Table2[[#This Row],[PRICE]]</f>
        <v>7</v>
      </c>
      <c r="I180"/>
    </row>
    <row r="181" spans="1:9" x14ac:dyDescent="0.25">
      <c r="A181" s="41"/>
      <c r="B181" s="28">
        <v>56125649</v>
      </c>
      <c r="C181" s="30">
        <v>44343</v>
      </c>
      <c r="D181" s="19" t="s">
        <v>44</v>
      </c>
      <c r="E181" s="32">
        <f>VLOOKUP(D181,Table3[[#All],[CODE]:[PRICE]],2,FALSE)</f>
        <v>8</v>
      </c>
      <c r="F181" s="32">
        <v>2</v>
      </c>
      <c r="G181" s="32">
        <f>Table2[[#This Row],[QUANTITY]]*Table2[[#This Row],[PRICE]]</f>
        <v>16</v>
      </c>
      <c r="I181"/>
    </row>
    <row r="182" spans="1:9" x14ac:dyDescent="0.25">
      <c r="A182" s="41"/>
      <c r="B182" s="27">
        <v>56265989</v>
      </c>
      <c r="C182" s="30">
        <v>44319</v>
      </c>
      <c r="D182" s="19" t="s">
        <v>41</v>
      </c>
      <c r="E182" s="32">
        <f>VLOOKUP(D182,Table3[[#All],[CODE]:[PRICE]],2,FALSE)</f>
        <v>7</v>
      </c>
      <c r="F182" s="32">
        <v>1</v>
      </c>
      <c r="G182" s="32">
        <f>Table2[[#This Row],[QUANTITY]]*Table2[[#This Row],[PRICE]]</f>
        <v>7</v>
      </c>
      <c r="I182"/>
    </row>
    <row r="183" spans="1:9" x14ac:dyDescent="0.25">
      <c r="A183" s="41"/>
      <c r="B183" s="28">
        <v>56265989</v>
      </c>
      <c r="C183" s="30">
        <v>44335</v>
      </c>
      <c r="D183" s="19" t="s">
        <v>42</v>
      </c>
      <c r="E183" s="32">
        <f>VLOOKUP(D183,Table3[[#All],[CODE]:[PRICE]],2,FALSE)</f>
        <v>7</v>
      </c>
      <c r="F183" s="32">
        <v>1</v>
      </c>
      <c r="G183" s="32">
        <f>Table2[[#This Row],[QUANTITY]]*Table2[[#This Row],[PRICE]]</f>
        <v>7</v>
      </c>
      <c r="I183"/>
    </row>
    <row r="184" spans="1:9" x14ac:dyDescent="0.25">
      <c r="A184" s="41"/>
      <c r="B184" s="28">
        <v>56265989</v>
      </c>
      <c r="C184" s="30">
        <v>44485</v>
      </c>
      <c r="D184" s="19" t="s">
        <v>47</v>
      </c>
      <c r="E184" s="31">
        <f>VLOOKUP(D184,Table3[[#All],[CODE]:[PRICE]],2,FALSE)</f>
        <v>8</v>
      </c>
      <c r="F184" s="32">
        <v>2</v>
      </c>
      <c r="G184" s="32">
        <f>Table2[[#This Row],[QUANTITY]]*Table2[[#This Row],[PRICE]]</f>
        <v>16</v>
      </c>
      <c r="I184"/>
    </row>
    <row r="185" spans="1:9" x14ac:dyDescent="0.25">
      <c r="A185" s="41"/>
      <c r="B185" s="28">
        <v>56265989</v>
      </c>
      <c r="C185" s="30">
        <v>44400</v>
      </c>
      <c r="D185" s="19" t="s">
        <v>44</v>
      </c>
      <c r="E185" s="31">
        <f>VLOOKUP(D185,Table3[[#All],[CODE]:[PRICE]],2,FALSE)</f>
        <v>8</v>
      </c>
      <c r="F185" s="32">
        <v>3</v>
      </c>
      <c r="G185" s="32">
        <f>Table2[[#This Row],[QUANTITY]]*Table2[[#This Row],[PRICE]]</f>
        <v>24</v>
      </c>
      <c r="I185"/>
    </row>
    <row r="186" spans="1:9" x14ac:dyDescent="0.25">
      <c r="A186" s="41"/>
      <c r="B186" s="28">
        <v>56265989</v>
      </c>
      <c r="C186" s="30">
        <v>44405</v>
      </c>
      <c r="D186" s="19" t="s">
        <v>54</v>
      </c>
      <c r="E186" s="31">
        <f>VLOOKUP(D186,Table3[[#All],[CODE]:[PRICE]],2,FALSE)</f>
        <v>6</v>
      </c>
      <c r="F186" s="32">
        <v>22</v>
      </c>
      <c r="G186" s="32">
        <f>Table2[[#This Row],[QUANTITY]]*Table2[[#This Row],[PRICE]]</f>
        <v>132</v>
      </c>
      <c r="I186"/>
    </row>
    <row r="187" spans="1:9" x14ac:dyDescent="0.25">
      <c r="A187" s="41"/>
      <c r="B187" s="28">
        <v>56265989</v>
      </c>
      <c r="C187" s="30">
        <v>44370</v>
      </c>
      <c r="D187" s="19" t="s">
        <v>46</v>
      </c>
      <c r="E187" s="31">
        <f>VLOOKUP(D187,Table3[[#All],[CODE]:[PRICE]],2,FALSE)</f>
        <v>8</v>
      </c>
      <c r="F187" s="32">
        <v>30</v>
      </c>
      <c r="G187" s="32">
        <f>Table2[[#This Row],[QUANTITY]]*Table2[[#This Row],[PRICE]]</f>
        <v>240</v>
      </c>
      <c r="I187"/>
    </row>
    <row r="188" spans="1:9" x14ac:dyDescent="0.25">
      <c r="A188" s="41"/>
      <c r="B188" s="27">
        <v>56267123</v>
      </c>
      <c r="C188" s="30">
        <v>44331</v>
      </c>
      <c r="D188" s="19" t="s">
        <v>42</v>
      </c>
      <c r="E188" s="32">
        <f>VLOOKUP(D188,Table3[[#All],[CODE]:[PRICE]],2,FALSE)</f>
        <v>7</v>
      </c>
      <c r="F188" s="32">
        <v>1</v>
      </c>
      <c r="G188" s="32">
        <f>Table2[[#This Row],[QUANTITY]]*Table2[[#This Row],[PRICE]]</f>
        <v>7</v>
      </c>
      <c r="I188"/>
    </row>
    <row r="189" spans="1:9" x14ac:dyDescent="0.25">
      <c r="A189" s="41"/>
      <c r="B189" s="27">
        <v>56267123</v>
      </c>
      <c r="C189" s="30">
        <v>44512</v>
      </c>
      <c r="D189" s="19" t="s">
        <v>40</v>
      </c>
      <c r="E189" s="31">
        <f>VLOOKUP(D189,Table3[[#All],[CODE]:[PRICE]],2,FALSE)</f>
        <v>8</v>
      </c>
      <c r="F189" s="32">
        <v>17</v>
      </c>
      <c r="G189" s="32">
        <f>Table2[[#This Row],[QUANTITY]]*Table2[[#This Row],[PRICE]]</f>
        <v>136</v>
      </c>
      <c r="I189"/>
    </row>
    <row r="190" spans="1:9" x14ac:dyDescent="0.25">
      <c r="A190" s="41"/>
      <c r="B190" s="28">
        <v>56267123</v>
      </c>
      <c r="C190" s="30">
        <v>44264</v>
      </c>
      <c r="D190" s="19" t="s">
        <v>39</v>
      </c>
      <c r="E190" s="32">
        <f>VLOOKUP(D190,Table3[[#All],[CODE]:[PRICE]],2,FALSE)</f>
        <v>8</v>
      </c>
      <c r="F190" s="32">
        <v>22</v>
      </c>
      <c r="G190" s="32">
        <f>Table2[[#This Row],[QUANTITY]]*Table2[[#This Row],[PRICE]]</f>
        <v>176</v>
      </c>
      <c r="I190"/>
    </row>
    <row r="191" spans="1:9" x14ac:dyDescent="0.25">
      <c r="A191" s="41"/>
      <c r="B191" s="28">
        <v>56267864</v>
      </c>
      <c r="C191" s="30">
        <v>44556</v>
      </c>
      <c r="D191" s="19" t="s">
        <v>41</v>
      </c>
      <c r="E191" s="31">
        <f>VLOOKUP(D191,Table3[[#All],[CODE]:[PRICE]],2,FALSE)</f>
        <v>7</v>
      </c>
      <c r="F191" s="32">
        <v>1</v>
      </c>
      <c r="G191" s="32">
        <f>Table2[[#This Row],[QUANTITY]]*Table2[[#This Row],[PRICE]]</f>
        <v>7</v>
      </c>
      <c r="I191"/>
    </row>
    <row r="192" spans="1:9" x14ac:dyDescent="0.25">
      <c r="A192" s="41"/>
      <c r="B192" s="27">
        <v>56267864</v>
      </c>
      <c r="C192" s="30">
        <v>44374</v>
      </c>
      <c r="D192" s="19" t="s">
        <v>46</v>
      </c>
      <c r="E192" s="31">
        <f>VLOOKUP(D192,Table3[[#All],[CODE]:[PRICE]],2,FALSE)</f>
        <v>8</v>
      </c>
      <c r="F192" s="32">
        <v>1</v>
      </c>
      <c r="G192" s="32">
        <f>Table2[[#This Row],[QUANTITY]]*Table2[[#This Row],[PRICE]]</f>
        <v>8</v>
      </c>
      <c r="I192"/>
    </row>
    <row r="193" spans="1:9" x14ac:dyDescent="0.25">
      <c r="A193" s="41"/>
      <c r="B193" s="28">
        <v>56267864</v>
      </c>
      <c r="C193" s="30">
        <v>44416</v>
      </c>
      <c r="D193" s="19" t="s">
        <v>46</v>
      </c>
      <c r="E193" s="31">
        <f>VLOOKUP(D193,Table3[[#All],[CODE]:[PRICE]],2,FALSE)</f>
        <v>8</v>
      </c>
      <c r="F193" s="32">
        <v>1</v>
      </c>
      <c r="G193" s="32">
        <f>Table2[[#This Row],[QUANTITY]]*Table2[[#This Row],[PRICE]]</f>
        <v>8</v>
      </c>
      <c r="I193"/>
    </row>
    <row r="194" spans="1:9" x14ac:dyDescent="0.25">
      <c r="A194" s="41"/>
      <c r="B194" s="28">
        <v>56267864</v>
      </c>
      <c r="C194" s="30">
        <v>44411</v>
      </c>
      <c r="D194" s="19" t="s">
        <v>59</v>
      </c>
      <c r="E194" s="31">
        <f>VLOOKUP(D194,Table3[[#All],[CODE]:[PRICE]],2,FALSE)</f>
        <v>5</v>
      </c>
      <c r="F194" s="32">
        <v>2</v>
      </c>
      <c r="G194" s="32">
        <f>Table2[[#This Row],[QUANTITY]]*Table2[[#This Row],[PRICE]]</f>
        <v>10</v>
      </c>
      <c r="I194"/>
    </row>
    <row r="195" spans="1:9" x14ac:dyDescent="0.25">
      <c r="A195" s="41"/>
      <c r="B195" s="27">
        <v>56267864</v>
      </c>
      <c r="C195" s="30">
        <v>44502</v>
      </c>
      <c r="D195" s="19" t="s">
        <v>57</v>
      </c>
      <c r="E195" s="31">
        <f>VLOOKUP(D195,Table3[[#All],[CODE]:[PRICE]],2,FALSE)</f>
        <v>5</v>
      </c>
      <c r="F195" s="32">
        <v>2</v>
      </c>
      <c r="G195" s="32">
        <f>Table2[[#This Row],[QUANTITY]]*Table2[[#This Row],[PRICE]]</f>
        <v>10</v>
      </c>
      <c r="I195"/>
    </row>
    <row r="196" spans="1:9" x14ac:dyDescent="0.25">
      <c r="A196" s="41"/>
      <c r="B196" s="28">
        <v>56267864</v>
      </c>
      <c r="C196" s="30">
        <v>44436</v>
      </c>
      <c r="D196" s="19" t="s">
        <v>43</v>
      </c>
      <c r="E196" s="31">
        <f>VLOOKUP(D196,Table3[[#All],[CODE]:[PRICE]],2,FALSE)</f>
        <v>7</v>
      </c>
      <c r="F196" s="32">
        <v>2</v>
      </c>
      <c r="G196" s="32">
        <f>Table2[[#This Row],[QUANTITY]]*Table2[[#This Row],[PRICE]]</f>
        <v>14</v>
      </c>
      <c r="I196"/>
    </row>
    <row r="197" spans="1:9" x14ac:dyDescent="0.25">
      <c r="A197" s="41"/>
      <c r="B197" s="28">
        <v>56267864</v>
      </c>
      <c r="C197" s="30">
        <v>44414</v>
      </c>
      <c r="D197" s="19" t="s">
        <v>38</v>
      </c>
      <c r="E197" s="31">
        <f>VLOOKUP(D197,Table3[[#All],[CODE]:[PRICE]],2,FALSE)</f>
        <v>8</v>
      </c>
      <c r="F197" s="32">
        <v>2</v>
      </c>
      <c r="G197" s="32">
        <f>Table2[[#This Row],[QUANTITY]]*Table2[[#This Row],[PRICE]]</f>
        <v>16</v>
      </c>
      <c r="I197"/>
    </row>
    <row r="198" spans="1:9" x14ac:dyDescent="0.25">
      <c r="A198" s="41"/>
      <c r="B198" s="28">
        <v>56267864</v>
      </c>
      <c r="C198" s="30">
        <v>44535</v>
      </c>
      <c r="D198" s="19" t="s">
        <v>49</v>
      </c>
      <c r="E198" s="31">
        <f>VLOOKUP(D198,Table3[[#All],[CODE]:[PRICE]],2,FALSE)</f>
        <v>10</v>
      </c>
      <c r="F198" s="32">
        <v>3</v>
      </c>
      <c r="G198" s="32">
        <f>Table2[[#This Row],[QUANTITY]]*Table2[[#This Row],[PRICE]]</f>
        <v>30</v>
      </c>
      <c r="I198"/>
    </row>
    <row r="199" spans="1:9" x14ac:dyDescent="0.25">
      <c r="A199" s="41"/>
      <c r="B199" s="28">
        <v>56267864</v>
      </c>
      <c r="C199" s="30">
        <v>44451</v>
      </c>
      <c r="D199" s="19" t="s">
        <v>40</v>
      </c>
      <c r="E199" s="31">
        <f>VLOOKUP(D199,Table3[[#All],[CODE]:[PRICE]],2,FALSE)</f>
        <v>8</v>
      </c>
      <c r="F199" s="32">
        <v>4</v>
      </c>
      <c r="G199" s="32">
        <f>Table2[[#This Row],[QUANTITY]]*Table2[[#This Row],[PRICE]]</f>
        <v>32</v>
      </c>
      <c r="I199"/>
    </row>
    <row r="200" spans="1:9" x14ac:dyDescent="0.25">
      <c r="A200" s="41"/>
      <c r="B200" s="28">
        <v>56267864</v>
      </c>
      <c r="C200" s="30">
        <v>44388</v>
      </c>
      <c r="D200" s="19" t="s">
        <v>45</v>
      </c>
      <c r="E200" s="31">
        <f>VLOOKUP(D200,Table3[[#All],[CODE]:[PRICE]],2,FALSE)</f>
        <v>8</v>
      </c>
      <c r="F200" s="32">
        <v>11</v>
      </c>
      <c r="G200" s="32">
        <f>Table2[[#This Row],[QUANTITY]]*Table2[[#This Row],[PRICE]]</f>
        <v>88</v>
      </c>
      <c r="I200"/>
    </row>
    <row r="201" spans="1:9" x14ac:dyDescent="0.25">
      <c r="A201" s="41"/>
      <c r="B201" s="28">
        <v>56267864</v>
      </c>
      <c r="C201" s="30">
        <v>44203</v>
      </c>
      <c r="D201" s="19" t="s">
        <v>55</v>
      </c>
      <c r="E201" s="32">
        <f>VLOOKUP(D201,Table3[[#All],[CODE]:[PRICE]],2,FALSE)</f>
        <v>6</v>
      </c>
      <c r="F201" s="32">
        <v>15</v>
      </c>
      <c r="G201" s="32">
        <f>Table2[[#This Row],[QUANTITY]]*Table2[[#This Row],[PRICE]]</f>
        <v>90</v>
      </c>
      <c r="I201"/>
    </row>
    <row r="202" spans="1:9" x14ac:dyDescent="0.25">
      <c r="A202" s="41"/>
      <c r="B202" s="27">
        <v>56267864</v>
      </c>
      <c r="C202" s="30">
        <v>44233</v>
      </c>
      <c r="D202" s="19" t="s">
        <v>44</v>
      </c>
      <c r="E202" s="32">
        <f>VLOOKUP(D202,Table3[[#All],[CODE]:[PRICE]],2,FALSE)</f>
        <v>8</v>
      </c>
      <c r="F202" s="32">
        <v>12</v>
      </c>
      <c r="G202" s="32">
        <f>Table2[[#This Row],[QUANTITY]]*Table2[[#This Row],[PRICE]]</f>
        <v>96</v>
      </c>
      <c r="I202"/>
    </row>
    <row r="203" spans="1:9" x14ac:dyDescent="0.25">
      <c r="A203" s="41"/>
      <c r="B203" s="28">
        <v>56267864</v>
      </c>
      <c r="C203" s="30">
        <v>44493</v>
      </c>
      <c r="D203" s="19" t="s">
        <v>55</v>
      </c>
      <c r="E203" s="31">
        <f>VLOOKUP(D203,Table3[[#All],[CODE]:[PRICE]],2,FALSE)</f>
        <v>6</v>
      </c>
      <c r="F203" s="32">
        <v>19</v>
      </c>
      <c r="G203" s="32">
        <f>Table2[[#This Row],[QUANTITY]]*Table2[[#This Row],[PRICE]]</f>
        <v>114</v>
      </c>
      <c r="I203"/>
    </row>
    <row r="204" spans="1:9" x14ac:dyDescent="0.25">
      <c r="A204" s="41"/>
      <c r="B204" s="28">
        <v>56267864</v>
      </c>
      <c r="C204" s="30">
        <v>44516</v>
      </c>
      <c r="D204" s="19" t="s">
        <v>57</v>
      </c>
      <c r="E204" s="31">
        <f>VLOOKUP(D204,Table3[[#All],[CODE]:[PRICE]],2,FALSE)</f>
        <v>5</v>
      </c>
      <c r="F204" s="32">
        <v>23</v>
      </c>
      <c r="G204" s="32">
        <f>Table2[[#This Row],[QUANTITY]]*Table2[[#This Row],[PRICE]]</f>
        <v>115</v>
      </c>
      <c r="I204"/>
    </row>
    <row r="205" spans="1:9" x14ac:dyDescent="0.25">
      <c r="A205" s="41"/>
      <c r="B205" s="28">
        <v>56267864</v>
      </c>
      <c r="C205" s="30">
        <v>44456</v>
      </c>
      <c r="D205" s="19" t="s">
        <v>46</v>
      </c>
      <c r="E205" s="31">
        <f>VLOOKUP(D205,Table3[[#All],[CODE]:[PRICE]],2,FALSE)</f>
        <v>8</v>
      </c>
      <c r="F205" s="32">
        <v>18</v>
      </c>
      <c r="G205" s="32">
        <f>Table2[[#This Row],[QUANTITY]]*Table2[[#This Row],[PRICE]]</f>
        <v>144</v>
      </c>
      <c r="I205"/>
    </row>
    <row r="206" spans="1:9" x14ac:dyDescent="0.25">
      <c r="A206" s="41"/>
      <c r="B206" s="28">
        <v>56267889</v>
      </c>
      <c r="C206" s="30">
        <v>44247</v>
      </c>
      <c r="D206" s="19" t="s">
        <v>46</v>
      </c>
      <c r="E206" s="32">
        <f>VLOOKUP(D206,Table3[[#All],[CODE]:[PRICE]],2,FALSE)</f>
        <v>8</v>
      </c>
      <c r="F206" s="32">
        <v>1</v>
      </c>
      <c r="G206" s="32">
        <f>Table2[[#This Row],[QUANTITY]]*Table2[[#This Row],[PRICE]]</f>
        <v>8</v>
      </c>
      <c r="I206"/>
    </row>
    <row r="207" spans="1:9" x14ac:dyDescent="0.25">
      <c r="A207" s="41"/>
      <c r="B207" s="27">
        <v>56267889</v>
      </c>
      <c r="C207" s="30">
        <v>44308</v>
      </c>
      <c r="D207" s="19" t="s">
        <v>38</v>
      </c>
      <c r="E207" s="32">
        <f>VLOOKUP(D207,Table3[[#All],[CODE]:[PRICE]],2,FALSE)</f>
        <v>8</v>
      </c>
      <c r="F207" s="32">
        <v>2</v>
      </c>
      <c r="G207" s="32">
        <f>Table2[[#This Row],[QUANTITY]]*Table2[[#This Row],[PRICE]]</f>
        <v>16</v>
      </c>
      <c r="I207"/>
    </row>
    <row r="208" spans="1:9" x14ac:dyDescent="0.25">
      <c r="A208" s="41"/>
      <c r="B208" s="28">
        <v>56267889</v>
      </c>
      <c r="C208" s="30">
        <v>44551</v>
      </c>
      <c r="D208" s="19" t="s">
        <v>43</v>
      </c>
      <c r="E208" s="31">
        <f>VLOOKUP(D208,Table3[[#All],[CODE]:[PRICE]],2,FALSE)</f>
        <v>7</v>
      </c>
      <c r="F208" s="32">
        <v>3</v>
      </c>
      <c r="G208" s="32">
        <f>Table2[[#This Row],[QUANTITY]]*Table2[[#This Row],[PRICE]]</f>
        <v>21</v>
      </c>
      <c r="I208"/>
    </row>
    <row r="209" spans="1:9" x14ac:dyDescent="0.25">
      <c r="A209" s="41"/>
      <c r="B209" s="28">
        <v>56267889</v>
      </c>
      <c r="C209" s="30">
        <v>44245</v>
      </c>
      <c r="D209" s="19" t="s">
        <v>48</v>
      </c>
      <c r="E209" s="32">
        <f>VLOOKUP(D209,Table3[[#All],[CODE]:[PRICE]],2,FALSE)</f>
        <v>12</v>
      </c>
      <c r="F209" s="32">
        <v>19</v>
      </c>
      <c r="G209" s="32">
        <f>Table2[[#This Row],[QUANTITY]]*Table2[[#This Row],[PRICE]]</f>
        <v>228</v>
      </c>
      <c r="I209"/>
    </row>
    <row r="210" spans="1:9" x14ac:dyDescent="0.25">
      <c r="A210" s="41"/>
      <c r="B210" s="28">
        <v>56654239</v>
      </c>
      <c r="C210" s="30">
        <v>44394</v>
      </c>
      <c r="D210" s="19" t="s">
        <v>54</v>
      </c>
      <c r="E210" s="31">
        <f>VLOOKUP(D210,Table3[[#All],[CODE]:[PRICE]],2,FALSE)</f>
        <v>6</v>
      </c>
      <c r="F210" s="32">
        <v>1</v>
      </c>
      <c r="G210" s="32">
        <f>Table2[[#This Row],[QUANTITY]]*Table2[[#This Row],[PRICE]]</f>
        <v>6</v>
      </c>
      <c r="I210"/>
    </row>
    <row r="211" spans="1:9" x14ac:dyDescent="0.25">
      <c r="A211" s="41"/>
      <c r="B211" s="28">
        <v>56654239</v>
      </c>
      <c r="C211" s="30">
        <v>44201</v>
      </c>
      <c r="D211" s="19" t="s">
        <v>40</v>
      </c>
      <c r="E211" s="32">
        <f>VLOOKUP(D211,Table3[[#All],[CODE]:[PRICE]],2,FALSE)</f>
        <v>8</v>
      </c>
      <c r="F211" s="32">
        <v>1</v>
      </c>
      <c r="G211" s="32">
        <f>Table2[[#This Row],[QUANTITY]]*Table2[[#This Row],[PRICE]]</f>
        <v>8</v>
      </c>
      <c r="I211"/>
    </row>
    <row r="212" spans="1:9" x14ac:dyDescent="0.25">
      <c r="A212" s="41"/>
      <c r="B212" s="28">
        <v>56654239</v>
      </c>
      <c r="C212" s="30">
        <v>44357</v>
      </c>
      <c r="D212" s="19" t="s">
        <v>50</v>
      </c>
      <c r="E212" s="31">
        <f>VLOOKUP(D212,Table3[[#All],[CODE]:[PRICE]],2,FALSE)</f>
        <v>10</v>
      </c>
      <c r="F212" s="32">
        <v>1</v>
      </c>
      <c r="G212" s="32">
        <f>Table2[[#This Row],[QUANTITY]]*Table2[[#This Row],[PRICE]]</f>
        <v>10</v>
      </c>
      <c r="I212"/>
    </row>
    <row r="213" spans="1:9" x14ac:dyDescent="0.25">
      <c r="A213" s="41"/>
      <c r="B213" s="28">
        <v>56654239</v>
      </c>
      <c r="C213" s="30">
        <v>44241</v>
      </c>
      <c r="D213" s="19" t="s">
        <v>56</v>
      </c>
      <c r="E213" s="32">
        <f>VLOOKUP(D213,Table3[[#All],[CODE]:[PRICE]],2,FALSE)</f>
        <v>7</v>
      </c>
      <c r="F213" s="32">
        <v>8</v>
      </c>
      <c r="G213" s="32">
        <f>Table2[[#This Row],[QUANTITY]]*Table2[[#This Row],[PRICE]]</f>
        <v>56</v>
      </c>
      <c r="I213"/>
    </row>
    <row r="214" spans="1:9" x14ac:dyDescent="0.25">
      <c r="A214" s="41"/>
      <c r="B214" s="28">
        <v>56654239</v>
      </c>
      <c r="C214" s="30">
        <v>44395</v>
      </c>
      <c r="D214" s="19" t="s">
        <v>59</v>
      </c>
      <c r="E214" s="31">
        <f>VLOOKUP(D214,Table3[[#All],[CODE]:[PRICE]],2,FALSE)</f>
        <v>5</v>
      </c>
      <c r="F214" s="32">
        <v>21</v>
      </c>
      <c r="G214" s="32">
        <f>Table2[[#This Row],[QUANTITY]]*Table2[[#This Row],[PRICE]]</f>
        <v>105</v>
      </c>
      <c r="I214"/>
    </row>
    <row r="215" spans="1:9" x14ac:dyDescent="0.25">
      <c r="A215" s="41"/>
      <c r="B215" s="27">
        <v>56654239</v>
      </c>
      <c r="C215" s="30">
        <v>44252</v>
      </c>
      <c r="D215" s="19" t="s">
        <v>52</v>
      </c>
      <c r="E215" s="32">
        <f>VLOOKUP(D215,Table3[[#All],[CODE]:[PRICE]],2,FALSE)</f>
        <v>10</v>
      </c>
      <c r="F215" s="32">
        <v>26</v>
      </c>
      <c r="G215" s="32">
        <f>Table2[[#This Row],[QUANTITY]]*Table2[[#This Row],[PRICE]]</f>
        <v>260</v>
      </c>
      <c r="I215"/>
    </row>
    <row r="216" spans="1:9" x14ac:dyDescent="0.25">
      <c r="A216" s="41"/>
      <c r="B216" s="27">
        <v>56698749</v>
      </c>
      <c r="C216" s="30">
        <v>44560</v>
      </c>
      <c r="D216" s="19" t="s">
        <v>55</v>
      </c>
      <c r="E216" s="31">
        <f>VLOOKUP(D216,Table3[[#All],[CODE]:[PRICE]],2,FALSE)</f>
        <v>6</v>
      </c>
      <c r="F216" s="32">
        <v>1</v>
      </c>
      <c r="G216" s="32">
        <f>Table2[[#This Row],[QUANTITY]]*Table2[[#This Row],[PRICE]]</f>
        <v>6</v>
      </c>
      <c r="I216"/>
    </row>
    <row r="217" spans="1:9" x14ac:dyDescent="0.25">
      <c r="A217" s="41"/>
      <c r="B217" s="28">
        <v>56698749</v>
      </c>
      <c r="C217" s="30">
        <v>44362</v>
      </c>
      <c r="D217" s="19" t="s">
        <v>43</v>
      </c>
      <c r="E217" s="31">
        <f>VLOOKUP(D217,Table3[[#All],[CODE]:[PRICE]],2,FALSE)</f>
        <v>7</v>
      </c>
      <c r="F217" s="32">
        <v>1</v>
      </c>
      <c r="G217" s="32">
        <f>Table2[[#This Row],[QUANTITY]]*Table2[[#This Row],[PRICE]]</f>
        <v>7</v>
      </c>
      <c r="I217"/>
    </row>
    <row r="218" spans="1:9" x14ac:dyDescent="0.25">
      <c r="A218" s="41"/>
      <c r="B218" s="28">
        <v>56698749</v>
      </c>
      <c r="C218" s="30">
        <v>44347</v>
      </c>
      <c r="D218" s="19" t="s">
        <v>50</v>
      </c>
      <c r="E218" s="31">
        <f>VLOOKUP(D218,Table3[[#All],[CODE]:[PRICE]],2,FALSE)</f>
        <v>10</v>
      </c>
      <c r="F218" s="32">
        <v>1</v>
      </c>
      <c r="G218" s="32">
        <f>Table2[[#This Row],[QUANTITY]]*Table2[[#This Row],[PRICE]]</f>
        <v>10</v>
      </c>
      <c r="I218"/>
    </row>
    <row r="219" spans="1:9" x14ac:dyDescent="0.25">
      <c r="A219" s="41"/>
      <c r="B219" s="28">
        <v>56698749</v>
      </c>
      <c r="C219" s="30">
        <v>44375</v>
      </c>
      <c r="D219" s="19" t="s">
        <v>43</v>
      </c>
      <c r="E219" s="31">
        <f>VLOOKUP(D219,Table3[[#All],[CODE]:[PRICE]],2,FALSE)</f>
        <v>7</v>
      </c>
      <c r="F219" s="32">
        <v>6</v>
      </c>
      <c r="G219" s="32">
        <f>Table2[[#This Row],[QUANTITY]]*Table2[[#This Row],[PRICE]]</f>
        <v>42</v>
      </c>
      <c r="I219"/>
    </row>
    <row r="220" spans="1:9" x14ac:dyDescent="0.25">
      <c r="A220" s="41"/>
      <c r="B220" s="28">
        <v>56698749</v>
      </c>
      <c r="C220" s="30">
        <v>44330</v>
      </c>
      <c r="D220" s="19" t="s">
        <v>43</v>
      </c>
      <c r="E220" s="32">
        <f>VLOOKUP(D220,Table3[[#All],[CODE]:[PRICE]],2,FALSE)</f>
        <v>7</v>
      </c>
      <c r="F220" s="32">
        <v>8</v>
      </c>
      <c r="G220" s="32">
        <f>Table2[[#This Row],[QUANTITY]]*Table2[[#This Row],[PRICE]]</f>
        <v>56</v>
      </c>
      <c r="I220"/>
    </row>
    <row r="221" spans="1:9" x14ac:dyDescent="0.25">
      <c r="A221" s="41"/>
      <c r="B221" s="27">
        <v>56698749</v>
      </c>
      <c r="C221" s="30">
        <v>44314</v>
      </c>
      <c r="D221" s="19" t="s">
        <v>47</v>
      </c>
      <c r="E221" s="32">
        <f>VLOOKUP(D221,Table3[[#All],[CODE]:[PRICE]],2,FALSE)</f>
        <v>8</v>
      </c>
      <c r="F221" s="32">
        <v>16</v>
      </c>
      <c r="G221" s="32">
        <f>Table2[[#This Row],[QUANTITY]]*Table2[[#This Row],[PRICE]]</f>
        <v>128</v>
      </c>
      <c r="I221"/>
    </row>
    <row r="222" spans="1:9" x14ac:dyDescent="0.25">
      <c r="A222" s="41"/>
      <c r="B222" s="28">
        <v>65445239</v>
      </c>
      <c r="C222" s="30">
        <v>44475</v>
      </c>
      <c r="D222" s="19" t="s">
        <v>57</v>
      </c>
      <c r="E222" s="31">
        <f>VLOOKUP(D222,Table3[[#All],[CODE]:[PRICE]],2,FALSE)</f>
        <v>5</v>
      </c>
      <c r="F222" s="32">
        <v>1</v>
      </c>
      <c r="G222" s="32">
        <f>Table2[[#This Row],[QUANTITY]]*Table2[[#This Row],[PRICE]]</f>
        <v>5</v>
      </c>
      <c r="I222"/>
    </row>
    <row r="223" spans="1:9" x14ac:dyDescent="0.25">
      <c r="A223" s="41"/>
      <c r="B223" s="28">
        <v>65445239</v>
      </c>
      <c r="C223" s="30">
        <v>44217</v>
      </c>
      <c r="D223" s="19" t="s">
        <v>42</v>
      </c>
      <c r="E223" s="32">
        <f>VLOOKUP(D223,Table3[[#All],[CODE]:[PRICE]],2,FALSE)</f>
        <v>7</v>
      </c>
      <c r="F223" s="32">
        <v>1</v>
      </c>
      <c r="G223" s="32">
        <f>Table2[[#This Row],[QUANTITY]]*Table2[[#This Row],[PRICE]]</f>
        <v>7</v>
      </c>
      <c r="I223"/>
    </row>
    <row r="224" spans="1:9" x14ac:dyDescent="0.25">
      <c r="A224" s="41"/>
      <c r="B224" s="28">
        <v>65445239</v>
      </c>
      <c r="C224" s="30">
        <v>44491</v>
      </c>
      <c r="D224" s="19" t="s">
        <v>43</v>
      </c>
      <c r="E224" s="31">
        <f>VLOOKUP(D224,Table3[[#All],[CODE]:[PRICE]],2,FALSE)</f>
        <v>7</v>
      </c>
      <c r="F224" s="32">
        <v>1</v>
      </c>
      <c r="G224" s="32">
        <f>Table2[[#This Row],[QUANTITY]]*Table2[[#This Row],[PRICE]]</f>
        <v>7</v>
      </c>
      <c r="I224"/>
    </row>
    <row r="225" spans="1:9" x14ac:dyDescent="0.25">
      <c r="A225" s="41"/>
      <c r="B225" s="28">
        <v>65445239</v>
      </c>
      <c r="C225" s="30">
        <v>44341</v>
      </c>
      <c r="D225" s="19" t="s">
        <v>46</v>
      </c>
      <c r="E225" s="32">
        <f>VLOOKUP(D225,Table3[[#All],[CODE]:[PRICE]],2,FALSE)</f>
        <v>8</v>
      </c>
      <c r="F225" s="32">
        <v>1</v>
      </c>
      <c r="G225" s="32">
        <f>Table2[[#This Row],[QUANTITY]]*Table2[[#This Row],[PRICE]]</f>
        <v>8</v>
      </c>
      <c r="I225"/>
    </row>
    <row r="226" spans="1:9" x14ac:dyDescent="0.25">
      <c r="A226" s="41"/>
      <c r="B226" s="28">
        <v>65445239</v>
      </c>
      <c r="C226" s="30">
        <v>44420</v>
      </c>
      <c r="D226" s="19" t="s">
        <v>40</v>
      </c>
      <c r="E226" s="31">
        <f>VLOOKUP(D226,Table3[[#All],[CODE]:[PRICE]],2,FALSE)</f>
        <v>8</v>
      </c>
      <c r="F226" s="32">
        <v>1</v>
      </c>
      <c r="G226" s="32">
        <f>Table2[[#This Row],[QUANTITY]]*Table2[[#This Row],[PRICE]]</f>
        <v>8</v>
      </c>
      <c r="I226"/>
    </row>
    <row r="227" spans="1:9" x14ac:dyDescent="0.25">
      <c r="A227" s="41"/>
      <c r="B227" s="28">
        <v>65445239</v>
      </c>
      <c r="C227" s="30">
        <v>44257</v>
      </c>
      <c r="D227" s="19" t="s">
        <v>39</v>
      </c>
      <c r="E227" s="32">
        <f>VLOOKUP(D227,Table3[[#All],[CODE]:[PRICE]],2,FALSE)</f>
        <v>8</v>
      </c>
      <c r="F227" s="32">
        <v>2</v>
      </c>
      <c r="G227" s="32">
        <f>Table2[[#This Row],[QUANTITY]]*Table2[[#This Row],[PRICE]]</f>
        <v>16</v>
      </c>
      <c r="I227"/>
    </row>
    <row r="228" spans="1:9" x14ac:dyDescent="0.25">
      <c r="A228" s="41"/>
      <c r="B228" s="28">
        <v>65445239</v>
      </c>
      <c r="C228" s="30">
        <v>44356</v>
      </c>
      <c r="D228" s="19" t="s">
        <v>53</v>
      </c>
      <c r="E228" s="31">
        <f>VLOOKUP(D228,Table3[[#All],[CODE]:[PRICE]],2,FALSE)</f>
        <v>6</v>
      </c>
      <c r="F228" s="32">
        <v>7</v>
      </c>
      <c r="G228" s="32">
        <f>Table2[[#This Row],[QUANTITY]]*Table2[[#This Row],[PRICE]]</f>
        <v>42</v>
      </c>
      <c r="I228"/>
    </row>
    <row r="229" spans="1:9" x14ac:dyDescent="0.25">
      <c r="A229" s="41"/>
      <c r="B229" s="28">
        <v>65445239</v>
      </c>
      <c r="C229" s="30">
        <v>44426</v>
      </c>
      <c r="D229" s="19" t="s">
        <v>47</v>
      </c>
      <c r="E229" s="31">
        <f>VLOOKUP(D229,Table3[[#All],[CODE]:[PRICE]],2,FALSE)</f>
        <v>8</v>
      </c>
      <c r="F229" s="32">
        <v>9</v>
      </c>
      <c r="G229" s="32">
        <f>Table2[[#This Row],[QUANTITY]]*Table2[[#This Row],[PRICE]]</f>
        <v>72</v>
      </c>
      <c r="I229"/>
    </row>
    <row r="230" spans="1:9" x14ac:dyDescent="0.25">
      <c r="A230" s="41"/>
      <c r="B230" s="28">
        <v>65445239</v>
      </c>
      <c r="C230" s="30">
        <v>44518</v>
      </c>
      <c r="D230" s="19" t="s">
        <v>47</v>
      </c>
      <c r="E230" s="31">
        <f>VLOOKUP(D230,Table3[[#All],[CODE]:[PRICE]],2,FALSE)</f>
        <v>8</v>
      </c>
      <c r="F230" s="32">
        <v>10</v>
      </c>
      <c r="G230" s="32">
        <f>Table2[[#This Row],[QUANTITY]]*Table2[[#This Row],[PRICE]]</f>
        <v>80</v>
      </c>
      <c r="I230"/>
    </row>
    <row r="231" spans="1:9" x14ac:dyDescent="0.25">
      <c r="A231" s="41"/>
      <c r="B231" s="28">
        <v>65445239</v>
      </c>
      <c r="C231" s="30">
        <v>44396</v>
      </c>
      <c r="D231" s="19" t="s">
        <v>41</v>
      </c>
      <c r="E231" s="31">
        <f>VLOOKUP(D231,Table3[[#All],[CODE]:[PRICE]],2,FALSE)</f>
        <v>7</v>
      </c>
      <c r="F231" s="32">
        <v>13</v>
      </c>
      <c r="G231" s="32">
        <f>Table2[[#This Row],[QUANTITY]]*Table2[[#This Row],[PRICE]]</f>
        <v>91</v>
      </c>
      <c r="I231"/>
    </row>
    <row r="232" spans="1:9" x14ac:dyDescent="0.25">
      <c r="A232" s="41"/>
      <c r="B232" s="28">
        <v>65445239</v>
      </c>
      <c r="C232" s="30">
        <v>44381</v>
      </c>
      <c r="D232" s="19" t="s">
        <v>59</v>
      </c>
      <c r="E232" s="31">
        <f>VLOOKUP(D232,Table3[[#All],[CODE]:[PRICE]],2,FALSE)</f>
        <v>5</v>
      </c>
      <c r="F232" s="32">
        <v>20</v>
      </c>
      <c r="G232" s="32">
        <f>Table2[[#This Row],[QUANTITY]]*Table2[[#This Row],[PRICE]]</f>
        <v>100</v>
      </c>
      <c r="I232"/>
    </row>
    <row r="233" spans="1:9" x14ac:dyDescent="0.25">
      <c r="A233" s="41"/>
      <c r="B233" s="28">
        <v>65445239</v>
      </c>
      <c r="C233" s="30">
        <v>44246</v>
      </c>
      <c r="D233" s="19" t="s">
        <v>49</v>
      </c>
      <c r="E233" s="32">
        <f>VLOOKUP(D233,Table3[[#All],[CODE]:[PRICE]],2,FALSE)</f>
        <v>10</v>
      </c>
      <c r="F233" s="32">
        <v>24</v>
      </c>
      <c r="G233" s="32">
        <f>Table2[[#This Row],[QUANTITY]]*Table2[[#This Row],[PRICE]]</f>
        <v>240</v>
      </c>
      <c r="I233"/>
    </row>
    <row r="234" spans="1:9" x14ac:dyDescent="0.25">
      <c r="A234" s="41"/>
      <c r="B234" s="28">
        <v>67859123</v>
      </c>
      <c r="C234" s="30">
        <v>44253</v>
      </c>
      <c r="D234" s="19" t="s">
        <v>40</v>
      </c>
      <c r="E234" s="32">
        <f>VLOOKUP(D234,Table3[[#All],[CODE]:[PRICE]],2,FALSE)</f>
        <v>8</v>
      </c>
      <c r="F234" s="32">
        <v>1</v>
      </c>
      <c r="G234" s="32">
        <f>Table2[[#This Row],[QUANTITY]]*Table2[[#This Row],[PRICE]]</f>
        <v>8</v>
      </c>
      <c r="I234"/>
    </row>
    <row r="235" spans="1:9" x14ac:dyDescent="0.25">
      <c r="A235" s="41"/>
      <c r="B235" s="28">
        <v>67859123</v>
      </c>
      <c r="C235" s="30">
        <v>44299</v>
      </c>
      <c r="D235" s="19" t="s">
        <v>44</v>
      </c>
      <c r="E235" s="32">
        <f>VLOOKUP(D235,Table3[[#All],[CODE]:[PRICE]],2,FALSE)</f>
        <v>8</v>
      </c>
      <c r="F235" s="32">
        <v>11</v>
      </c>
      <c r="G235" s="32">
        <f>Table2[[#This Row],[QUANTITY]]*Table2[[#This Row],[PRICE]]</f>
        <v>88</v>
      </c>
      <c r="I235"/>
    </row>
    <row r="236" spans="1:9" x14ac:dyDescent="0.25">
      <c r="A236" s="41"/>
      <c r="B236" s="28">
        <v>67859123</v>
      </c>
      <c r="C236" s="30">
        <v>44401</v>
      </c>
      <c r="D236" s="19" t="s">
        <v>37</v>
      </c>
      <c r="E236" s="31">
        <f>VLOOKUP(D236,Table3[[#All],[CODE]:[PRICE]],2,FALSE)</f>
        <v>8</v>
      </c>
      <c r="F236" s="32">
        <v>14</v>
      </c>
      <c r="G236" s="32">
        <f>Table2[[#This Row],[QUANTITY]]*Table2[[#This Row],[PRICE]]</f>
        <v>112</v>
      </c>
      <c r="I236"/>
    </row>
    <row r="237" spans="1:9" x14ac:dyDescent="0.25">
      <c r="A237" s="41"/>
      <c r="B237" s="28">
        <v>67859123</v>
      </c>
      <c r="C237" s="30">
        <v>44323</v>
      </c>
      <c r="D237" s="19" t="s">
        <v>48</v>
      </c>
      <c r="E237" s="32">
        <f>VLOOKUP(D237,Table3[[#All],[CODE]:[PRICE]],2,FALSE)</f>
        <v>12</v>
      </c>
      <c r="F237" s="32">
        <v>26</v>
      </c>
      <c r="G237" s="32">
        <f>Table2[[#This Row],[QUANTITY]]*Table2[[#This Row],[PRICE]]</f>
        <v>312</v>
      </c>
      <c r="I237"/>
    </row>
    <row r="238" spans="1:9" x14ac:dyDescent="0.25">
      <c r="A238" s="41"/>
      <c r="B238" s="27">
        <v>68764499</v>
      </c>
      <c r="C238" s="30">
        <v>44544</v>
      </c>
      <c r="D238" s="19" t="s">
        <v>59</v>
      </c>
      <c r="E238" s="31">
        <f>VLOOKUP(D238,Table3[[#All],[CODE]:[PRICE]],2,FALSE)</f>
        <v>5</v>
      </c>
      <c r="F238" s="32">
        <v>1</v>
      </c>
      <c r="G238" s="32">
        <f>Table2[[#This Row],[QUANTITY]]*Table2[[#This Row],[PRICE]]</f>
        <v>5</v>
      </c>
      <c r="I238"/>
    </row>
    <row r="239" spans="1:9" x14ac:dyDescent="0.25">
      <c r="A239" s="41"/>
      <c r="B239" s="27">
        <v>68764499</v>
      </c>
      <c r="C239" s="30">
        <v>44268</v>
      </c>
      <c r="D239" s="19" t="s">
        <v>52</v>
      </c>
      <c r="E239" s="32">
        <f>VLOOKUP(D239,Table3[[#All],[CODE]:[PRICE]],2,FALSE)</f>
        <v>10</v>
      </c>
      <c r="F239" s="32">
        <v>1</v>
      </c>
      <c r="G239" s="32">
        <f>Table2[[#This Row],[QUANTITY]]*Table2[[#This Row],[PRICE]]</f>
        <v>10</v>
      </c>
      <c r="I239"/>
    </row>
    <row r="240" spans="1:9" x14ac:dyDescent="0.25">
      <c r="A240" s="41"/>
      <c r="B240" s="27">
        <v>68764499</v>
      </c>
      <c r="C240" s="30">
        <v>44222</v>
      </c>
      <c r="D240" s="19" t="s">
        <v>51</v>
      </c>
      <c r="E240" s="32">
        <f>VLOOKUP(D240,Table3[[#All],[CODE]:[PRICE]],2,FALSE)</f>
        <v>10</v>
      </c>
      <c r="F240" s="32">
        <v>10</v>
      </c>
      <c r="G240" s="32">
        <f>Table2[[#This Row],[QUANTITY]]*Table2[[#This Row],[PRICE]]</f>
        <v>100</v>
      </c>
      <c r="I240"/>
    </row>
    <row r="241" spans="1:9" x14ac:dyDescent="0.25">
      <c r="A241" s="41"/>
      <c r="B241" s="28">
        <v>68764499</v>
      </c>
      <c r="C241" s="30">
        <v>44312</v>
      </c>
      <c r="D241" s="19" t="s">
        <v>43</v>
      </c>
      <c r="E241" s="32">
        <f>VLOOKUP(D241,Table3[[#All],[CODE]:[PRICE]],2,FALSE)</f>
        <v>7</v>
      </c>
      <c r="F241" s="32">
        <v>24</v>
      </c>
      <c r="G241" s="32">
        <f>Table2[[#This Row],[QUANTITY]]*Table2[[#This Row],[PRICE]]</f>
        <v>168</v>
      </c>
      <c r="I241"/>
    </row>
    <row r="242" spans="1:9" x14ac:dyDescent="0.25">
      <c r="A242" s="41"/>
      <c r="B242" s="27">
        <v>68767889</v>
      </c>
      <c r="C242" s="30">
        <v>44537</v>
      </c>
      <c r="D242" s="19" t="s">
        <v>53</v>
      </c>
      <c r="E242" s="31">
        <f>VLOOKUP(D242,Table3[[#All],[CODE]:[PRICE]],2,FALSE)</f>
        <v>6</v>
      </c>
      <c r="F242" s="32">
        <v>1</v>
      </c>
      <c r="G242" s="32">
        <f>Table2[[#This Row],[QUANTITY]]*Table2[[#This Row],[PRICE]]</f>
        <v>6</v>
      </c>
      <c r="I242"/>
    </row>
    <row r="243" spans="1:9" x14ac:dyDescent="0.25">
      <c r="A243" s="41"/>
      <c r="B243" s="28">
        <v>68767889</v>
      </c>
      <c r="C243" s="30">
        <v>44473</v>
      </c>
      <c r="D243" s="19" t="s">
        <v>39</v>
      </c>
      <c r="E243" s="31">
        <f>VLOOKUP(D243,Table3[[#All],[CODE]:[PRICE]],2,FALSE)</f>
        <v>8</v>
      </c>
      <c r="F243" s="32">
        <v>2</v>
      </c>
      <c r="G243" s="32">
        <f>Table2[[#This Row],[QUANTITY]]*Table2[[#This Row],[PRICE]]</f>
        <v>16</v>
      </c>
      <c r="I243"/>
    </row>
    <row r="244" spans="1:9" x14ac:dyDescent="0.25">
      <c r="A244" s="41"/>
      <c r="B244" s="28">
        <v>68767889</v>
      </c>
      <c r="C244" s="30">
        <v>44283</v>
      </c>
      <c r="D244" s="19" t="s">
        <v>53</v>
      </c>
      <c r="E244" s="32">
        <f>VLOOKUP(D244,Table3[[#All],[CODE]:[PRICE]],2,FALSE)</f>
        <v>6</v>
      </c>
      <c r="F244" s="32">
        <v>13</v>
      </c>
      <c r="G244" s="32">
        <f>Table2[[#This Row],[QUANTITY]]*Table2[[#This Row],[PRICE]]</f>
        <v>78</v>
      </c>
      <c r="I244"/>
    </row>
    <row r="245" spans="1:9" x14ac:dyDescent="0.25">
      <c r="A245" s="41"/>
      <c r="B245" s="27">
        <v>68767889</v>
      </c>
      <c r="C245" s="30">
        <v>44275</v>
      </c>
      <c r="D245" s="19" t="s">
        <v>59</v>
      </c>
      <c r="E245" s="32">
        <f>VLOOKUP(D245,Table3[[#All],[CODE]:[PRICE]],2,FALSE)</f>
        <v>5</v>
      </c>
      <c r="F245" s="32">
        <v>18</v>
      </c>
      <c r="G245" s="32">
        <f>Table2[[#This Row],[QUANTITY]]*Table2[[#This Row],[PRICE]]</f>
        <v>90</v>
      </c>
      <c r="I245"/>
    </row>
    <row r="246" spans="1:9" x14ac:dyDescent="0.25">
      <c r="A246" s="41"/>
      <c r="B246" s="27">
        <v>68767889</v>
      </c>
      <c r="C246" s="30">
        <v>44198</v>
      </c>
      <c r="D246" s="19" t="s">
        <v>55</v>
      </c>
      <c r="E246" s="32">
        <f>VLOOKUP(D246,Table3[[#All],[CODE]:[PRICE]],2,FALSE)</f>
        <v>6</v>
      </c>
      <c r="F246" s="32">
        <v>28</v>
      </c>
      <c r="G246" s="32">
        <f>Table2[[#This Row],[QUANTITY]]*Table2[[#This Row],[PRICE]]</f>
        <v>168</v>
      </c>
      <c r="I246"/>
    </row>
    <row r="247" spans="1:9" x14ac:dyDescent="0.25">
      <c r="A247" s="41"/>
      <c r="B247" s="28">
        <v>71239346</v>
      </c>
      <c r="C247" s="30">
        <v>44534</v>
      </c>
      <c r="D247" s="19" t="s">
        <v>60</v>
      </c>
      <c r="E247" s="31">
        <f>VLOOKUP(D247,Table3[[#All],[CODE]:[PRICE]],2,FALSE)</f>
        <v>2</v>
      </c>
      <c r="F247" s="32">
        <v>1</v>
      </c>
      <c r="G247" s="32">
        <f>Table2[[#This Row],[QUANTITY]]*Table2[[#This Row],[PRICE]]</f>
        <v>2</v>
      </c>
      <c r="I247"/>
    </row>
    <row r="248" spans="1:9" x14ac:dyDescent="0.25">
      <c r="A248" s="41"/>
      <c r="B248" s="28">
        <v>71239346</v>
      </c>
      <c r="C248" s="30">
        <v>44542</v>
      </c>
      <c r="D248" s="19" t="s">
        <v>58</v>
      </c>
      <c r="E248" s="31">
        <f>VLOOKUP(D248,Table3[[#All],[CODE]:[PRICE]],2,FALSE)</f>
        <v>5</v>
      </c>
      <c r="F248" s="32">
        <v>1</v>
      </c>
      <c r="G248" s="32">
        <f>Table2[[#This Row],[QUANTITY]]*Table2[[#This Row],[PRICE]]</f>
        <v>5</v>
      </c>
      <c r="I248"/>
    </row>
    <row r="249" spans="1:9" x14ac:dyDescent="0.25">
      <c r="A249" s="41"/>
      <c r="B249" s="28">
        <v>71239346</v>
      </c>
      <c r="C249" s="30">
        <v>44435</v>
      </c>
      <c r="D249" s="19" t="s">
        <v>55</v>
      </c>
      <c r="E249" s="31">
        <f>VLOOKUP(D249,Table3[[#All],[CODE]:[PRICE]],2,FALSE)</f>
        <v>6</v>
      </c>
      <c r="F249" s="32">
        <v>1</v>
      </c>
      <c r="G249" s="32">
        <f>Table2[[#This Row],[QUANTITY]]*Table2[[#This Row],[PRICE]]</f>
        <v>6</v>
      </c>
      <c r="I249"/>
    </row>
    <row r="250" spans="1:9" x14ac:dyDescent="0.25">
      <c r="A250" s="41"/>
      <c r="B250" s="28">
        <v>71239346</v>
      </c>
      <c r="C250" s="30">
        <v>44514</v>
      </c>
      <c r="D250" s="19" t="s">
        <v>54</v>
      </c>
      <c r="E250" s="31">
        <f>VLOOKUP(D250,Table3[[#All],[CODE]:[PRICE]],2,FALSE)</f>
        <v>6</v>
      </c>
      <c r="F250" s="32">
        <v>1</v>
      </c>
      <c r="G250" s="32">
        <f>Table2[[#This Row],[QUANTITY]]*Table2[[#This Row],[PRICE]]</f>
        <v>6</v>
      </c>
      <c r="I250"/>
    </row>
    <row r="251" spans="1:9" x14ac:dyDescent="0.25">
      <c r="A251" s="41"/>
      <c r="B251" s="28">
        <v>71239346</v>
      </c>
      <c r="C251" s="30">
        <v>44358</v>
      </c>
      <c r="D251" s="19" t="s">
        <v>49</v>
      </c>
      <c r="E251" s="31">
        <f>VLOOKUP(D251,Table3[[#All],[CODE]:[PRICE]],2,FALSE)</f>
        <v>10</v>
      </c>
      <c r="F251" s="32">
        <v>1</v>
      </c>
      <c r="G251" s="32">
        <f>Table2[[#This Row],[QUANTITY]]*Table2[[#This Row],[PRICE]]</f>
        <v>10</v>
      </c>
      <c r="I251"/>
    </row>
    <row r="252" spans="1:9" x14ac:dyDescent="0.25">
      <c r="A252" s="41"/>
      <c r="B252" s="28">
        <v>71239346</v>
      </c>
      <c r="C252" s="30">
        <v>44321</v>
      </c>
      <c r="D252" s="19" t="s">
        <v>56</v>
      </c>
      <c r="E252" s="32">
        <f>VLOOKUP(D252,Table3[[#All],[CODE]:[PRICE]],2,FALSE)</f>
        <v>7</v>
      </c>
      <c r="F252" s="32">
        <v>2</v>
      </c>
      <c r="G252" s="32">
        <f>Table2[[#This Row],[QUANTITY]]*Table2[[#This Row],[PRICE]]</f>
        <v>14</v>
      </c>
      <c r="I252"/>
    </row>
    <row r="253" spans="1:9" x14ac:dyDescent="0.25">
      <c r="A253" s="41"/>
      <c r="B253" s="28">
        <v>71239346</v>
      </c>
      <c r="C253" s="30">
        <v>44478</v>
      </c>
      <c r="D253" s="19" t="s">
        <v>57</v>
      </c>
      <c r="E253" s="31">
        <f>VLOOKUP(D253,Table3[[#All],[CODE]:[PRICE]],2,FALSE)</f>
        <v>5</v>
      </c>
      <c r="F253" s="32">
        <v>3</v>
      </c>
      <c r="G253" s="32">
        <f>Table2[[#This Row],[QUANTITY]]*Table2[[#This Row],[PRICE]]</f>
        <v>15</v>
      </c>
      <c r="I253"/>
    </row>
    <row r="254" spans="1:9" x14ac:dyDescent="0.25">
      <c r="A254" s="41"/>
      <c r="B254" s="28">
        <v>71239346</v>
      </c>
      <c r="C254" s="30">
        <v>44467</v>
      </c>
      <c r="D254" s="19" t="s">
        <v>48</v>
      </c>
      <c r="E254" s="31">
        <f>VLOOKUP(D254,Table3[[#All],[CODE]:[PRICE]],2,FALSE)</f>
        <v>12</v>
      </c>
      <c r="F254" s="32">
        <v>4</v>
      </c>
      <c r="G254" s="32">
        <f>Table2[[#This Row],[QUANTITY]]*Table2[[#This Row],[PRICE]]</f>
        <v>48</v>
      </c>
      <c r="I254"/>
    </row>
    <row r="255" spans="1:9" x14ac:dyDescent="0.25">
      <c r="A255" s="41"/>
      <c r="B255" s="28">
        <v>71239346</v>
      </c>
      <c r="C255" s="30">
        <v>44440</v>
      </c>
      <c r="D255" s="19" t="s">
        <v>58</v>
      </c>
      <c r="E255" s="31">
        <f>VLOOKUP(D255,Table3[[#All],[CODE]:[PRICE]],2,FALSE)</f>
        <v>5</v>
      </c>
      <c r="F255" s="32">
        <v>28</v>
      </c>
      <c r="G255" s="32">
        <f>Table2[[#This Row],[QUANTITY]]*Table2[[#This Row],[PRICE]]</f>
        <v>140</v>
      </c>
      <c r="I255"/>
    </row>
    <row r="256" spans="1:9" x14ac:dyDescent="0.25">
      <c r="A256" s="41"/>
      <c r="B256" s="28">
        <v>71239346</v>
      </c>
      <c r="C256" s="30">
        <v>44232</v>
      </c>
      <c r="D256" s="19" t="s">
        <v>55</v>
      </c>
      <c r="E256" s="32">
        <f>VLOOKUP(D256,Table3[[#All],[CODE]:[PRICE]],2,FALSE)</f>
        <v>6</v>
      </c>
      <c r="F256" s="32">
        <v>26</v>
      </c>
      <c r="G256" s="32">
        <f>Table2[[#This Row],[QUANTITY]]*Table2[[#This Row],[PRICE]]</f>
        <v>156</v>
      </c>
      <c r="I256"/>
    </row>
    <row r="257" spans="1:9" x14ac:dyDescent="0.25">
      <c r="A257" s="41"/>
      <c r="B257" s="28">
        <v>71239346</v>
      </c>
      <c r="C257" s="30">
        <v>44276</v>
      </c>
      <c r="D257" s="19" t="s">
        <v>42</v>
      </c>
      <c r="E257" s="32">
        <f>VLOOKUP(D257,Table3[[#All],[CODE]:[PRICE]],2,FALSE)</f>
        <v>7</v>
      </c>
      <c r="F257" s="32">
        <v>30</v>
      </c>
      <c r="G257" s="32">
        <f>Table2[[#This Row],[QUANTITY]]*Table2[[#This Row],[PRICE]]</f>
        <v>210</v>
      </c>
      <c r="I257"/>
    </row>
    <row r="258" spans="1:9" x14ac:dyDescent="0.25">
      <c r="A258" s="41"/>
      <c r="B258" s="28">
        <v>74198125</v>
      </c>
      <c r="C258" s="30">
        <v>44369</v>
      </c>
      <c r="D258" s="19" t="s">
        <v>53</v>
      </c>
      <c r="E258" s="31">
        <f>VLOOKUP(D258,Table3[[#All],[CODE]:[PRICE]],2,FALSE)</f>
        <v>6</v>
      </c>
      <c r="F258" s="32">
        <v>1</v>
      </c>
      <c r="G258" s="32">
        <f>Table2[[#This Row],[QUANTITY]]*Table2[[#This Row],[PRICE]]</f>
        <v>6</v>
      </c>
      <c r="I258"/>
    </row>
    <row r="259" spans="1:9" x14ac:dyDescent="0.25">
      <c r="A259" s="41"/>
      <c r="B259" s="28">
        <v>74198125</v>
      </c>
      <c r="C259" s="30">
        <v>44412</v>
      </c>
      <c r="D259" s="19" t="s">
        <v>49</v>
      </c>
      <c r="E259" s="31">
        <f>VLOOKUP(D259,Table3[[#All],[CODE]:[PRICE]],2,FALSE)</f>
        <v>10</v>
      </c>
      <c r="F259" s="32">
        <v>1</v>
      </c>
      <c r="G259" s="32">
        <f>Table2[[#This Row],[QUANTITY]]*Table2[[#This Row],[PRICE]]</f>
        <v>10</v>
      </c>
      <c r="I259"/>
    </row>
    <row r="260" spans="1:9" x14ac:dyDescent="0.25">
      <c r="A260" s="41"/>
      <c r="B260" s="28">
        <v>74198125</v>
      </c>
      <c r="C260" s="30">
        <v>44298</v>
      </c>
      <c r="D260" s="19" t="s">
        <v>58</v>
      </c>
      <c r="E260" s="32">
        <f>VLOOKUP(D260,Table3[[#All],[CODE]:[PRICE]],2,FALSE)</f>
        <v>5</v>
      </c>
      <c r="F260" s="32">
        <v>9</v>
      </c>
      <c r="G260" s="32">
        <f>Table2[[#This Row],[QUANTITY]]*Table2[[#This Row],[PRICE]]</f>
        <v>45</v>
      </c>
      <c r="I260"/>
    </row>
    <row r="261" spans="1:9" x14ac:dyDescent="0.25">
      <c r="A261" s="41"/>
      <c r="B261" s="28">
        <v>74198125</v>
      </c>
      <c r="C261" s="30">
        <v>44230</v>
      </c>
      <c r="D261" s="19" t="s">
        <v>43</v>
      </c>
      <c r="E261" s="32">
        <f>VLOOKUP(D261,Table3[[#All],[CODE]:[PRICE]],2,FALSE)</f>
        <v>7</v>
      </c>
      <c r="F261" s="32">
        <v>13</v>
      </c>
      <c r="G261" s="32">
        <f>Table2[[#This Row],[QUANTITY]]*Table2[[#This Row],[PRICE]]</f>
        <v>91</v>
      </c>
      <c r="I261"/>
    </row>
    <row r="262" spans="1:9" x14ac:dyDescent="0.25">
      <c r="A262" s="41"/>
      <c r="B262" s="28">
        <v>74198125</v>
      </c>
      <c r="C262" s="30">
        <v>44216</v>
      </c>
      <c r="D262" s="19" t="s">
        <v>42</v>
      </c>
      <c r="E262" s="32">
        <f>VLOOKUP(D262,Table3[[#All],[CODE]:[PRICE]],2,FALSE)</f>
        <v>7</v>
      </c>
      <c r="F262" s="32">
        <v>19</v>
      </c>
      <c r="G262" s="32">
        <f>Table2[[#This Row],[QUANTITY]]*Table2[[#This Row],[PRICE]]</f>
        <v>133</v>
      </c>
      <c r="I262"/>
    </row>
    <row r="263" spans="1:9" x14ac:dyDescent="0.25">
      <c r="A263" s="41"/>
      <c r="B263" s="28">
        <v>74198125</v>
      </c>
      <c r="C263" s="30">
        <v>44555</v>
      </c>
      <c r="D263" s="19" t="s">
        <v>49</v>
      </c>
      <c r="E263" s="31">
        <f>VLOOKUP(D263,Table3[[#All],[CODE]:[PRICE]],2,FALSE)</f>
        <v>10</v>
      </c>
      <c r="F263" s="32">
        <v>14</v>
      </c>
      <c r="G263" s="32">
        <f>Table2[[#This Row],[QUANTITY]]*Table2[[#This Row],[PRICE]]</f>
        <v>140</v>
      </c>
      <c r="I263"/>
    </row>
    <row r="264" spans="1:9" x14ac:dyDescent="0.25">
      <c r="A264" s="41"/>
      <c r="B264" s="28">
        <v>74198125</v>
      </c>
      <c r="C264" s="30">
        <v>44425</v>
      </c>
      <c r="D264" s="19" t="s">
        <v>48</v>
      </c>
      <c r="E264" s="31">
        <f>VLOOKUP(D264,Table3[[#All],[CODE]:[PRICE]],2,FALSE)</f>
        <v>12</v>
      </c>
      <c r="F264" s="32">
        <v>18</v>
      </c>
      <c r="G264" s="32">
        <f>Table2[[#This Row],[QUANTITY]]*Table2[[#This Row],[PRICE]]</f>
        <v>216</v>
      </c>
      <c r="I264"/>
    </row>
    <row r="265" spans="1:9" x14ac:dyDescent="0.25">
      <c r="A265" s="41"/>
      <c r="B265" s="28">
        <v>74198125</v>
      </c>
      <c r="C265" s="30">
        <v>44480</v>
      </c>
      <c r="D265" s="19" t="s">
        <v>39</v>
      </c>
      <c r="E265" s="31">
        <f>VLOOKUP(D265,Table3[[#All],[CODE]:[PRICE]],2,FALSE)</f>
        <v>8</v>
      </c>
      <c r="F265" s="32">
        <v>27</v>
      </c>
      <c r="G265" s="32">
        <f>Table2[[#This Row],[QUANTITY]]*Table2[[#This Row],[PRICE]]</f>
        <v>216</v>
      </c>
      <c r="I265"/>
    </row>
    <row r="266" spans="1:9" x14ac:dyDescent="0.25">
      <c r="A266" s="41"/>
      <c r="B266" s="28">
        <v>74321569</v>
      </c>
      <c r="C266" s="30">
        <v>44286</v>
      </c>
      <c r="D266" s="19" t="s">
        <v>59</v>
      </c>
      <c r="E266" s="32">
        <f>VLOOKUP(D266,Table3[[#All],[CODE]:[PRICE]],2,FALSE)</f>
        <v>5</v>
      </c>
      <c r="F266" s="32">
        <v>1</v>
      </c>
      <c r="G266" s="32">
        <f>Table2[[#This Row],[QUANTITY]]*Table2[[#This Row],[PRICE]]</f>
        <v>5</v>
      </c>
      <c r="I266"/>
    </row>
    <row r="267" spans="1:9" x14ac:dyDescent="0.25">
      <c r="A267" s="41"/>
      <c r="B267" s="27">
        <v>74321569</v>
      </c>
      <c r="C267" s="30">
        <v>44333</v>
      </c>
      <c r="D267" s="19" t="s">
        <v>55</v>
      </c>
      <c r="E267" s="32">
        <f>VLOOKUP(D267,Table3[[#All],[CODE]:[PRICE]],2,FALSE)</f>
        <v>6</v>
      </c>
      <c r="F267" s="32">
        <v>1</v>
      </c>
      <c r="G267" s="32">
        <f>Table2[[#This Row],[QUANTITY]]*Table2[[#This Row],[PRICE]]</f>
        <v>6</v>
      </c>
      <c r="I267"/>
    </row>
    <row r="268" spans="1:9" x14ac:dyDescent="0.25">
      <c r="A268" s="41"/>
      <c r="B268" s="28">
        <v>74321569</v>
      </c>
      <c r="C268" s="30">
        <v>44353</v>
      </c>
      <c r="D268" s="19" t="s">
        <v>55</v>
      </c>
      <c r="E268" s="31">
        <f>VLOOKUP(D268,Table3[[#All],[CODE]:[PRICE]],2,FALSE)</f>
        <v>6</v>
      </c>
      <c r="F268" s="32">
        <v>1</v>
      </c>
      <c r="G268" s="32">
        <f>Table2[[#This Row],[QUANTITY]]*Table2[[#This Row],[PRICE]]</f>
        <v>6</v>
      </c>
      <c r="I268"/>
    </row>
    <row r="269" spans="1:9" x14ac:dyDescent="0.25">
      <c r="A269" s="41"/>
      <c r="B269" s="28">
        <v>74321569</v>
      </c>
      <c r="C269" s="30">
        <v>44371</v>
      </c>
      <c r="D269" s="19" t="s">
        <v>54</v>
      </c>
      <c r="E269" s="31">
        <f>VLOOKUP(D269,Table3[[#All],[CODE]:[PRICE]],2,FALSE)</f>
        <v>6</v>
      </c>
      <c r="F269" s="32">
        <v>1</v>
      </c>
      <c r="G269" s="32">
        <f>Table2[[#This Row],[QUANTITY]]*Table2[[#This Row],[PRICE]]</f>
        <v>6</v>
      </c>
      <c r="I269"/>
    </row>
    <row r="270" spans="1:9" x14ac:dyDescent="0.25">
      <c r="A270" s="41"/>
      <c r="B270" s="28">
        <v>74321569</v>
      </c>
      <c r="C270" s="30">
        <v>44449</v>
      </c>
      <c r="D270" s="19" t="s">
        <v>54</v>
      </c>
      <c r="E270" s="31">
        <f>VLOOKUP(D270,Table3[[#All],[CODE]:[PRICE]],2,FALSE)</f>
        <v>6</v>
      </c>
      <c r="F270" s="32">
        <v>1</v>
      </c>
      <c r="G270" s="32">
        <f>Table2[[#This Row],[QUANTITY]]*Table2[[#This Row],[PRICE]]</f>
        <v>6</v>
      </c>
      <c r="I270"/>
    </row>
    <row r="271" spans="1:9" x14ac:dyDescent="0.25">
      <c r="A271" s="41"/>
      <c r="B271" s="28">
        <v>74321569</v>
      </c>
      <c r="C271" s="30">
        <v>44458</v>
      </c>
      <c r="D271" s="19" t="s">
        <v>41</v>
      </c>
      <c r="E271" s="31">
        <f>VLOOKUP(D271,Table3[[#All],[CODE]:[PRICE]],2,FALSE)</f>
        <v>7</v>
      </c>
      <c r="F271" s="32">
        <v>12</v>
      </c>
      <c r="G271" s="32">
        <f>Table2[[#This Row],[QUANTITY]]*Table2[[#This Row],[PRICE]]</f>
        <v>84</v>
      </c>
      <c r="I271"/>
    </row>
    <row r="272" spans="1:9" x14ac:dyDescent="0.25">
      <c r="A272" s="41"/>
      <c r="B272" s="27">
        <v>74321569</v>
      </c>
      <c r="C272" s="30">
        <v>44461</v>
      </c>
      <c r="D272" s="19" t="s">
        <v>55</v>
      </c>
      <c r="E272" s="31">
        <f>VLOOKUP(D272,Table3[[#All],[CODE]:[PRICE]],2,FALSE)</f>
        <v>6</v>
      </c>
      <c r="F272" s="32">
        <v>15</v>
      </c>
      <c r="G272" s="32">
        <f>Table2[[#This Row],[QUANTITY]]*Table2[[#This Row],[PRICE]]</f>
        <v>90</v>
      </c>
      <c r="I272"/>
    </row>
    <row r="273" spans="1:9" x14ac:dyDescent="0.25">
      <c r="A273" s="41"/>
      <c r="B273" s="28">
        <v>74321569</v>
      </c>
      <c r="C273" s="30">
        <v>44267</v>
      </c>
      <c r="D273" s="19" t="s">
        <v>58</v>
      </c>
      <c r="E273" s="32">
        <f>VLOOKUP(D273,Table3[[#All],[CODE]:[PRICE]],2,FALSE)</f>
        <v>5</v>
      </c>
      <c r="F273" s="32">
        <v>19</v>
      </c>
      <c r="G273" s="32">
        <f>Table2[[#This Row],[QUANTITY]]*Table2[[#This Row],[PRICE]]</f>
        <v>95</v>
      </c>
      <c r="I273"/>
    </row>
    <row r="274" spans="1:9" x14ac:dyDescent="0.25">
      <c r="A274" s="41"/>
      <c r="B274" s="28">
        <v>74321569</v>
      </c>
      <c r="C274" s="30">
        <v>44515</v>
      </c>
      <c r="D274" s="19" t="s">
        <v>48</v>
      </c>
      <c r="E274" s="31">
        <f>VLOOKUP(D274,Table3[[#All],[CODE]:[PRICE]],2,FALSE)</f>
        <v>12</v>
      </c>
      <c r="F274" s="32">
        <v>14</v>
      </c>
      <c r="G274" s="32">
        <f>Table2[[#This Row],[QUANTITY]]*Table2[[#This Row],[PRICE]]</f>
        <v>168</v>
      </c>
      <c r="I274"/>
    </row>
    <row r="275" spans="1:9" x14ac:dyDescent="0.25">
      <c r="A275" s="41"/>
      <c r="B275" s="27">
        <v>74321569</v>
      </c>
      <c r="C275" s="30">
        <v>44437</v>
      </c>
      <c r="D275" s="19" t="s">
        <v>47</v>
      </c>
      <c r="E275" s="31">
        <f>VLOOKUP(D275,Table3[[#All],[CODE]:[PRICE]],2,FALSE)</f>
        <v>8</v>
      </c>
      <c r="F275" s="32">
        <v>25</v>
      </c>
      <c r="G275" s="32">
        <f>Table2[[#This Row],[QUANTITY]]*Table2[[#This Row],[PRICE]]</f>
        <v>200</v>
      </c>
      <c r="I275"/>
    </row>
    <row r="276" spans="1:9" x14ac:dyDescent="0.25">
      <c r="A276" s="41"/>
      <c r="B276" s="28">
        <v>74523127</v>
      </c>
      <c r="C276" s="30">
        <v>44498</v>
      </c>
      <c r="D276" s="19" t="s">
        <v>58</v>
      </c>
      <c r="E276" s="31">
        <f>VLOOKUP(D276,Table3[[#All],[CODE]:[PRICE]],2,FALSE)</f>
        <v>5</v>
      </c>
      <c r="F276" s="32">
        <v>1</v>
      </c>
      <c r="G276" s="32">
        <f>Table2[[#This Row],[QUANTITY]]*Table2[[#This Row],[PRICE]]</f>
        <v>5</v>
      </c>
      <c r="I276"/>
    </row>
    <row r="277" spans="1:9" x14ac:dyDescent="0.25">
      <c r="A277" s="41"/>
      <c r="B277" s="28">
        <v>74523127</v>
      </c>
      <c r="C277" s="30">
        <v>44290</v>
      </c>
      <c r="D277" s="19" t="s">
        <v>39</v>
      </c>
      <c r="E277" s="32">
        <f>VLOOKUP(D277,Table3[[#All],[CODE]:[PRICE]],2,FALSE)</f>
        <v>8</v>
      </c>
      <c r="F277" s="32">
        <v>1</v>
      </c>
      <c r="G277" s="32">
        <f>Table2[[#This Row],[QUANTITY]]*Table2[[#This Row],[PRICE]]</f>
        <v>8</v>
      </c>
      <c r="I277"/>
    </row>
    <row r="278" spans="1:9" x14ac:dyDescent="0.25">
      <c r="A278" s="41"/>
      <c r="B278" s="28">
        <v>74523127</v>
      </c>
      <c r="C278" s="30">
        <v>44386</v>
      </c>
      <c r="D278" s="19" t="s">
        <v>46</v>
      </c>
      <c r="E278" s="31">
        <f>VLOOKUP(D278,Table3[[#All],[CODE]:[PRICE]],2,FALSE)</f>
        <v>8</v>
      </c>
      <c r="F278" s="32">
        <v>1</v>
      </c>
      <c r="G278" s="32">
        <f>Table2[[#This Row],[QUANTITY]]*Table2[[#This Row],[PRICE]]</f>
        <v>8</v>
      </c>
      <c r="I278"/>
    </row>
    <row r="279" spans="1:9" x14ac:dyDescent="0.25">
      <c r="A279" s="41"/>
      <c r="B279" s="28">
        <v>74523127</v>
      </c>
      <c r="C279" s="30">
        <v>44477</v>
      </c>
      <c r="D279" s="19" t="s">
        <v>46</v>
      </c>
      <c r="E279" s="31">
        <f>VLOOKUP(D279,Table3[[#All],[CODE]:[PRICE]],2,FALSE)</f>
        <v>8</v>
      </c>
      <c r="F279" s="32">
        <v>1</v>
      </c>
      <c r="G279" s="32">
        <f>Table2[[#This Row],[QUANTITY]]*Table2[[#This Row],[PRICE]]</f>
        <v>8</v>
      </c>
      <c r="I279"/>
    </row>
    <row r="280" spans="1:9" x14ac:dyDescent="0.25">
      <c r="A280" s="41"/>
      <c r="B280" s="28">
        <v>74523127</v>
      </c>
      <c r="C280" s="30">
        <v>44205</v>
      </c>
      <c r="D280" s="19" t="s">
        <v>52</v>
      </c>
      <c r="E280" s="32">
        <f>VLOOKUP(D280,Table3[[#All],[CODE]:[PRICE]],2,FALSE)</f>
        <v>10</v>
      </c>
      <c r="F280" s="32">
        <v>1</v>
      </c>
      <c r="G280" s="32">
        <f>Table2[[#This Row],[QUANTITY]]*Table2[[#This Row],[PRICE]]</f>
        <v>10</v>
      </c>
      <c r="I280"/>
    </row>
    <row r="281" spans="1:9" x14ac:dyDescent="0.25">
      <c r="A281" s="41"/>
      <c r="B281" s="28">
        <v>74523127</v>
      </c>
      <c r="C281" s="30">
        <v>44328</v>
      </c>
      <c r="D281" s="19" t="s">
        <v>52</v>
      </c>
      <c r="E281" s="32">
        <f>VLOOKUP(D281,Table3[[#All],[CODE]:[PRICE]],2,FALSE)</f>
        <v>10</v>
      </c>
      <c r="F281" s="32">
        <v>1</v>
      </c>
      <c r="G281" s="32">
        <f>Table2[[#This Row],[QUANTITY]]*Table2[[#This Row],[PRICE]]</f>
        <v>10</v>
      </c>
      <c r="I281"/>
    </row>
    <row r="282" spans="1:9" x14ac:dyDescent="0.25">
      <c r="A282" s="41"/>
      <c r="B282" s="28">
        <v>74523127</v>
      </c>
      <c r="C282" s="30">
        <v>44250</v>
      </c>
      <c r="D282" s="19" t="s">
        <v>54</v>
      </c>
      <c r="E282" s="32">
        <f>VLOOKUP(D282,Table3[[#All],[CODE]:[PRICE]],2,FALSE)</f>
        <v>6</v>
      </c>
      <c r="F282" s="32">
        <v>3</v>
      </c>
      <c r="G282" s="32">
        <f>Table2[[#This Row],[QUANTITY]]*Table2[[#This Row],[PRICE]]</f>
        <v>18</v>
      </c>
      <c r="I282"/>
    </row>
    <row r="283" spans="1:9" x14ac:dyDescent="0.25">
      <c r="A283" s="41"/>
      <c r="B283" s="28">
        <v>74523127</v>
      </c>
      <c r="C283" s="30">
        <v>44339</v>
      </c>
      <c r="D283" s="19" t="s">
        <v>59</v>
      </c>
      <c r="E283" s="32">
        <f>VLOOKUP(D283,Table3[[#All],[CODE]:[PRICE]],2,FALSE)</f>
        <v>5</v>
      </c>
      <c r="F283" s="32">
        <v>5</v>
      </c>
      <c r="G283" s="32">
        <f>Table2[[#This Row],[QUANTITY]]*Table2[[#This Row],[PRICE]]</f>
        <v>25</v>
      </c>
      <c r="I283"/>
    </row>
    <row r="284" spans="1:9" x14ac:dyDescent="0.25">
      <c r="A284" s="41"/>
      <c r="B284" s="28">
        <v>74523127</v>
      </c>
      <c r="C284" s="30">
        <v>44446</v>
      </c>
      <c r="D284" s="19" t="s">
        <v>43</v>
      </c>
      <c r="E284" s="31">
        <f>VLOOKUP(D284,Table3[[#All],[CODE]:[PRICE]],2,FALSE)</f>
        <v>7</v>
      </c>
      <c r="F284" s="32">
        <v>4</v>
      </c>
      <c r="G284" s="32">
        <f>Table2[[#This Row],[QUANTITY]]*Table2[[#This Row],[PRICE]]</f>
        <v>28</v>
      </c>
      <c r="I284"/>
    </row>
    <row r="285" spans="1:9" x14ac:dyDescent="0.25">
      <c r="A285" s="41"/>
      <c r="B285" s="28">
        <v>74523127</v>
      </c>
      <c r="C285" s="30">
        <v>44553</v>
      </c>
      <c r="D285" s="19" t="s">
        <v>52</v>
      </c>
      <c r="E285" s="31">
        <f>VLOOKUP(D285,Table3[[#All],[CODE]:[PRICE]],2,FALSE)</f>
        <v>10</v>
      </c>
      <c r="F285" s="32">
        <v>6</v>
      </c>
      <c r="G285" s="32">
        <f>Table2[[#This Row],[QUANTITY]]*Table2[[#This Row],[PRICE]]</f>
        <v>60</v>
      </c>
      <c r="I285"/>
    </row>
    <row r="286" spans="1:9" x14ac:dyDescent="0.25">
      <c r="A286" s="41"/>
      <c r="B286" s="28">
        <v>74523127</v>
      </c>
      <c r="C286" s="30">
        <v>44527</v>
      </c>
      <c r="D286" s="19" t="s">
        <v>59</v>
      </c>
      <c r="E286" s="31">
        <f>VLOOKUP(D286,Table3[[#All],[CODE]:[PRICE]],2,FALSE)</f>
        <v>5</v>
      </c>
      <c r="F286" s="32">
        <v>16</v>
      </c>
      <c r="G286" s="32">
        <f>Table2[[#This Row],[QUANTITY]]*Table2[[#This Row],[PRICE]]</f>
        <v>80</v>
      </c>
      <c r="I286"/>
    </row>
    <row r="287" spans="1:9" x14ac:dyDescent="0.25">
      <c r="A287" s="41"/>
      <c r="B287" s="28">
        <v>74523127</v>
      </c>
      <c r="C287" s="30">
        <v>44294</v>
      </c>
      <c r="D287" s="19" t="s">
        <v>47</v>
      </c>
      <c r="E287" s="32">
        <f>VLOOKUP(D287,Table3[[#All],[CODE]:[PRICE]],2,FALSE)</f>
        <v>8</v>
      </c>
      <c r="F287" s="32">
        <v>14</v>
      </c>
      <c r="G287" s="32">
        <f>Table2[[#This Row],[QUANTITY]]*Table2[[#This Row],[PRICE]]</f>
        <v>112</v>
      </c>
      <c r="I287"/>
    </row>
    <row r="288" spans="1:9" x14ac:dyDescent="0.25">
      <c r="A288" s="41"/>
      <c r="B288" s="28">
        <v>74523127</v>
      </c>
      <c r="C288" s="30">
        <v>44488</v>
      </c>
      <c r="D288" s="19" t="s">
        <v>43</v>
      </c>
      <c r="E288" s="31">
        <f>VLOOKUP(D288,Table3[[#All],[CODE]:[PRICE]],2,FALSE)</f>
        <v>7</v>
      </c>
      <c r="F288" s="32">
        <v>17</v>
      </c>
      <c r="G288" s="32">
        <f>Table2[[#This Row],[QUANTITY]]*Table2[[#This Row],[PRICE]]</f>
        <v>119</v>
      </c>
      <c r="I288"/>
    </row>
    <row r="289" spans="1:9" x14ac:dyDescent="0.25">
      <c r="A289" s="41"/>
      <c r="B289" s="28">
        <v>74523127</v>
      </c>
      <c r="C289" s="30">
        <v>44329</v>
      </c>
      <c r="D289" s="19" t="s">
        <v>40</v>
      </c>
      <c r="E289" s="32">
        <f>VLOOKUP(D289,Table3[[#All],[CODE]:[PRICE]],2,FALSE)</f>
        <v>8</v>
      </c>
      <c r="F289" s="32">
        <v>21</v>
      </c>
      <c r="G289" s="32">
        <f>Table2[[#This Row],[QUANTITY]]*Table2[[#This Row],[PRICE]]</f>
        <v>168</v>
      </c>
      <c r="I289"/>
    </row>
    <row r="290" spans="1:9" x14ac:dyDescent="0.25">
      <c r="A290" s="41"/>
      <c r="B290" s="28">
        <v>74523127</v>
      </c>
      <c r="C290" s="30">
        <v>44204</v>
      </c>
      <c r="D290" s="19" t="s">
        <v>49</v>
      </c>
      <c r="E290" s="32">
        <f>VLOOKUP(D290,Table3[[#All],[CODE]:[PRICE]],2,FALSE)</f>
        <v>10</v>
      </c>
      <c r="F290" s="32">
        <v>25</v>
      </c>
      <c r="G290" s="32">
        <f>Table2[[#This Row],[QUANTITY]]*Table2[[#This Row],[PRICE]]</f>
        <v>250</v>
      </c>
      <c r="I290"/>
    </row>
    <row r="291" spans="1:9" x14ac:dyDescent="0.25">
      <c r="A291" s="41"/>
      <c r="B291" s="28">
        <v>74548969</v>
      </c>
      <c r="C291" s="30">
        <v>44292</v>
      </c>
      <c r="D291" s="19" t="s">
        <v>60</v>
      </c>
      <c r="E291" s="32">
        <f>VLOOKUP(D291,Table3[[#All],[CODE]:[PRICE]],2,FALSE)</f>
        <v>2</v>
      </c>
      <c r="F291" s="32">
        <v>1</v>
      </c>
      <c r="G291" s="32">
        <f>Table2[[#This Row],[QUANTITY]]*Table2[[#This Row],[PRICE]]</f>
        <v>2</v>
      </c>
      <c r="I291"/>
    </row>
    <row r="292" spans="1:9" x14ac:dyDescent="0.25">
      <c r="A292" s="41"/>
      <c r="B292" s="27">
        <v>74548969</v>
      </c>
      <c r="C292" s="30">
        <v>44234</v>
      </c>
      <c r="D292" s="19" t="s">
        <v>43</v>
      </c>
      <c r="E292" s="32">
        <f>VLOOKUP(D292,Table3[[#All],[CODE]:[PRICE]],2,FALSE)</f>
        <v>7</v>
      </c>
      <c r="F292" s="32">
        <v>1</v>
      </c>
      <c r="G292" s="32">
        <f>Table2[[#This Row],[QUANTITY]]*Table2[[#This Row],[PRICE]]</f>
        <v>7</v>
      </c>
      <c r="I292"/>
    </row>
    <row r="293" spans="1:9" x14ac:dyDescent="0.25">
      <c r="A293" s="41"/>
      <c r="B293" s="28">
        <v>74548969</v>
      </c>
      <c r="C293" s="30">
        <v>44258</v>
      </c>
      <c r="D293" s="19" t="s">
        <v>56</v>
      </c>
      <c r="E293" s="32">
        <f>VLOOKUP(D293,Table3[[#All],[CODE]:[PRICE]],2,FALSE)</f>
        <v>7</v>
      </c>
      <c r="F293" s="32">
        <v>1</v>
      </c>
      <c r="G293" s="32">
        <f>Table2[[#This Row],[QUANTITY]]*Table2[[#This Row],[PRICE]]</f>
        <v>7</v>
      </c>
      <c r="I293"/>
    </row>
    <row r="294" spans="1:9" x14ac:dyDescent="0.25">
      <c r="A294" s="41"/>
      <c r="B294" s="27">
        <v>74548969</v>
      </c>
      <c r="C294" s="30">
        <v>44434</v>
      </c>
      <c r="D294" s="19" t="s">
        <v>56</v>
      </c>
      <c r="E294" s="31">
        <f>VLOOKUP(D294,Table3[[#All],[CODE]:[PRICE]],2,FALSE)</f>
        <v>7</v>
      </c>
      <c r="F294" s="32">
        <v>1</v>
      </c>
      <c r="G294" s="32">
        <f>Table2[[#This Row],[QUANTITY]]*Table2[[#This Row],[PRICE]]</f>
        <v>7</v>
      </c>
      <c r="I294"/>
    </row>
    <row r="295" spans="1:9" x14ac:dyDescent="0.25">
      <c r="A295" s="41"/>
      <c r="B295" s="28">
        <v>74548969</v>
      </c>
      <c r="C295" s="30">
        <v>44320</v>
      </c>
      <c r="D295" s="19" t="s">
        <v>37</v>
      </c>
      <c r="E295" s="32">
        <f>VLOOKUP(D295,Table3[[#All],[CODE]:[PRICE]],2,FALSE)</f>
        <v>8</v>
      </c>
      <c r="F295" s="32">
        <v>2</v>
      </c>
      <c r="G295" s="32">
        <f>Table2[[#This Row],[QUANTITY]]*Table2[[#This Row],[PRICE]]</f>
        <v>16</v>
      </c>
      <c r="I295"/>
    </row>
    <row r="296" spans="1:9" x14ac:dyDescent="0.25">
      <c r="A296" s="41"/>
      <c r="B296" s="28">
        <v>74548969</v>
      </c>
      <c r="C296" s="30">
        <v>44471</v>
      </c>
      <c r="D296" s="19" t="s">
        <v>50</v>
      </c>
      <c r="E296" s="31">
        <f>VLOOKUP(D296,Table3[[#All],[CODE]:[PRICE]],2,FALSE)</f>
        <v>10</v>
      </c>
      <c r="F296" s="32">
        <v>9</v>
      </c>
      <c r="G296" s="32">
        <f>Table2[[#This Row],[QUANTITY]]*Table2[[#This Row],[PRICE]]</f>
        <v>90</v>
      </c>
      <c r="I296"/>
    </row>
    <row r="297" spans="1:9" x14ac:dyDescent="0.25">
      <c r="A297" s="41"/>
      <c r="B297" s="27">
        <v>74548969</v>
      </c>
      <c r="C297" s="30">
        <v>44430</v>
      </c>
      <c r="D297" s="19" t="s">
        <v>46</v>
      </c>
      <c r="E297" s="31">
        <f>VLOOKUP(D297,Table3[[#All],[CODE]:[PRICE]],2,FALSE)</f>
        <v>8</v>
      </c>
      <c r="F297" s="32">
        <v>20</v>
      </c>
      <c r="G297" s="32">
        <f>Table2[[#This Row],[QUANTITY]]*Table2[[#This Row],[PRICE]]</f>
        <v>160</v>
      </c>
      <c r="I297"/>
    </row>
    <row r="298" spans="1:9" x14ac:dyDescent="0.25">
      <c r="A298" s="41"/>
      <c r="B298" s="28">
        <v>74548969</v>
      </c>
      <c r="C298" s="30">
        <v>44342</v>
      </c>
      <c r="D298" s="19" t="s">
        <v>39</v>
      </c>
      <c r="E298" s="32">
        <f>VLOOKUP(D298,Table3[[#All],[CODE]:[PRICE]],2,FALSE)</f>
        <v>8</v>
      </c>
      <c r="F298" s="32">
        <v>25</v>
      </c>
      <c r="G298" s="32">
        <f>Table2[[#This Row],[QUANTITY]]*Table2[[#This Row],[PRICE]]</f>
        <v>200</v>
      </c>
      <c r="I298"/>
    </row>
    <row r="299" spans="1:9" x14ac:dyDescent="0.25">
      <c r="A299" s="41"/>
      <c r="B299" s="29">
        <v>74548969</v>
      </c>
      <c r="C299" s="30">
        <v>44227</v>
      </c>
      <c r="D299" s="19" t="s">
        <v>51</v>
      </c>
      <c r="E299" s="32">
        <f>VLOOKUP(D299,Table3[[#All],[CODE]:[PRICE]],2,FALSE)</f>
        <v>10</v>
      </c>
      <c r="F299" s="32">
        <v>27</v>
      </c>
      <c r="G299" s="32">
        <f>Table2[[#This Row],[QUANTITY]]*Table2[[#This Row],[PRICE]]</f>
        <v>270</v>
      </c>
      <c r="I299"/>
    </row>
    <row r="300" spans="1:9" x14ac:dyDescent="0.25">
      <c r="A300" s="41"/>
      <c r="B300" s="28">
        <v>74654239</v>
      </c>
      <c r="C300" s="30">
        <v>44409</v>
      </c>
      <c r="D300" s="19" t="s">
        <v>60</v>
      </c>
      <c r="E300" s="31">
        <f>VLOOKUP(D300,Table3[[#All],[CODE]:[PRICE]],2,FALSE)</f>
        <v>2</v>
      </c>
      <c r="F300" s="32">
        <v>1</v>
      </c>
      <c r="G300" s="32">
        <f>Table2[[#This Row],[QUANTITY]]*Table2[[#This Row],[PRICE]]</f>
        <v>2</v>
      </c>
      <c r="I300"/>
    </row>
    <row r="301" spans="1:9" x14ac:dyDescent="0.25">
      <c r="A301" s="41"/>
      <c r="B301" s="27">
        <v>74654239</v>
      </c>
      <c r="C301" s="30">
        <v>44422</v>
      </c>
      <c r="D301" s="19" t="s">
        <v>59</v>
      </c>
      <c r="E301" s="31">
        <f>VLOOKUP(D301,Table3[[#All],[CODE]:[PRICE]],2,FALSE)</f>
        <v>5</v>
      </c>
      <c r="F301" s="32">
        <v>1</v>
      </c>
      <c r="G301" s="32">
        <f>Table2[[#This Row],[QUANTITY]]*Table2[[#This Row],[PRICE]]</f>
        <v>5</v>
      </c>
      <c r="I301"/>
    </row>
    <row r="302" spans="1:9" x14ac:dyDescent="0.25">
      <c r="A302" s="41"/>
      <c r="B302" s="28">
        <v>74654239</v>
      </c>
      <c r="C302" s="30">
        <v>44260</v>
      </c>
      <c r="D302" s="19" t="s">
        <v>54</v>
      </c>
      <c r="E302" s="32">
        <f>VLOOKUP(D302,Table3[[#All],[CODE]:[PRICE]],2,FALSE)</f>
        <v>6</v>
      </c>
      <c r="F302" s="32">
        <v>1</v>
      </c>
      <c r="G302" s="32">
        <f>Table2[[#This Row],[QUANTITY]]*Table2[[#This Row],[PRICE]]</f>
        <v>6</v>
      </c>
      <c r="I302"/>
    </row>
    <row r="303" spans="1:9" x14ac:dyDescent="0.25">
      <c r="A303" s="41"/>
      <c r="B303" s="28">
        <v>74654239</v>
      </c>
      <c r="C303" s="30">
        <v>44199</v>
      </c>
      <c r="D303" s="19" t="s">
        <v>56</v>
      </c>
      <c r="E303" s="32">
        <f>VLOOKUP(D303,Table3[[#All],[CODE]:[PRICE]],2,FALSE)</f>
        <v>7</v>
      </c>
      <c r="F303" s="32">
        <v>1</v>
      </c>
      <c r="G303" s="32">
        <f>Table2[[#This Row],[QUANTITY]]*Table2[[#This Row],[PRICE]]</f>
        <v>7</v>
      </c>
      <c r="I303"/>
    </row>
    <row r="304" spans="1:9" x14ac:dyDescent="0.25">
      <c r="A304" s="41"/>
      <c r="B304" s="27">
        <v>74654239</v>
      </c>
      <c r="C304" s="30">
        <v>44348</v>
      </c>
      <c r="D304" s="19" t="s">
        <v>43</v>
      </c>
      <c r="E304" s="31">
        <f>VLOOKUP(D304,Table3[[#All],[CODE]:[PRICE]],2,FALSE)</f>
        <v>7</v>
      </c>
      <c r="F304" s="32">
        <v>1</v>
      </c>
      <c r="G304" s="32">
        <f>Table2[[#This Row],[QUANTITY]]*Table2[[#This Row],[PRICE]]</f>
        <v>7</v>
      </c>
      <c r="I304"/>
    </row>
    <row r="305" spans="1:9" x14ac:dyDescent="0.25">
      <c r="A305" s="41"/>
      <c r="B305" s="28">
        <v>74654239</v>
      </c>
      <c r="C305" s="30">
        <v>44265</v>
      </c>
      <c r="D305" s="19" t="s">
        <v>55</v>
      </c>
      <c r="E305" s="32">
        <f>VLOOKUP(D305,Table3[[#All],[CODE]:[PRICE]],2,FALSE)</f>
        <v>6</v>
      </c>
      <c r="F305" s="32">
        <v>4</v>
      </c>
      <c r="G305" s="32">
        <f>Table2[[#This Row],[QUANTITY]]*Table2[[#This Row],[PRICE]]</f>
        <v>24</v>
      </c>
      <c r="I305"/>
    </row>
    <row r="306" spans="1:9" x14ac:dyDescent="0.25">
      <c r="A306" s="41"/>
      <c r="B306" s="28">
        <v>74654239</v>
      </c>
      <c r="C306" s="30">
        <v>44489</v>
      </c>
      <c r="D306" s="19" t="s">
        <v>38</v>
      </c>
      <c r="E306" s="31">
        <f>VLOOKUP(D306,Table3[[#All],[CODE]:[PRICE]],2,FALSE)</f>
        <v>8</v>
      </c>
      <c r="F306" s="32">
        <v>4</v>
      </c>
      <c r="G306" s="32">
        <f>Table2[[#This Row],[QUANTITY]]*Table2[[#This Row],[PRICE]]</f>
        <v>32</v>
      </c>
      <c r="I306"/>
    </row>
    <row r="307" spans="1:9" x14ac:dyDescent="0.25">
      <c r="A307" s="41"/>
      <c r="B307" s="28">
        <v>74654239</v>
      </c>
      <c r="C307" s="30">
        <v>44403</v>
      </c>
      <c r="D307" s="19" t="s">
        <v>60</v>
      </c>
      <c r="E307" s="31">
        <f>VLOOKUP(D307,Table3[[#All],[CODE]:[PRICE]],2,FALSE)</f>
        <v>2</v>
      </c>
      <c r="F307" s="32">
        <v>23</v>
      </c>
      <c r="G307" s="32">
        <f>Table2[[#This Row],[QUANTITY]]*Table2[[#This Row],[PRICE]]</f>
        <v>46</v>
      </c>
      <c r="I307"/>
    </row>
    <row r="308" spans="1:9" x14ac:dyDescent="0.25">
      <c r="A308" s="41"/>
      <c r="B308" s="28">
        <v>74654239</v>
      </c>
      <c r="C308" s="30">
        <v>44417</v>
      </c>
      <c r="D308" s="19" t="s">
        <v>47</v>
      </c>
      <c r="E308" s="31">
        <f>VLOOKUP(D308,Table3[[#All],[CODE]:[PRICE]],2,FALSE)</f>
        <v>8</v>
      </c>
      <c r="F308" s="32">
        <v>10</v>
      </c>
      <c r="G308" s="32">
        <f>Table2[[#This Row],[QUANTITY]]*Table2[[#This Row],[PRICE]]</f>
        <v>80</v>
      </c>
      <c r="I308"/>
    </row>
    <row r="309" spans="1:9" x14ac:dyDescent="0.25">
      <c r="A309" s="41"/>
      <c r="B309" s="27">
        <v>74654239</v>
      </c>
      <c r="C309" s="30">
        <v>44519</v>
      </c>
      <c r="D309" s="19" t="s">
        <v>42</v>
      </c>
      <c r="E309" s="31">
        <f>VLOOKUP(D309,Table3[[#All],[CODE]:[PRICE]],2,FALSE)</f>
        <v>7</v>
      </c>
      <c r="F309" s="32">
        <v>14</v>
      </c>
      <c r="G309" s="32">
        <f>Table2[[#This Row],[QUANTITY]]*Table2[[#This Row],[PRICE]]</f>
        <v>98</v>
      </c>
      <c r="I309"/>
    </row>
    <row r="310" spans="1:9" x14ac:dyDescent="0.25">
      <c r="A310" s="41"/>
      <c r="B310" s="27">
        <v>74654239</v>
      </c>
      <c r="C310" s="30">
        <v>44365</v>
      </c>
      <c r="D310" s="19" t="s">
        <v>40</v>
      </c>
      <c r="E310" s="31">
        <f>VLOOKUP(D310,Table3[[#All],[CODE]:[PRICE]],2,FALSE)</f>
        <v>8</v>
      </c>
      <c r="F310" s="32">
        <v>13</v>
      </c>
      <c r="G310" s="32">
        <f>Table2[[#This Row],[QUANTITY]]*Table2[[#This Row],[PRICE]]</f>
        <v>104</v>
      </c>
      <c r="I310"/>
    </row>
    <row r="311" spans="1:9" x14ac:dyDescent="0.25">
      <c r="A311" s="41"/>
      <c r="B311" s="28">
        <v>74654239</v>
      </c>
      <c r="C311" s="30">
        <v>44263</v>
      </c>
      <c r="D311" s="19" t="s">
        <v>38</v>
      </c>
      <c r="E311" s="32">
        <f>VLOOKUP(D311,Table3[[#All],[CODE]:[PRICE]],2,FALSE)</f>
        <v>8</v>
      </c>
      <c r="F311" s="32">
        <v>17</v>
      </c>
      <c r="G311" s="32">
        <f>Table2[[#This Row],[QUANTITY]]*Table2[[#This Row],[PRICE]]</f>
        <v>136</v>
      </c>
      <c r="I311"/>
    </row>
    <row r="312" spans="1:9" x14ac:dyDescent="0.25">
      <c r="A312" s="41"/>
      <c r="B312" s="27">
        <v>74654239</v>
      </c>
      <c r="C312" s="30">
        <v>44225</v>
      </c>
      <c r="D312" s="19" t="s">
        <v>56</v>
      </c>
      <c r="E312" s="32">
        <f>VLOOKUP(D312,Table3[[#All],[CODE]:[PRICE]],2,FALSE)</f>
        <v>7</v>
      </c>
      <c r="F312" s="32">
        <v>22</v>
      </c>
      <c r="G312" s="32">
        <f>Table2[[#This Row],[QUANTITY]]*Table2[[#This Row],[PRICE]]</f>
        <v>154</v>
      </c>
      <c r="I312"/>
    </row>
    <row r="313" spans="1:9" x14ac:dyDescent="0.25">
      <c r="A313" s="41"/>
      <c r="B313" s="28">
        <v>74654239</v>
      </c>
      <c r="C313" s="30">
        <v>44528</v>
      </c>
      <c r="D313" s="19" t="s">
        <v>37</v>
      </c>
      <c r="E313" s="31">
        <f>VLOOKUP(D313,Table3[[#All],[CODE]:[PRICE]],2,FALSE)</f>
        <v>8</v>
      </c>
      <c r="F313" s="32">
        <v>21</v>
      </c>
      <c r="G313" s="32">
        <f>Table2[[#This Row],[QUANTITY]]*Table2[[#This Row],[PRICE]]</f>
        <v>168</v>
      </c>
      <c r="I313"/>
    </row>
    <row r="314" spans="1:9" x14ac:dyDescent="0.25">
      <c r="A314" s="41"/>
      <c r="B314" s="28">
        <v>74654239</v>
      </c>
      <c r="C314" s="30">
        <v>44470</v>
      </c>
      <c r="D314" s="19" t="s">
        <v>43</v>
      </c>
      <c r="E314" s="31">
        <f>VLOOKUP(D314,Table3[[#All],[CODE]:[PRICE]],2,FALSE)</f>
        <v>7</v>
      </c>
      <c r="F314" s="32">
        <v>28</v>
      </c>
      <c r="G314" s="32">
        <f>Table2[[#This Row],[QUANTITY]]*Table2[[#This Row],[PRICE]]</f>
        <v>196</v>
      </c>
      <c r="I314"/>
    </row>
    <row r="315" spans="1:9" x14ac:dyDescent="0.25">
      <c r="A315" s="41"/>
      <c r="B315" s="28">
        <v>78901236</v>
      </c>
      <c r="C315" s="30">
        <v>44431</v>
      </c>
      <c r="D315" s="19" t="s">
        <v>59</v>
      </c>
      <c r="E315" s="31">
        <f>VLOOKUP(D315,Table3[[#All],[CODE]:[PRICE]],2,FALSE)</f>
        <v>5</v>
      </c>
      <c r="F315" s="32">
        <v>1</v>
      </c>
      <c r="G315" s="32">
        <f>Table2[[#This Row],[QUANTITY]]*Table2[[#This Row],[PRICE]]</f>
        <v>5</v>
      </c>
      <c r="I315"/>
    </row>
    <row r="316" spans="1:9" x14ac:dyDescent="0.25">
      <c r="A316" s="41"/>
      <c r="B316" s="28">
        <v>78901236</v>
      </c>
      <c r="C316" s="30">
        <v>44476</v>
      </c>
      <c r="D316" s="19" t="s">
        <v>59</v>
      </c>
      <c r="E316" s="31">
        <f>VLOOKUP(D316,Table3[[#All],[CODE]:[PRICE]],2,FALSE)</f>
        <v>5</v>
      </c>
      <c r="F316" s="32">
        <v>1</v>
      </c>
      <c r="G316" s="32">
        <f>Table2[[#This Row],[QUANTITY]]*Table2[[#This Row],[PRICE]]</f>
        <v>5</v>
      </c>
      <c r="I316"/>
    </row>
    <row r="317" spans="1:9" x14ac:dyDescent="0.25">
      <c r="A317" s="41"/>
      <c r="B317" s="28">
        <v>78901236</v>
      </c>
      <c r="C317" s="30">
        <v>44497</v>
      </c>
      <c r="D317" s="19" t="s">
        <v>53</v>
      </c>
      <c r="E317" s="31">
        <f>VLOOKUP(D317,Table3[[#All],[CODE]:[PRICE]],2,FALSE)</f>
        <v>6</v>
      </c>
      <c r="F317" s="32">
        <v>1</v>
      </c>
      <c r="G317" s="32">
        <f>Table2[[#This Row],[QUANTITY]]*Table2[[#This Row],[PRICE]]</f>
        <v>6</v>
      </c>
      <c r="I317"/>
    </row>
    <row r="318" spans="1:9" x14ac:dyDescent="0.25">
      <c r="A318" s="41"/>
      <c r="B318" s="28">
        <v>78901236</v>
      </c>
      <c r="C318" s="30">
        <v>44500</v>
      </c>
      <c r="D318" s="19" t="s">
        <v>54</v>
      </c>
      <c r="E318" s="31">
        <f>VLOOKUP(D318,Table3[[#All],[CODE]:[PRICE]],2,FALSE)</f>
        <v>6</v>
      </c>
      <c r="F318" s="32">
        <v>1</v>
      </c>
      <c r="G318" s="32">
        <f>Table2[[#This Row],[QUANTITY]]*Table2[[#This Row],[PRICE]]</f>
        <v>6</v>
      </c>
      <c r="I318"/>
    </row>
    <row r="319" spans="1:9" x14ac:dyDescent="0.25">
      <c r="A319" s="41"/>
      <c r="B319" s="28">
        <v>78901236</v>
      </c>
      <c r="C319" s="30">
        <v>44344</v>
      </c>
      <c r="D319" s="19" t="s">
        <v>60</v>
      </c>
      <c r="E319" s="32">
        <f>VLOOKUP(D319,Table3[[#All],[CODE]:[PRICE]],2,FALSE)</f>
        <v>2</v>
      </c>
      <c r="F319" s="32">
        <v>3</v>
      </c>
      <c r="G319" s="32">
        <f>Table2[[#This Row],[QUANTITY]]*Table2[[#This Row],[PRICE]]</f>
        <v>6</v>
      </c>
      <c r="I319"/>
    </row>
    <row r="320" spans="1:9" x14ac:dyDescent="0.25">
      <c r="A320" s="41"/>
      <c r="B320" s="28">
        <v>78901236</v>
      </c>
      <c r="C320" s="30">
        <v>44202</v>
      </c>
      <c r="D320" s="19" t="s">
        <v>41</v>
      </c>
      <c r="E320" s="32">
        <f>VLOOKUP(D320,Table3[[#All],[CODE]:[PRICE]],2,FALSE)</f>
        <v>7</v>
      </c>
      <c r="F320" s="32">
        <v>1</v>
      </c>
      <c r="G320" s="32">
        <f>Table2[[#This Row],[QUANTITY]]*Table2[[#This Row],[PRICE]]</f>
        <v>7</v>
      </c>
      <c r="I320"/>
    </row>
    <row r="321" spans="1:9" x14ac:dyDescent="0.25">
      <c r="A321" s="41"/>
      <c r="B321" s="28">
        <v>78901236</v>
      </c>
      <c r="C321" s="30">
        <v>44261</v>
      </c>
      <c r="D321" s="19" t="s">
        <v>56</v>
      </c>
      <c r="E321" s="32">
        <f>VLOOKUP(D321,Table3[[#All],[CODE]:[PRICE]],2,FALSE)</f>
        <v>7</v>
      </c>
      <c r="F321" s="32">
        <v>1</v>
      </c>
      <c r="G321" s="32">
        <f>Table2[[#This Row],[QUANTITY]]*Table2[[#This Row],[PRICE]]</f>
        <v>7</v>
      </c>
      <c r="I321"/>
    </row>
    <row r="322" spans="1:9" x14ac:dyDescent="0.25">
      <c r="A322" s="41"/>
      <c r="B322" s="28">
        <v>78901236</v>
      </c>
      <c r="C322" s="30">
        <v>44399</v>
      </c>
      <c r="D322" s="19" t="s">
        <v>42</v>
      </c>
      <c r="E322" s="31">
        <f>VLOOKUP(D322,Table3[[#All],[CODE]:[PRICE]],2,FALSE)</f>
        <v>7</v>
      </c>
      <c r="F322" s="32">
        <v>1</v>
      </c>
      <c r="G322" s="32">
        <f>Table2[[#This Row],[QUANTITY]]*Table2[[#This Row],[PRICE]]</f>
        <v>7</v>
      </c>
      <c r="I322"/>
    </row>
    <row r="323" spans="1:9" x14ac:dyDescent="0.25">
      <c r="A323" s="41"/>
      <c r="B323" s="28">
        <v>78901236</v>
      </c>
      <c r="C323" s="30">
        <v>44215</v>
      </c>
      <c r="D323" s="19" t="s">
        <v>44</v>
      </c>
      <c r="E323" s="32">
        <f>VLOOKUP(D323,Table3[[#All],[CODE]:[PRICE]],2,FALSE)</f>
        <v>8</v>
      </c>
      <c r="F323" s="32">
        <v>1</v>
      </c>
      <c r="G323" s="32">
        <f>Table2[[#This Row],[QUANTITY]]*Table2[[#This Row],[PRICE]]</f>
        <v>8</v>
      </c>
      <c r="I323"/>
    </row>
    <row r="324" spans="1:9" x14ac:dyDescent="0.25">
      <c r="A324" s="41"/>
      <c r="B324" s="28">
        <v>78901236</v>
      </c>
      <c r="C324" s="30">
        <v>44305</v>
      </c>
      <c r="D324" s="19" t="s">
        <v>40</v>
      </c>
      <c r="E324" s="32">
        <f>VLOOKUP(D324,Table3[[#All],[CODE]:[PRICE]],2,FALSE)</f>
        <v>8</v>
      </c>
      <c r="F324" s="32">
        <v>1</v>
      </c>
      <c r="G324" s="32">
        <f>Table2[[#This Row],[QUANTITY]]*Table2[[#This Row],[PRICE]]</f>
        <v>8</v>
      </c>
      <c r="I324"/>
    </row>
    <row r="325" spans="1:9" x14ac:dyDescent="0.25">
      <c r="A325" s="41"/>
      <c r="B325" s="28">
        <v>78901236</v>
      </c>
      <c r="C325" s="30">
        <v>44238</v>
      </c>
      <c r="D325" s="19" t="s">
        <v>52</v>
      </c>
      <c r="E325" s="32">
        <f>VLOOKUP(D325,Table3[[#All],[CODE]:[PRICE]],2,FALSE)</f>
        <v>10</v>
      </c>
      <c r="F325" s="32">
        <v>1</v>
      </c>
      <c r="G325" s="32">
        <f>Table2[[#This Row],[QUANTITY]]*Table2[[#This Row],[PRICE]]</f>
        <v>10</v>
      </c>
      <c r="I325"/>
    </row>
    <row r="326" spans="1:9" x14ac:dyDescent="0.25">
      <c r="A326" s="41"/>
      <c r="B326" s="28">
        <v>78901236</v>
      </c>
      <c r="C326" s="30">
        <v>44324</v>
      </c>
      <c r="D326" s="19" t="s">
        <v>50</v>
      </c>
      <c r="E326" s="32">
        <f>VLOOKUP(D326,Table3[[#All],[CODE]:[PRICE]],2,FALSE)</f>
        <v>10</v>
      </c>
      <c r="F326" s="32">
        <v>1</v>
      </c>
      <c r="G326" s="32">
        <f>Table2[[#This Row],[QUANTITY]]*Table2[[#This Row],[PRICE]]</f>
        <v>10</v>
      </c>
      <c r="I326"/>
    </row>
    <row r="327" spans="1:9" x14ac:dyDescent="0.25">
      <c r="A327" s="41"/>
      <c r="B327" s="28">
        <v>78901236</v>
      </c>
      <c r="C327" s="30">
        <v>44236</v>
      </c>
      <c r="D327" s="19" t="s">
        <v>56</v>
      </c>
      <c r="E327" s="32">
        <f>VLOOKUP(D327,Table3[[#All],[CODE]:[PRICE]],2,FALSE)</f>
        <v>7</v>
      </c>
      <c r="F327" s="32">
        <v>2</v>
      </c>
      <c r="G327" s="32">
        <f>Table2[[#This Row],[QUANTITY]]*Table2[[#This Row],[PRICE]]</f>
        <v>14</v>
      </c>
      <c r="I327"/>
    </row>
    <row r="328" spans="1:9" x14ac:dyDescent="0.25">
      <c r="A328" s="41"/>
      <c r="B328" s="28">
        <v>78901236</v>
      </c>
      <c r="C328" s="30">
        <v>44469</v>
      </c>
      <c r="D328" s="19" t="s">
        <v>42</v>
      </c>
      <c r="E328" s="31">
        <f>VLOOKUP(D328,Table3[[#All],[CODE]:[PRICE]],2,FALSE)</f>
        <v>7</v>
      </c>
      <c r="F328" s="32">
        <v>2</v>
      </c>
      <c r="G328" s="32">
        <f>Table2[[#This Row],[QUANTITY]]*Table2[[#This Row],[PRICE]]</f>
        <v>14</v>
      </c>
      <c r="I328"/>
    </row>
    <row r="329" spans="1:9" x14ac:dyDescent="0.25">
      <c r="A329" s="41"/>
      <c r="B329" s="28">
        <v>78901236</v>
      </c>
      <c r="C329" s="30">
        <v>44496</v>
      </c>
      <c r="D329" s="19" t="s">
        <v>43</v>
      </c>
      <c r="E329" s="31">
        <f>VLOOKUP(D329,Table3[[#All],[CODE]:[PRICE]],2,FALSE)</f>
        <v>7</v>
      </c>
      <c r="F329" s="32">
        <v>2</v>
      </c>
      <c r="G329" s="32">
        <f>Table2[[#This Row],[QUANTITY]]*Table2[[#This Row],[PRICE]]</f>
        <v>14</v>
      </c>
      <c r="I329"/>
    </row>
    <row r="330" spans="1:9" x14ac:dyDescent="0.25">
      <c r="A330" s="41"/>
      <c r="B330" s="28">
        <v>78901236</v>
      </c>
      <c r="C330" s="30">
        <v>44326</v>
      </c>
      <c r="D330" s="19" t="s">
        <v>59</v>
      </c>
      <c r="E330" s="32">
        <f>VLOOKUP(D330,Table3[[#All],[CODE]:[PRICE]],2,FALSE)</f>
        <v>5</v>
      </c>
      <c r="F330" s="32">
        <v>3</v>
      </c>
      <c r="G330" s="32">
        <f>Table2[[#This Row],[QUANTITY]]*Table2[[#This Row],[PRICE]]</f>
        <v>15</v>
      </c>
      <c r="I330"/>
    </row>
    <row r="331" spans="1:9" x14ac:dyDescent="0.25">
      <c r="A331" s="41"/>
      <c r="B331" s="28">
        <v>78901236</v>
      </c>
      <c r="C331" s="30">
        <v>44379</v>
      </c>
      <c r="D331" s="19" t="s">
        <v>55</v>
      </c>
      <c r="E331" s="31">
        <f>VLOOKUP(D331,Table3[[#All],[CODE]:[PRICE]],2,FALSE)</f>
        <v>6</v>
      </c>
      <c r="F331" s="32">
        <v>3</v>
      </c>
      <c r="G331" s="32">
        <f>Table2[[#This Row],[QUANTITY]]*Table2[[#This Row],[PRICE]]</f>
        <v>18</v>
      </c>
      <c r="I331"/>
    </row>
    <row r="332" spans="1:9" x14ac:dyDescent="0.25">
      <c r="A332" s="41"/>
      <c r="B332" s="28">
        <v>78901236</v>
      </c>
      <c r="C332" s="30">
        <v>44224</v>
      </c>
      <c r="D332" s="19" t="s">
        <v>58</v>
      </c>
      <c r="E332" s="32">
        <f>VLOOKUP(D332,Table3[[#All],[CODE]:[PRICE]],2,FALSE)</f>
        <v>5</v>
      </c>
      <c r="F332" s="32">
        <v>4</v>
      </c>
      <c r="G332" s="32">
        <f>Table2[[#This Row],[QUANTITY]]*Table2[[#This Row],[PRICE]]</f>
        <v>20</v>
      </c>
      <c r="I332"/>
    </row>
    <row r="333" spans="1:9" x14ac:dyDescent="0.25">
      <c r="A333" s="41"/>
      <c r="B333" s="28">
        <v>78901236</v>
      </c>
      <c r="C333" s="30">
        <v>44363</v>
      </c>
      <c r="D333" s="19" t="s">
        <v>57</v>
      </c>
      <c r="E333" s="31">
        <f>VLOOKUP(D333,Table3[[#All],[CODE]:[PRICE]],2,FALSE)</f>
        <v>5</v>
      </c>
      <c r="F333" s="32">
        <v>11</v>
      </c>
      <c r="G333" s="32">
        <f>Table2[[#This Row],[QUANTITY]]*Table2[[#This Row],[PRICE]]</f>
        <v>55</v>
      </c>
      <c r="I333"/>
    </row>
    <row r="334" spans="1:9" x14ac:dyDescent="0.25">
      <c r="A334" s="41"/>
      <c r="B334" s="28">
        <v>78901236</v>
      </c>
      <c r="C334" s="30">
        <v>44200</v>
      </c>
      <c r="D334" s="19" t="s">
        <v>59</v>
      </c>
      <c r="E334" s="32">
        <f>VLOOKUP(D334,Table3[[#All],[CODE]:[PRICE]],2,FALSE)</f>
        <v>5</v>
      </c>
      <c r="F334" s="32">
        <v>14</v>
      </c>
      <c r="G334" s="32">
        <f>Table2[[#This Row],[QUANTITY]]*Table2[[#This Row],[PRICE]]</f>
        <v>70</v>
      </c>
      <c r="I334"/>
    </row>
    <row r="335" spans="1:9" x14ac:dyDescent="0.25">
      <c r="A335" s="41"/>
      <c r="B335" s="28">
        <v>78901236</v>
      </c>
      <c r="C335" s="30">
        <v>44280</v>
      </c>
      <c r="D335" s="19" t="s">
        <v>45</v>
      </c>
      <c r="E335" s="32">
        <f>VLOOKUP(D335,Table3[[#All],[CODE]:[PRICE]],2,FALSE)</f>
        <v>8</v>
      </c>
      <c r="F335" s="32">
        <v>9</v>
      </c>
      <c r="G335" s="32">
        <f>Table2[[#This Row],[QUANTITY]]*Table2[[#This Row],[PRICE]]</f>
        <v>72</v>
      </c>
      <c r="I335"/>
    </row>
    <row r="336" spans="1:9" x14ac:dyDescent="0.25">
      <c r="A336" s="41"/>
      <c r="B336" s="28">
        <v>78901236</v>
      </c>
      <c r="C336" s="30">
        <v>44543</v>
      </c>
      <c r="D336" s="19" t="s">
        <v>45</v>
      </c>
      <c r="E336" s="31">
        <f>VLOOKUP(D336,Table3[[#All],[CODE]:[PRICE]],2,FALSE)</f>
        <v>8</v>
      </c>
      <c r="F336" s="32">
        <v>9</v>
      </c>
      <c r="G336" s="32">
        <f>Table2[[#This Row],[QUANTITY]]*Table2[[#This Row],[PRICE]]</f>
        <v>72</v>
      </c>
      <c r="I336"/>
    </row>
    <row r="337" spans="1:9" x14ac:dyDescent="0.25">
      <c r="A337" s="41"/>
      <c r="B337" s="28">
        <v>78901236</v>
      </c>
      <c r="C337" s="30">
        <v>44352</v>
      </c>
      <c r="D337" s="19" t="s">
        <v>54</v>
      </c>
      <c r="E337" s="31">
        <f>VLOOKUP(D337,Table3[[#All],[CODE]:[PRICE]],2,FALSE)</f>
        <v>6</v>
      </c>
      <c r="F337" s="32">
        <v>15</v>
      </c>
      <c r="G337" s="32">
        <f>Table2[[#This Row],[QUANTITY]]*Table2[[#This Row],[PRICE]]</f>
        <v>90</v>
      </c>
      <c r="I337"/>
    </row>
    <row r="338" spans="1:9" x14ac:dyDescent="0.25">
      <c r="A338" s="41"/>
      <c r="B338" s="28">
        <v>78901236</v>
      </c>
      <c r="C338" s="30">
        <v>44332</v>
      </c>
      <c r="D338" s="19" t="s">
        <v>53</v>
      </c>
      <c r="E338" s="32">
        <f>VLOOKUP(D338,Table3[[#All],[CODE]:[PRICE]],2,FALSE)</f>
        <v>6</v>
      </c>
      <c r="F338" s="32">
        <v>18</v>
      </c>
      <c r="G338" s="32">
        <f>Table2[[#This Row],[QUANTITY]]*Table2[[#This Row],[PRICE]]</f>
        <v>108</v>
      </c>
      <c r="I338"/>
    </row>
    <row r="339" spans="1:9" x14ac:dyDescent="0.25">
      <c r="A339" s="41"/>
      <c r="B339" s="28">
        <v>78901236</v>
      </c>
      <c r="C339" s="30">
        <v>44197</v>
      </c>
      <c r="D339" s="19" t="s">
        <v>42</v>
      </c>
      <c r="E339" s="32">
        <f>VLOOKUP(D339,Table3[[#All],[CODE]:[PRICE]],2,FALSE)</f>
        <v>7</v>
      </c>
      <c r="F339" s="32">
        <v>16</v>
      </c>
      <c r="G339" s="32">
        <f>Table2[[#This Row],[QUANTITY]]*Table2[[#This Row],[PRICE]]</f>
        <v>112</v>
      </c>
      <c r="I339"/>
    </row>
    <row r="340" spans="1:9" x14ac:dyDescent="0.25">
      <c r="A340" s="41"/>
      <c r="B340" s="28">
        <v>78901236</v>
      </c>
      <c r="C340" s="30">
        <v>44390</v>
      </c>
      <c r="D340" s="19" t="s">
        <v>53</v>
      </c>
      <c r="E340" s="31">
        <f>VLOOKUP(D340,Table3[[#All],[CODE]:[PRICE]],2,FALSE)</f>
        <v>6</v>
      </c>
      <c r="F340" s="32">
        <v>19</v>
      </c>
      <c r="G340" s="32">
        <f>Table2[[#This Row],[QUANTITY]]*Table2[[#This Row],[PRICE]]</f>
        <v>114</v>
      </c>
      <c r="I340"/>
    </row>
    <row r="341" spans="1:9" x14ac:dyDescent="0.25">
      <c r="A341" s="41"/>
      <c r="B341" s="28">
        <v>78901236</v>
      </c>
      <c r="C341" s="30">
        <v>44433</v>
      </c>
      <c r="D341" s="19" t="s">
        <v>58</v>
      </c>
      <c r="E341" s="31">
        <f>VLOOKUP(D341,Table3[[#All],[CODE]:[PRICE]],2,FALSE)</f>
        <v>5</v>
      </c>
      <c r="F341" s="32">
        <v>23</v>
      </c>
      <c r="G341" s="32">
        <f>Table2[[#This Row],[QUANTITY]]*Table2[[#This Row],[PRICE]]</f>
        <v>115</v>
      </c>
      <c r="I341"/>
    </row>
    <row r="342" spans="1:9" x14ac:dyDescent="0.25">
      <c r="A342" s="41"/>
      <c r="B342" s="28">
        <v>78901236</v>
      </c>
      <c r="C342" s="30">
        <v>44481</v>
      </c>
      <c r="D342" s="19" t="s">
        <v>57</v>
      </c>
      <c r="E342" s="31">
        <f>VLOOKUP(D342,Table3[[#All],[CODE]:[PRICE]],2,FALSE)</f>
        <v>5</v>
      </c>
      <c r="F342" s="32">
        <v>24</v>
      </c>
      <c r="G342" s="32">
        <f>Table2[[#This Row],[QUANTITY]]*Table2[[#This Row],[PRICE]]</f>
        <v>120</v>
      </c>
      <c r="I342"/>
    </row>
    <row r="343" spans="1:9" x14ac:dyDescent="0.25">
      <c r="A343" s="41"/>
      <c r="B343" s="28">
        <v>78901236</v>
      </c>
      <c r="C343" s="30">
        <v>44251</v>
      </c>
      <c r="D343" s="19" t="s">
        <v>47</v>
      </c>
      <c r="E343" s="32">
        <f>VLOOKUP(D343,Table3[[#All],[CODE]:[PRICE]],2,FALSE)</f>
        <v>8</v>
      </c>
      <c r="F343" s="32">
        <v>18</v>
      </c>
      <c r="G343" s="32">
        <f>Table2[[#This Row],[QUANTITY]]*Table2[[#This Row],[PRICE]]</f>
        <v>144</v>
      </c>
      <c r="I343"/>
    </row>
    <row r="344" spans="1:9" x14ac:dyDescent="0.25">
      <c r="A344" s="41"/>
      <c r="B344" s="28">
        <v>78901236</v>
      </c>
      <c r="C344" s="30">
        <v>44291</v>
      </c>
      <c r="D344" s="19" t="s">
        <v>38</v>
      </c>
      <c r="E344" s="32">
        <f>VLOOKUP(D344,Table3[[#All],[CODE]:[PRICE]],2,FALSE)</f>
        <v>8</v>
      </c>
      <c r="F344" s="32">
        <v>19</v>
      </c>
      <c r="G344" s="32">
        <f>Table2[[#This Row],[QUANTITY]]*Table2[[#This Row],[PRICE]]</f>
        <v>152</v>
      </c>
      <c r="I344"/>
    </row>
    <row r="345" spans="1:9" x14ac:dyDescent="0.25">
      <c r="A345" s="41"/>
      <c r="B345" s="28">
        <v>78901236</v>
      </c>
      <c r="C345" s="30">
        <v>44407</v>
      </c>
      <c r="D345" s="19" t="s">
        <v>51</v>
      </c>
      <c r="E345" s="31">
        <f>VLOOKUP(D345,Table3[[#All],[CODE]:[PRICE]],2,FALSE)</f>
        <v>10</v>
      </c>
      <c r="F345" s="32">
        <v>16</v>
      </c>
      <c r="G345" s="32">
        <f>Table2[[#This Row],[QUANTITY]]*Table2[[#This Row],[PRICE]]</f>
        <v>160</v>
      </c>
      <c r="I345"/>
    </row>
    <row r="346" spans="1:9" x14ac:dyDescent="0.25">
      <c r="A346" s="41"/>
      <c r="B346" s="28">
        <v>78901236</v>
      </c>
      <c r="C346" s="30">
        <v>44495</v>
      </c>
      <c r="D346" s="19" t="s">
        <v>47</v>
      </c>
      <c r="E346" s="31">
        <f>VLOOKUP(D346,Table3[[#All],[CODE]:[PRICE]],2,FALSE)</f>
        <v>8</v>
      </c>
      <c r="F346" s="32">
        <v>21</v>
      </c>
      <c r="G346" s="32">
        <f>Table2[[#This Row],[QUANTITY]]*Table2[[#This Row],[PRICE]]</f>
        <v>168</v>
      </c>
      <c r="I346"/>
    </row>
    <row r="347" spans="1:9" x14ac:dyDescent="0.25">
      <c r="A347" s="41"/>
      <c r="B347" s="28">
        <v>78901236</v>
      </c>
      <c r="C347" s="30">
        <v>44322</v>
      </c>
      <c r="D347" s="19" t="s">
        <v>38</v>
      </c>
      <c r="E347" s="32">
        <f>VLOOKUP(D347,Table3[[#All],[CODE]:[PRICE]],2,FALSE)</f>
        <v>8</v>
      </c>
      <c r="F347" s="32">
        <v>22</v>
      </c>
      <c r="G347" s="32">
        <f>Table2[[#This Row],[QUANTITY]]*Table2[[#This Row],[PRICE]]</f>
        <v>176</v>
      </c>
      <c r="I347"/>
    </row>
    <row r="348" spans="1:9" x14ac:dyDescent="0.25">
      <c r="A348" s="41"/>
      <c r="B348" s="28">
        <v>78901236</v>
      </c>
      <c r="C348" s="30">
        <v>44382</v>
      </c>
      <c r="D348" s="19" t="s">
        <v>52</v>
      </c>
      <c r="E348" s="31">
        <f>VLOOKUP(D348,Table3[[#All],[CODE]:[PRICE]],2,FALSE)</f>
        <v>10</v>
      </c>
      <c r="F348" s="32">
        <v>18</v>
      </c>
      <c r="G348" s="32">
        <f>Table2[[#This Row],[QUANTITY]]*Table2[[#This Row],[PRICE]]</f>
        <v>180</v>
      </c>
      <c r="I348"/>
    </row>
    <row r="349" spans="1:9" x14ac:dyDescent="0.25">
      <c r="A349" s="41"/>
      <c r="B349" s="28">
        <v>78901236</v>
      </c>
      <c r="C349" s="30">
        <v>44523</v>
      </c>
      <c r="D349" s="19" t="s">
        <v>56</v>
      </c>
      <c r="E349" s="31">
        <f>VLOOKUP(D349,Table3[[#All],[CODE]:[PRICE]],2,FALSE)</f>
        <v>7</v>
      </c>
      <c r="F349" s="32">
        <v>27</v>
      </c>
      <c r="G349" s="32">
        <f>Table2[[#This Row],[QUANTITY]]*Table2[[#This Row],[PRICE]]</f>
        <v>189</v>
      </c>
      <c r="I349"/>
    </row>
    <row r="350" spans="1:9" x14ac:dyDescent="0.25">
      <c r="A350" s="41"/>
      <c r="B350" s="28">
        <v>78901236</v>
      </c>
      <c r="C350" s="30">
        <v>44526</v>
      </c>
      <c r="D350" s="19" t="s">
        <v>50</v>
      </c>
      <c r="E350" s="31">
        <f>VLOOKUP(D350,Table3[[#All],[CODE]:[PRICE]],2,FALSE)</f>
        <v>10</v>
      </c>
      <c r="F350" s="32">
        <v>24</v>
      </c>
      <c r="G350" s="32">
        <f>Table2[[#This Row],[QUANTITY]]*Table2[[#This Row],[PRICE]]</f>
        <v>240</v>
      </c>
      <c r="I350"/>
    </row>
    <row r="351" spans="1:9" x14ac:dyDescent="0.25">
      <c r="A351" s="41"/>
      <c r="B351" s="28">
        <v>78901236</v>
      </c>
      <c r="C351" s="30">
        <v>44539</v>
      </c>
      <c r="D351" s="19" t="s">
        <v>46</v>
      </c>
      <c r="E351" s="31">
        <f>VLOOKUP(D351,Table3[[#All],[CODE]:[PRICE]],2,FALSE)</f>
        <v>8</v>
      </c>
      <c r="F351" s="32">
        <v>30</v>
      </c>
      <c r="G351" s="32">
        <f>Table2[[#This Row],[QUANTITY]]*Table2[[#This Row],[PRICE]]</f>
        <v>240</v>
      </c>
      <c r="I351"/>
    </row>
    <row r="352" spans="1:9" x14ac:dyDescent="0.25">
      <c r="A352" s="41"/>
      <c r="B352" s="28">
        <v>85632124</v>
      </c>
      <c r="C352" s="30">
        <v>44443</v>
      </c>
      <c r="D352" s="19" t="s">
        <v>57</v>
      </c>
      <c r="E352" s="31">
        <f>VLOOKUP(D352,Table3[[#All],[CODE]:[PRICE]],2,FALSE)</f>
        <v>5</v>
      </c>
      <c r="F352" s="32">
        <v>1</v>
      </c>
      <c r="G352" s="32">
        <f>Table2[[#This Row],[QUANTITY]]*Table2[[#This Row],[PRICE]]</f>
        <v>5</v>
      </c>
      <c r="I352"/>
    </row>
    <row r="353" spans="1:9" x14ac:dyDescent="0.25">
      <c r="A353" s="41"/>
      <c r="B353" s="28">
        <v>85632124</v>
      </c>
      <c r="C353" s="30">
        <v>44282</v>
      </c>
      <c r="D353" s="19" t="s">
        <v>45</v>
      </c>
      <c r="E353" s="32">
        <f>VLOOKUP(D353,Table3[[#All],[CODE]:[PRICE]],2,FALSE)</f>
        <v>8</v>
      </c>
      <c r="F353" s="32">
        <v>1</v>
      </c>
      <c r="G353" s="32">
        <f>Table2[[#This Row],[QUANTITY]]*Table2[[#This Row],[PRICE]]</f>
        <v>8</v>
      </c>
      <c r="H353" s="24"/>
      <c r="I353"/>
    </row>
    <row r="354" spans="1:9" x14ac:dyDescent="0.25">
      <c r="A354" s="41"/>
      <c r="B354" s="28">
        <v>85632124</v>
      </c>
      <c r="C354" s="30">
        <v>44367</v>
      </c>
      <c r="D354" s="19" t="s">
        <v>58</v>
      </c>
      <c r="E354" s="31">
        <f>VLOOKUP(D354,Table3[[#All],[CODE]:[PRICE]],2,FALSE)</f>
        <v>5</v>
      </c>
      <c r="F354" s="32">
        <v>8</v>
      </c>
      <c r="G354" s="32">
        <f>Table2[[#This Row],[QUANTITY]]*Table2[[#This Row],[PRICE]]</f>
        <v>40</v>
      </c>
      <c r="H354" s="24"/>
      <c r="I354"/>
    </row>
    <row r="355" spans="1:9" x14ac:dyDescent="0.25">
      <c r="A355" s="41"/>
      <c r="B355" s="28">
        <v>85632124</v>
      </c>
      <c r="C355" s="30">
        <v>44508</v>
      </c>
      <c r="D355" s="19" t="s">
        <v>42</v>
      </c>
      <c r="E355" s="31">
        <f>VLOOKUP(D355,Table3[[#All],[CODE]:[PRICE]],2,FALSE)</f>
        <v>7</v>
      </c>
      <c r="F355" s="32">
        <v>18</v>
      </c>
      <c r="G355" s="32">
        <f>Table2[[#This Row],[QUANTITY]]*Table2[[#This Row],[PRICE]]</f>
        <v>126</v>
      </c>
      <c r="H355" s="24"/>
      <c r="I355"/>
    </row>
    <row r="356" spans="1:9" x14ac:dyDescent="0.25">
      <c r="A356" s="41"/>
      <c r="B356" s="27">
        <v>87321569</v>
      </c>
      <c r="C356" s="30">
        <v>44240</v>
      </c>
      <c r="D356" s="19" t="s">
        <v>45</v>
      </c>
      <c r="E356" s="32">
        <f>VLOOKUP(D356,Table3[[#All],[CODE]:[PRICE]],2,FALSE)</f>
        <v>8</v>
      </c>
      <c r="F356" s="32">
        <v>23</v>
      </c>
      <c r="G356" s="32">
        <f>Table2[[#This Row],[QUANTITY]]*Table2[[#This Row],[PRICE]]</f>
        <v>184</v>
      </c>
      <c r="H356" s="24"/>
      <c r="I356"/>
    </row>
    <row r="357" spans="1:9" x14ac:dyDescent="0.25">
      <c r="A357" s="41"/>
      <c r="B357" s="27">
        <v>87496429</v>
      </c>
      <c r="C357" s="30">
        <v>44408</v>
      </c>
      <c r="D357" s="19" t="s">
        <v>41</v>
      </c>
      <c r="E357" s="31">
        <f>VLOOKUP(D357,Table3[[#All],[CODE]:[PRICE]],2,FALSE)</f>
        <v>7</v>
      </c>
      <c r="F357" s="32">
        <v>1</v>
      </c>
      <c r="G357" s="32">
        <f>Table2[[#This Row],[QUANTITY]]*Table2[[#This Row],[PRICE]]</f>
        <v>7</v>
      </c>
      <c r="H357" s="24"/>
      <c r="I357"/>
    </row>
    <row r="358" spans="1:9" x14ac:dyDescent="0.25">
      <c r="A358" s="41"/>
      <c r="B358" s="27">
        <v>87496429</v>
      </c>
      <c r="C358" s="30">
        <v>44254</v>
      </c>
      <c r="D358" s="19" t="s">
        <v>44</v>
      </c>
      <c r="E358" s="32">
        <f>VLOOKUP(D358,Table3[[#All],[CODE]:[PRICE]],2,FALSE)</f>
        <v>8</v>
      </c>
      <c r="F358" s="32">
        <v>1</v>
      </c>
      <c r="G358" s="32">
        <f>Table2[[#This Row],[QUANTITY]]*Table2[[#This Row],[PRICE]]</f>
        <v>8</v>
      </c>
      <c r="H358" s="24"/>
      <c r="I358"/>
    </row>
    <row r="359" spans="1:9" x14ac:dyDescent="0.25">
      <c r="A359" s="41"/>
      <c r="B359" s="27">
        <v>87496429</v>
      </c>
      <c r="C359" s="30">
        <v>44541</v>
      </c>
      <c r="D359" s="19" t="s">
        <v>46</v>
      </c>
      <c r="E359" s="31">
        <f>VLOOKUP(D359,Table3[[#All],[CODE]:[PRICE]],2,FALSE)</f>
        <v>8</v>
      </c>
      <c r="F359" s="32">
        <v>3</v>
      </c>
      <c r="G359" s="32">
        <f>Table2[[#This Row],[QUANTITY]]*Table2[[#This Row],[PRICE]]</f>
        <v>24</v>
      </c>
      <c r="H359" s="24"/>
      <c r="I359"/>
    </row>
    <row r="360" spans="1:9" x14ac:dyDescent="0.25">
      <c r="A360" s="41"/>
      <c r="B360" s="27">
        <v>87496429</v>
      </c>
      <c r="C360" s="30">
        <v>44391</v>
      </c>
      <c r="D360" s="19" t="s">
        <v>49</v>
      </c>
      <c r="E360" s="31">
        <f>VLOOKUP(D360,Table3[[#All],[CODE]:[PRICE]],2,FALSE)</f>
        <v>10</v>
      </c>
      <c r="F360" s="32">
        <v>3</v>
      </c>
      <c r="G360" s="32">
        <f>Table2[[#This Row],[QUANTITY]]*Table2[[#This Row],[PRICE]]</f>
        <v>30</v>
      </c>
      <c r="H360" s="24"/>
      <c r="I360"/>
    </row>
    <row r="361" spans="1:9" x14ac:dyDescent="0.25">
      <c r="A361" s="41"/>
      <c r="B361" s="27">
        <v>87496429</v>
      </c>
      <c r="C361" s="30">
        <v>44561</v>
      </c>
      <c r="D361" s="19" t="s">
        <v>40</v>
      </c>
      <c r="E361" s="31">
        <f>VLOOKUP(D361,Table3[[#All],[CODE]:[PRICE]],2,FALSE)</f>
        <v>8</v>
      </c>
      <c r="F361" s="32">
        <v>11</v>
      </c>
      <c r="G361" s="32">
        <f>Table2[[#This Row],[QUANTITY]]*Table2[[#This Row],[PRICE]]</f>
        <v>88</v>
      </c>
      <c r="H361" s="24"/>
      <c r="I361"/>
    </row>
    <row r="362" spans="1:9" x14ac:dyDescent="0.25">
      <c r="A362" s="41"/>
      <c r="B362" s="27">
        <v>87496429</v>
      </c>
      <c r="C362" s="30">
        <v>44463</v>
      </c>
      <c r="D362" s="19" t="s">
        <v>43</v>
      </c>
      <c r="E362" s="31">
        <f>VLOOKUP(D362,Table3[[#All],[CODE]:[PRICE]],2,FALSE)</f>
        <v>7</v>
      </c>
      <c r="F362" s="32">
        <v>17</v>
      </c>
      <c r="G362" s="32">
        <f>Table2[[#This Row],[QUANTITY]]*Table2[[#This Row],[PRICE]]</f>
        <v>119</v>
      </c>
      <c r="H362" s="24"/>
      <c r="I362"/>
    </row>
    <row r="363" spans="1:9" x14ac:dyDescent="0.25">
      <c r="A363" s="41"/>
      <c r="B363" s="27">
        <v>87945639</v>
      </c>
      <c r="C363" s="30">
        <v>44212</v>
      </c>
      <c r="D363" s="19" t="s">
        <v>43</v>
      </c>
      <c r="E363" s="32">
        <f>VLOOKUP(D363,Table3[[#All],[CODE]:[PRICE]],2,FALSE)</f>
        <v>7</v>
      </c>
      <c r="F363" s="32">
        <v>1</v>
      </c>
      <c r="G363" s="32">
        <f>Table2[[#This Row],[QUANTITY]]*Table2[[#This Row],[PRICE]]</f>
        <v>7</v>
      </c>
      <c r="H363" s="24"/>
      <c r="I363"/>
    </row>
    <row r="364" spans="1:9" x14ac:dyDescent="0.25">
      <c r="A364" s="41"/>
      <c r="B364" s="28">
        <v>90123128</v>
      </c>
      <c r="C364" s="30">
        <v>44334</v>
      </c>
      <c r="D364" s="19" t="s">
        <v>42</v>
      </c>
      <c r="E364" s="32">
        <f>VLOOKUP(D364,Table3[[#All],[CODE]:[PRICE]],2,FALSE)</f>
        <v>7</v>
      </c>
      <c r="F364" s="32">
        <v>10</v>
      </c>
      <c r="G364" s="32">
        <f>Table2[[#This Row],[QUANTITY]]*Table2[[#This Row],[PRICE]]</f>
        <v>70</v>
      </c>
      <c r="H364" s="24"/>
      <c r="I364"/>
    </row>
    <row r="365" spans="1:9" x14ac:dyDescent="0.25">
      <c r="A365" s="41"/>
      <c r="B365" s="28">
        <v>92307568</v>
      </c>
      <c r="C365" s="30">
        <v>44221</v>
      </c>
      <c r="D365" s="19" t="s">
        <v>44</v>
      </c>
      <c r="E365" s="32">
        <f>VLOOKUP(D365,Table3[[#All],[CODE]:[PRICE]],2,FALSE)</f>
        <v>8</v>
      </c>
      <c r="F365" s="32">
        <v>1</v>
      </c>
      <c r="G365" s="32">
        <f>Table2[[#This Row],[QUANTITY]]*Table2[[#This Row],[PRICE]]</f>
        <v>8</v>
      </c>
      <c r="H365" s="24"/>
      <c r="I365"/>
    </row>
    <row r="366" spans="1:9" x14ac:dyDescent="0.25">
      <c r="A366" s="43"/>
      <c r="B366" s="28">
        <v>96230235</v>
      </c>
      <c r="C366" s="30">
        <v>44262</v>
      </c>
      <c r="D366" s="19" t="s">
        <v>45</v>
      </c>
      <c r="E366" s="32">
        <f>VLOOKUP(D366,Table3[[#All],[CODE]:[PRICE]],2,FALSE)</f>
        <v>8</v>
      </c>
      <c r="F366" s="32">
        <v>3</v>
      </c>
      <c r="G366" s="32">
        <f>Table2[[#This Row],[QUANTITY]]*Table2[[#This Row],[PRICE]]</f>
        <v>24</v>
      </c>
      <c r="H366" s="24"/>
      <c r="I366"/>
    </row>
    <row r="367" spans="1:9" x14ac:dyDescent="0.25">
      <c r="A367" s="23"/>
      <c r="B367" s="24"/>
      <c r="C367" s="24"/>
      <c r="D367" s="24"/>
      <c r="E367" s="24"/>
      <c r="F367" s="24"/>
      <c r="G367" s="24"/>
      <c r="I367"/>
    </row>
    <row r="368" spans="1:9" x14ac:dyDescent="0.25">
      <c r="A368" s="23"/>
      <c r="B368" s="24"/>
      <c r="C368" s="24"/>
      <c r="D368" s="24"/>
      <c r="E368" s="24"/>
      <c r="F368" s="24"/>
      <c r="G368" s="24"/>
      <c r="I368"/>
    </row>
    <row r="369" spans="1:9" x14ac:dyDescent="0.25">
      <c r="A369" s="23"/>
      <c r="B369" s="24"/>
      <c r="C369" s="24"/>
      <c r="D369" s="24"/>
      <c r="E369" s="24"/>
      <c r="F369" s="24"/>
      <c r="G369" s="24"/>
      <c r="I369"/>
    </row>
    <row r="370" spans="1:9" x14ac:dyDescent="0.25">
      <c r="G370" s="24"/>
      <c r="I370"/>
    </row>
    <row r="371" spans="1:9" x14ac:dyDescent="0.25">
      <c r="I371"/>
    </row>
    <row r="372" spans="1:9" x14ac:dyDescent="0.25">
      <c r="I372"/>
    </row>
    <row r="373" spans="1:9" x14ac:dyDescent="0.25">
      <c r="I373"/>
    </row>
    <row r="374" spans="1:9" x14ac:dyDescent="0.25">
      <c r="I374"/>
    </row>
    <row r="375" spans="1:9" x14ac:dyDescent="0.25">
      <c r="I375"/>
    </row>
    <row r="376" spans="1:9" x14ac:dyDescent="0.25">
      <c r="I376"/>
    </row>
    <row r="377" spans="1:9" x14ac:dyDescent="0.25">
      <c r="I377"/>
    </row>
    <row r="378" spans="1:9" x14ac:dyDescent="0.25">
      <c r="I378"/>
    </row>
    <row r="379" spans="1:9" x14ac:dyDescent="0.25">
      <c r="I379"/>
    </row>
    <row r="380" spans="1:9" x14ac:dyDescent="0.25">
      <c r="I380"/>
    </row>
    <row r="381" spans="1:9" x14ac:dyDescent="0.25">
      <c r="I381"/>
    </row>
    <row r="382" spans="1:9" x14ac:dyDescent="0.25">
      <c r="I382"/>
    </row>
    <row r="383" spans="1:9" x14ac:dyDescent="0.25">
      <c r="I383"/>
    </row>
    <row r="384" spans="1:9" x14ac:dyDescent="0.25">
      <c r="I384"/>
    </row>
    <row r="385" spans="9:9" x14ac:dyDescent="0.25">
      <c r="I385"/>
    </row>
    <row r="386" spans="9:9" x14ac:dyDescent="0.25">
      <c r="I386"/>
    </row>
    <row r="387" spans="9:9" x14ac:dyDescent="0.25">
      <c r="I387"/>
    </row>
    <row r="388" spans="9:9" x14ac:dyDescent="0.25">
      <c r="I388"/>
    </row>
    <row r="389" spans="9:9" x14ac:dyDescent="0.25">
      <c r="I389"/>
    </row>
    <row r="390" spans="9:9" x14ac:dyDescent="0.25">
      <c r="I390"/>
    </row>
    <row r="391" spans="9:9" x14ac:dyDescent="0.25">
      <c r="I391"/>
    </row>
    <row r="392" spans="9:9" x14ac:dyDescent="0.25">
      <c r="I392"/>
    </row>
    <row r="393" spans="9:9" x14ac:dyDescent="0.25">
      <c r="I393"/>
    </row>
    <row r="394" spans="9:9" x14ac:dyDescent="0.25">
      <c r="I394"/>
    </row>
    <row r="395" spans="9:9" x14ac:dyDescent="0.25">
      <c r="I395"/>
    </row>
    <row r="396" spans="9:9" x14ac:dyDescent="0.25">
      <c r="I396"/>
    </row>
    <row r="397" spans="9:9" x14ac:dyDescent="0.25">
      <c r="I397"/>
    </row>
    <row r="398" spans="9:9" x14ac:dyDescent="0.25">
      <c r="I398"/>
    </row>
    <row r="399" spans="9:9" x14ac:dyDescent="0.25">
      <c r="I399"/>
    </row>
    <row r="400" spans="9:9" x14ac:dyDescent="0.25">
      <c r="I400"/>
    </row>
    <row r="401" spans="9:9" x14ac:dyDescent="0.25">
      <c r="I401"/>
    </row>
    <row r="402" spans="9:9" x14ac:dyDescent="0.25">
      <c r="I402"/>
    </row>
    <row r="403" spans="9:9" x14ac:dyDescent="0.25">
      <c r="I403"/>
    </row>
    <row r="404" spans="9:9" x14ac:dyDescent="0.25">
      <c r="I404"/>
    </row>
    <row r="405" spans="9:9" x14ac:dyDescent="0.25">
      <c r="I405"/>
    </row>
    <row r="406" spans="9:9" x14ac:dyDescent="0.25">
      <c r="I406"/>
    </row>
    <row r="407" spans="9:9" x14ac:dyDescent="0.25">
      <c r="I407"/>
    </row>
    <row r="408" spans="9:9" x14ac:dyDescent="0.25">
      <c r="I408"/>
    </row>
    <row r="409" spans="9:9" x14ac:dyDescent="0.25">
      <c r="I409"/>
    </row>
    <row r="410" spans="9:9" x14ac:dyDescent="0.25">
      <c r="I410"/>
    </row>
    <row r="411" spans="9:9" x14ac:dyDescent="0.25">
      <c r="I411"/>
    </row>
    <row r="412" spans="9:9" x14ac:dyDescent="0.25">
      <c r="I412"/>
    </row>
    <row r="413" spans="9:9" x14ac:dyDescent="0.25">
      <c r="I413"/>
    </row>
    <row r="414" spans="9:9" x14ac:dyDescent="0.25">
      <c r="I414"/>
    </row>
    <row r="415" spans="9:9" x14ac:dyDescent="0.25">
      <c r="I415"/>
    </row>
    <row r="416" spans="9:9" x14ac:dyDescent="0.25">
      <c r="I416"/>
    </row>
    <row r="417" spans="9:9" x14ac:dyDescent="0.25">
      <c r="I417"/>
    </row>
    <row r="418" spans="9:9" x14ac:dyDescent="0.25">
      <c r="I418"/>
    </row>
    <row r="419" spans="9:9" x14ac:dyDescent="0.25">
      <c r="I419"/>
    </row>
    <row r="420" spans="9:9" x14ac:dyDescent="0.25">
      <c r="I420"/>
    </row>
    <row r="421" spans="9:9" x14ac:dyDescent="0.25">
      <c r="I421"/>
    </row>
    <row r="422" spans="9:9" x14ac:dyDescent="0.25">
      <c r="I422"/>
    </row>
    <row r="423" spans="9:9" x14ac:dyDescent="0.25">
      <c r="I423"/>
    </row>
    <row r="424" spans="9:9" x14ac:dyDescent="0.25">
      <c r="I424"/>
    </row>
    <row r="425" spans="9:9" x14ac:dyDescent="0.25">
      <c r="I425"/>
    </row>
    <row r="426" spans="9:9" x14ac:dyDescent="0.25">
      <c r="I426"/>
    </row>
    <row r="427" spans="9:9" x14ac:dyDescent="0.25">
      <c r="I427"/>
    </row>
    <row r="428" spans="9:9" x14ac:dyDescent="0.25">
      <c r="I428"/>
    </row>
    <row r="429" spans="9:9" x14ac:dyDescent="0.25">
      <c r="I429"/>
    </row>
    <row r="430" spans="9:9" x14ac:dyDescent="0.25">
      <c r="I430"/>
    </row>
    <row r="431" spans="9:9" x14ac:dyDescent="0.25">
      <c r="I431"/>
    </row>
    <row r="432" spans="9:9" x14ac:dyDescent="0.25">
      <c r="I432"/>
    </row>
    <row r="433" spans="9:9" x14ac:dyDescent="0.25">
      <c r="I433"/>
    </row>
    <row r="434" spans="9:9" x14ac:dyDescent="0.25">
      <c r="I434"/>
    </row>
    <row r="435" spans="9:9" x14ac:dyDescent="0.25">
      <c r="I435"/>
    </row>
    <row r="436" spans="9:9" x14ac:dyDescent="0.25">
      <c r="I436"/>
    </row>
    <row r="437" spans="9:9" x14ac:dyDescent="0.25">
      <c r="I437"/>
    </row>
    <row r="438" spans="9:9" x14ac:dyDescent="0.25">
      <c r="I438"/>
    </row>
    <row r="439" spans="9:9" x14ac:dyDescent="0.25">
      <c r="I439"/>
    </row>
    <row r="440" spans="9:9" x14ac:dyDescent="0.25">
      <c r="I440"/>
    </row>
    <row r="441" spans="9:9" x14ac:dyDescent="0.25">
      <c r="I441"/>
    </row>
    <row r="442" spans="9:9" x14ac:dyDescent="0.25">
      <c r="I442"/>
    </row>
    <row r="443" spans="9:9" x14ac:dyDescent="0.25">
      <c r="I443"/>
    </row>
    <row r="444" spans="9:9" x14ac:dyDescent="0.25">
      <c r="I444"/>
    </row>
    <row r="445" spans="9:9" x14ac:dyDescent="0.25">
      <c r="I445"/>
    </row>
    <row r="446" spans="9:9" x14ac:dyDescent="0.25">
      <c r="I446"/>
    </row>
    <row r="447" spans="9:9" x14ac:dyDescent="0.25">
      <c r="I447"/>
    </row>
    <row r="448" spans="9:9" x14ac:dyDescent="0.25">
      <c r="I448"/>
    </row>
    <row r="449" spans="9:9" x14ac:dyDescent="0.25">
      <c r="I449"/>
    </row>
    <row r="450" spans="9:9" x14ac:dyDescent="0.25">
      <c r="I450"/>
    </row>
    <row r="451" spans="9:9" x14ac:dyDescent="0.25">
      <c r="I451"/>
    </row>
    <row r="452" spans="9:9" x14ac:dyDescent="0.25">
      <c r="I452"/>
    </row>
    <row r="453" spans="9:9" x14ac:dyDescent="0.25">
      <c r="I453"/>
    </row>
    <row r="454" spans="9:9" x14ac:dyDescent="0.25">
      <c r="I454"/>
    </row>
    <row r="455" spans="9:9" x14ac:dyDescent="0.25">
      <c r="I455"/>
    </row>
    <row r="456" spans="9:9" x14ac:dyDescent="0.25">
      <c r="I456"/>
    </row>
    <row r="457" spans="9:9" x14ac:dyDescent="0.25">
      <c r="I457"/>
    </row>
    <row r="458" spans="9:9" x14ac:dyDescent="0.25">
      <c r="I458"/>
    </row>
    <row r="459" spans="9:9" x14ac:dyDescent="0.25">
      <c r="I459"/>
    </row>
    <row r="460" spans="9:9" x14ac:dyDescent="0.25">
      <c r="I460"/>
    </row>
    <row r="461" spans="9:9" x14ac:dyDescent="0.25">
      <c r="I461"/>
    </row>
    <row r="462" spans="9:9" x14ac:dyDescent="0.25">
      <c r="I462"/>
    </row>
    <row r="463" spans="9:9" x14ac:dyDescent="0.25">
      <c r="I463"/>
    </row>
    <row r="464" spans="9:9" x14ac:dyDescent="0.25">
      <c r="I464"/>
    </row>
    <row r="465" spans="9:9" x14ac:dyDescent="0.25">
      <c r="I465"/>
    </row>
    <row r="466" spans="9:9" x14ac:dyDescent="0.25">
      <c r="I466"/>
    </row>
    <row r="467" spans="9:9" x14ac:dyDescent="0.25">
      <c r="I467"/>
    </row>
    <row r="468" spans="9:9" x14ac:dyDescent="0.25">
      <c r="I468"/>
    </row>
    <row r="469" spans="9:9" x14ac:dyDescent="0.25">
      <c r="I469"/>
    </row>
    <row r="470" spans="9:9" x14ac:dyDescent="0.25">
      <c r="I470"/>
    </row>
    <row r="471" spans="9:9" x14ac:dyDescent="0.25">
      <c r="I471"/>
    </row>
    <row r="472" spans="9:9" x14ac:dyDescent="0.25">
      <c r="I472"/>
    </row>
    <row r="473" spans="9:9" x14ac:dyDescent="0.25">
      <c r="I473"/>
    </row>
    <row r="474" spans="9:9" x14ac:dyDescent="0.25">
      <c r="I474"/>
    </row>
    <row r="475" spans="9:9" x14ac:dyDescent="0.25">
      <c r="I475"/>
    </row>
    <row r="476" spans="9:9" x14ac:dyDescent="0.25">
      <c r="I476"/>
    </row>
    <row r="477" spans="9:9" x14ac:dyDescent="0.25">
      <c r="I477"/>
    </row>
    <row r="478" spans="9:9" x14ac:dyDescent="0.25">
      <c r="I478"/>
    </row>
    <row r="479" spans="9:9" x14ac:dyDescent="0.25">
      <c r="I479"/>
    </row>
    <row r="480" spans="9:9" x14ac:dyDescent="0.25">
      <c r="I480"/>
    </row>
    <row r="481" spans="9:9" x14ac:dyDescent="0.25">
      <c r="I481"/>
    </row>
    <row r="482" spans="9:9" x14ac:dyDescent="0.25">
      <c r="I482"/>
    </row>
    <row r="483" spans="9:9" x14ac:dyDescent="0.25">
      <c r="I483"/>
    </row>
    <row r="484" spans="9:9" x14ac:dyDescent="0.25">
      <c r="I484"/>
    </row>
    <row r="485" spans="9:9" x14ac:dyDescent="0.25">
      <c r="I485"/>
    </row>
    <row r="486" spans="9:9" x14ac:dyDescent="0.25">
      <c r="I486"/>
    </row>
    <row r="487" spans="9:9" x14ac:dyDescent="0.25">
      <c r="I487"/>
    </row>
    <row r="488" spans="9:9" x14ac:dyDescent="0.25">
      <c r="I488"/>
    </row>
    <row r="489" spans="9:9" x14ac:dyDescent="0.25">
      <c r="I489"/>
    </row>
    <row r="490" spans="9:9" x14ac:dyDescent="0.25">
      <c r="I490"/>
    </row>
    <row r="491" spans="9:9" x14ac:dyDescent="0.25">
      <c r="I491"/>
    </row>
    <row r="492" spans="9:9" x14ac:dyDescent="0.25">
      <c r="I492"/>
    </row>
    <row r="493" spans="9:9" x14ac:dyDescent="0.25">
      <c r="I493"/>
    </row>
    <row r="494" spans="9:9" x14ac:dyDescent="0.25">
      <c r="I494"/>
    </row>
    <row r="495" spans="9:9" x14ac:dyDescent="0.25">
      <c r="I495"/>
    </row>
    <row r="496" spans="9:9" x14ac:dyDescent="0.25">
      <c r="I496"/>
    </row>
    <row r="497" spans="9:9" x14ac:dyDescent="0.25">
      <c r="I497"/>
    </row>
    <row r="498" spans="9:9" x14ac:dyDescent="0.25">
      <c r="I498"/>
    </row>
    <row r="499" spans="9:9" x14ac:dyDescent="0.25">
      <c r="I499"/>
    </row>
    <row r="500" spans="9:9" x14ac:dyDescent="0.25">
      <c r="I500"/>
    </row>
    <row r="501" spans="9:9" x14ac:dyDescent="0.25">
      <c r="I501"/>
    </row>
    <row r="502" spans="9:9" x14ac:dyDescent="0.25">
      <c r="I502"/>
    </row>
    <row r="503" spans="9:9" x14ac:dyDescent="0.25">
      <c r="I503"/>
    </row>
    <row r="504" spans="9:9" x14ac:dyDescent="0.25">
      <c r="I504"/>
    </row>
    <row r="505" spans="9:9" x14ac:dyDescent="0.25">
      <c r="I505"/>
    </row>
    <row r="506" spans="9:9" x14ac:dyDescent="0.25">
      <c r="I506"/>
    </row>
    <row r="507" spans="9:9" x14ac:dyDescent="0.25">
      <c r="I507"/>
    </row>
    <row r="508" spans="9:9" x14ac:dyDescent="0.25">
      <c r="I508"/>
    </row>
    <row r="509" spans="9:9" x14ac:dyDescent="0.25">
      <c r="I509"/>
    </row>
    <row r="510" spans="9:9" x14ac:dyDescent="0.25">
      <c r="I510"/>
    </row>
    <row r="511" spans="9:9" x14ac:dyDescent="0.25">
      <c r="I511"/>
    </row>
    <row r="512" spans="9:9" x14ac:dyDescent="0.25">
      <c r="I512"/>
    </row>
    <row r="513" spans="9:9" x14ac:dyDescent="0.25">
      <c r="I513"/>
    </row>
    <row r="514" spans="9:9" x14ac:dyDescent="0.25">
      <c r="I514"/>
    </row>
    <row r="515" spans="9:9" x14ac:dyDescent="0.25">
      <c r="I515"/>
    </row>
    <row r="516" spans="9:9" x14ac:dyDescent="0.25">
      <c r="I516"/>
    </row>
    <row r="517" spans="9:9" x14ac:dyDescent="0.25">
      <c r="I517"/>
    </row>
    <row r="518" spans="9:9" x14ac:dyDescent="0.25">
      <c r="I518"/>
    </row>
    <row r="519" spans="9:9" x14ac:dyDescent="0.25">
      <c r="I519"/>
    </row>
    <row r="520" spans="9:9" x14ac:dyDescent="0.25">
      <c r="I520"/>
    </row>
    <row r="521" spans="9:9" x14ac:dyDescent="0.25">
      <c r="I521"/>
    </row>
    <row r="522" spans="9:9" x14ac:dyDescent="0.25">
      <c r="I522"/>
    </row>
    <row r="523" spans="9:9" x14ac:dyDescent="0.25">
      <c r="I523"/>
    </row>
    <row r="524" spans="9:9" x14ac:dyDescent="0.25">
      <c r="I524"/>
    </row>
    <row r="525" spans="9:9" x14ac:dyDescent="0.25">
      <c r="I525"/>
    </row>
    <row r="526" spans="9:9" x14ac:dyDescent="0.25">
      <c r="I526"/>
    </row>
    <row r="527" spans="9:9" x14ac:dyDescent="0.25">
      <c r="I527"/>
    </row>
    <row r="528" spans="9:9" x14ac:dyDescent="0.25">
      <c r="I528"/>
    </row>
    <row r="529" spans="9:9" x14ac:dyDescent="0.25">
      <c r="I529"/>
    </row>
    <row r="530" spans="9:9" x14ac:dyDescent="0.25">
      <c r="I530"/>
    </row>
    <row r="531" spans="9:9" x14ac:dyDescent="0.25">
      <c r="I531"/>
    </row>
    <row r="532" spans="9:9" x14ac:dyDescent="0.25">
      <c r="I532"/>
    </row>
    <row r="533" spans="9:9" x14ac:dyDescent="0.25">
      <c r="I533"/>
    </row>
    <row r="534" spans="9:9" x14ac:dyDescent="0.25">
      <c r="I534"/>
    </row>
    <row r="535" spans="9:9" x14ac:dyDescent="0.25">
      <c r="I535"/>
    </row>
    <row r="536" spans="9:9" x14ac:dyDescent="0.25">
      <c r="I536"/>
    </row>
    <row r="537" spans="9:9" x14ac:dyDescent="0.25">
      <c r="I537"/>
    </row>
    <row r="538" spans="9:9" x14ac:dyDescent="0.25">
      <c r="I538"/>
    </row>
    <row r="539" spans="9:9" x14ac:dyDescent="0.25">
      <c r="I539"/>
    </row>
    <row r="540" spans="9:9" x14ac:dyDescent="0.25">
      <c r="I540"/>
    </row>
    <row r="541" spans="9:9" x14ac:dyDescent="0.25">
      <c r="I541"/>
    </row>
    <row r="542" spans="9:9" x14ac:dyDescent="0.25">
      <c r="I542"/>
    </row>
    <row r="543" spans="9:9" x14ac:dyDescent="0.25">
      <c r="I543"/>
    </row>
    <row r="544" spans="9:9" x14ac:dyDescent="0.25">
      <c r="I544"/>
    </row>
    <row r="545" spans="9:9" x14ac:dyDescent="0.25">
      <c r="I545"/>
    </row>
    <row r="546" spans="9:9" x14ac:dyDescent="0.25">
      <c r="I546"/>
    </row>
    <row r="547" spans="9:9" x14ac:dyDescent="0.25">
      <c r="I547"/>
    </row>
    <row r="548" spans="9:9" x14ac:dyDescent="0.25">
      <c r="I548"/>
    </row>
    <row r="549" spans="9:9" x14ac:dyDescent="0.25">
      <c r="I549"/>
    </row>
    <row r="550" spans="9:9" x14ac:dyDescent="0.25">
      <c r="I550"/>
    </row>
    <row r="551" spans="9:9" x14ac:dyDescent="0.25">
      <c r="I551"/>
    </row>
    <row r="552" spans="9:9" x14ac:dyDescent="0.25">
      <c r="I552"/>
    </row>
    <row r="553" spans="9:9" x14ac:dyDescent="0.25">
      <c r="I553"/>
    </row>
    <row r="554" spans="9:9" x14ac:dyDescent="0.25">
      <c r="I554"/>
    </row>
    <row r="555" spans="9:9" x14ac:dyDescent="0.25">
      <c r="I555"/>
    </row>
    <row r="556" spans="9:9" x14ac:dyDescent="0.25">
      <c r="I556"/>
    </row>
    <row r="557" spans="9:9" x14ac:dyDescent="0.25">
      <c r="I557"/>
    </row>
    <row r="558" spans="9:9" x14ac:dyDescent="0.25">
      <c r="I558"/>
    </row>
    <row r="559" spans="9:9" x14ac:dyDescent="0.25">
      <c r="I559"/>
    </row>
    <row r="560" spans="9:9" x14ac:dyDescent="0.25">
      <c r="I560"/>
    </row>
    <row r="561" spans="9:9" x14ac:dyDescent="0.25">
      <c r="I561"/>
    </row>
    <row r="562" spans="9:9" x14ac:dyDescent="0.25">
      <c r="I562"/>
    </row>
    <row r="563" spans="9:9" x14ac:dyDescent="0.25">
      <c r="I563"/>
    </row>
    <row r="564" spans="9:9" x14ac:dyDescent="0.25">
      <c r="I564"/>
    </row>
    <row r="565" spans="9:9" x14ac:dyDescent="0.25">
      <c r="I565"/>
    </row>
    <row r="566" spans="9:9" x14ac:dyDescent="0.25">
      <c r="I566"/>
    </row>
    <row r="567" spans="9:9" x14ac:dyDescent="0.25">
      <c r="I567"/>
    </row>
    <row r="568" spans="9:9" x14ac:dyDescent="0.25">
      <c r="I568"/>
    </row>
    <row r="569" spans="9:9" x14ac:dyDescent="0.25">
      <c r="I569"/>
    </row>
    <row r="570" spans="9:9" x14ac:dyDescent="0.25">
      <c r="I570"/>
    </row>
    <row r="571" spans="9:9" x14ac:dyDescent="0.25">
      <c r="I571"/>
    </row>
    <row r="572" spans="9:9" x14ac:dyDescent="0.25">
      <c r="I572"/>
    </row>
    <row r="573" spans="9:9" x14ac:dyDescent="0.25">
      <c r="I573"/>
    </row>
    <row r="574" spans="9:9" x14ac:dyDescent="0.25">
      <c r="I574"/>
    </row>
    <row r="575" spans="9:9" x14ac:dyDescent="0.25">
      <c r="I575"/>
    </row>
    <row r="576" spans="9:9" x14ac:dyDescent="0.25">
      <c r="I576"/>
    </row>
    <row r="577" spans="9:9" x14ac:dyDescent="0.25">
      <c r="I577"/>
    </row>
    <row r="578" spans="9:9" x14ac:dyDescent="0.25">
      <c r="I578"/>
    </row>
    <row r="579" spans="9:9" x14ac:dyDescent="0.25">
      <c r="I579"/>
    </row>
    <row r="580" spans="9:9" x14ac:dyDescent="0.25">
      <c r="I580"/>
    </row>
    <row r="581" spans="9:9" x14ac:dyDescent="0.25">
      <c r="I581"/>
    </row>
    <row r="582" spans="9:9" x14ac:dyDescent="0.25">
      <c r="I582"/>
    </row>
    <row r="583" spans="9:9" x14ac:dyDescent="0.25">
      <c r="I583"/>
    </row>
    <row r="584" spans="9:9" x14ac:dyDescent="0.25">
      <c r="I584"/>
    </row>
    <row r="585" spans="9:9" x14ac:dyDescent="0.25">
      <c r="I585"/>
    </row>
    <row r="586" spans="9:9" x14ac:dyDescent="0.25">
      <c r="I586"/>
    </row>
    <row r="587" spans="9:9" x14ac:dyDescent="0.25">
      <c r="I587"/>
    </row>
    <row r="588" spans="9:9" x14ac:dyDescent="0.25">
      <c r="I588"/>
    </row>
    <row r="589" spans="9:9" x14ac:dyDescent="0.25">
      <c r="I589"/>
    </row>
    <row r="590" spans="9:9" x14ac:dyDescent="0.25">
      <c r="I590"/>
    </row>
    <row r="591" spans="9:9" x14ac:dyDescent="0.25">
      <c r="I591"/>
    </row>
    <row r="592" spans="9:9" x14ac:dyDescent="0.25">
      <c r="I592"/>
    </row>
    <row r="593" spans="9:9" x14ac:dyDescent="0.25">
      <c r="I593"/>
    </row>
    <row r="594" spans="9:9" x14ac:dyDescent="0.25">
      <c r="I594"/>
    </row>
    <row r="595" spans="9:9" x14ac:dyDescent="0.25">
      <c r="I595"/>
    </row>
    <row r="596" spans="9:9" x14ac:dyDescent="0.25">
      <c r="I596"/>
    </row>
    <row r="597" spans="9:9" x14ac:dyDescent="0.25">
      <c r="I597"/>
    </row>
    <row r="598" spans="9:9" x14ac:dyDescent="0.25">
      <c r="I598"/>
    </row>
    <row r="599" spans="9:9" x14ac:dyDescent="0.25">
      <c r="I599"/>
    </row>
    <row r="600" spans="9:9" x14ac:dyDescent="0.25">
      <c r="I600"/>
    </row>
    <row r="601" spans="9:9" x14ac:dyDescent="0.25">
      <c r="I601"/>
    </row>
    <row r="602" spans="9:9" x14ac:dyDescent="0.25">
      <c r="I602"/>
    </row>
    <row r="603" spans="9:9" x14ac:dyDescent="0.25">
      <c r="I603"/>
    </row>
    <row r="604" spans="9:9" x14ac:dyDescent="0.25">
      <c r="I604"/>
    </row>
    <row r="605" spans="9:9" x14ac:dyDescent="0.25">
      <c r="I605"/>
    </row>
    <row r="606" spans="9:9" x14ac:dyDescent="0.25">
      <c r="I606"/>
    </row>
    <row r="607" spans="9:9" x14ac:dyDescent="0.25">
      <c r="I607"/>
    </row>
    <row r="608" spans="9:9" x14ac:dyDescent="0.25">
      <c r="I608"/>
    </row>
    <row r="609" spans="9:9" x14ac:dyDescent="0.25">
      <c r="I609"/>
    </row>
    <row r="610" spans="9:9" x14ac:dyDescent="0.25">
      <c r="I610"/>
    </row>
    <row r="611" spans="9:9" x14ac:dyDescent="0.25">
      <c r="I611"/>
    </row>
    <row r="612" spans="9:9" x14ac:dyDescent="0.25">
      <c r="I612"/>
    </row>
    <row r="613" spans="9:9" x14ac:dyDescent="0.25">
      <c r="I613"/>
    </row>
    <row r="614" spans="9:9" x14ac:dyDescent="0.25">
      <c r="I614"/>
    </row>
    <row r="615" spans="9:9" x14ac:dyDescent="0.25">
      <c r="I615"/>
    </row>
    <row r="616" spans="9:9" x14ac:dyDescent="0.25">
      <c r="I616"/>
    </row>
    <row r="617" spans="9:9" x14ac:dyDescent="0.25">
      <c r="I617"/>
    </row>
    <row r="618" spans="9:9" x14ac:dyDescent="0.25">
      <c r="I618"/>
    </row>
    <row r="619" spans="9:9" x14ac:dyDescent="0.25">
      <c r="I619"/>
    </row>
    <row r="620" spans="9:9" x14ac:dyDescent="0.25">
      <c r="I620"/>
    </row>
    <row r="621" spans="9:9" x14ac:dyDescent="0.25">
      <c r="I621"/>
    </row>
    <row r="622" spans="9:9" x14ac:dyDescent="0.25">
      <c r="I622"/>
    </row>
    <row r="623" spans="9:9" x14ac:dyDescent="0.25">
      <c r="I623"/>
    </row>
    <row r="624" spans="9:9" x14ac:dyDescent="0.25">
      <c r="I624"/>
    </row>
    <row r="625" spans="9:9" x14ac:dyDescent="0.25">
      <c r="I625"/>
    </row>
    <row r="626" spans="9:9" x14ac:dyDescent="0.25">
      <c r="I626"/>
    </row>
    <row r="627" spans="9:9" x14ac:dyDescent="0.25">
      <c r="I627"/>
    </row>
    <row r="628" spans="9:9" x14ac:dyDescent="0.25">
      <c r="I628"/>
    </row>
    <row r="629" spans="9:9" x14ac:dyDescent="0.25">
      <c r="I629"/>
    </row>
    <row r="630" spans="9:9" x14ac:dyDescent="0.25">
      <c r="I630"/>
    </row>
    <row r="631" spans="9:9" x14ac:dyDescent="0.25">
      <c r="I631"/>
    </row>
    <row r="632" spans="9:9" x14ac:dyDescent="0.25">
      <c r="I632"/>
    </row>
    <row r="633" spans="9:9" x14ac:dyDescent="0.25">
      <c r="I633"/>
    </row>
    <row r="634" spans="9:9" x14ac:dyDescent="0.25">
      <c r="I634"/>
    </row>
    <row r="635" spans="9:9" x14ac:dyDescent="0.25">
      <c r="I635"/>
    </row>
    <row r="636" spans="9:9" x14ac:dyDescent="0.25">
      <c r="I636"/>
    </row>
    <row r="637" spans="9:9" x14ac:dyDescent="0.25">
      <c r="I637"/>
    </row>
    <row r="638" spans="9:9" x14ac:dyDescent="0.25">
      <c r="I638"/>
    </row>
    <row r="639" spans="9:9" x14ac:dyDescent="0.25">
      <c r="I639"/>
    </row>
    <row r="640" spans="9:9" x14ac:dyDescent="0.25">
      <c r="I640"/>
    </row>
    <row r="641" spans="9:9" x14ac:dyDescent="0.25">
      <c r="I641"/>
    </row>
    <row r="642" spans="9:9" x14ac:dyDescent="0.25">
      <c r="I642"/>
    </row>
    <row r="643" spans="9:9" x14ac:dyDescent="0.25">
      <c r="I643"/>
    </row>
    <row r="644" spans="9:9" x14ac:dyDescent="0.25">
      <c r="I644"/>
    </row>
    <row r="645" spans="9:9" x14ac:dyDescent="0.25">
      <c r="I645"/>
    </row>
    <row r="646" spans="9:9" x14ac:dyDescent="0.25">
      <c r="I646"/>
    </row>
    <row r="647" spans="9:9" x14ac:dyDescent="0.25">
      <c r="I647"/>
    </row>
    <row r="648" spans="9:9" x14ac:dyDescent="0.25">
      <c r="I648"/>
    </row>
    <row r="649" spans="9:9" x14ac:dyDescent="0.25">
      <c r="I649"/>
    </row>
    <row r="650" spans="9:9" x14ac:dyDescent="0.25">
      <c r="I650"/>
    </row>
    <row r="651" spans="9:9" x14ac:dyDescent="0.25">
      <c r="I651"/>
    </row>
    <row r="652" spans="9:9" x14ac:dyDescent="0.25">
      <c r="I652"/>
    </row>
    <row r="653" spans="9:9" x14ac:dyDescent="0.25">
      <c r="I653"/>
    </row>
    <row r="654" spans="9:9" x14ac:dyDescent="0.25">
      <c r="I654"/>
    </row>
    <row r="655" spans="9:9" x14ac:dyDescent="0.25">
      <c r="I655"/>
    </row>
    <row r="656" spans="9:9" x14ac:dyDescent="0.25">
      <c r="I656"/>
    </row>
    <row r="657" spans="9:9" x14ac:dyDescent="0.25">
      <c r="I657" s="14"/>
    </row>
    <row r="658" spans="9:9" x14ac:dyDescent="0.25">
      <c r="I658" s="14"/>
    </row>
    <row r="659" spans="9:9" x14ac:dyDescent="0.25">
      <c r="I659" s="14"/>
    </row>
    <row r="660" spans="9:9" x14ac:dyDescent="0.25">
      <c r="I660" s="14"/>
    </row>
    <row r="661" spans="9:9" x14ac:dyDescent="0.25">
      <c r="I661" s="14"/>
    </row>
    <row r="662" spans="9:9" x14ac:dyDescent="0.25">
      <c r="I662" s="14"/>
    </row>
    <row r="663" spans="9:9" x14ac:dyDescent="0.25">
      <c r="I663" s="14"/>
    </row>
    <row r="664" spans="9:9" x14ac:dyDescent="0.25">
      <c r="I664" s="14"/>
    </row>
    <row r="665" spans="9:9" x14ac:dyDescent="0.25">
      <c r="I665" s="14"/>
    </row>
    <row r="666" spans="9:9" x14ac:dyDescent="0.25">
      <c r="I666" s="14"/>
    </row>
    <row r="667" spans="9:9" x14ac:dyDescent="0.25">
      <c r="I667" s="14"/>
    </row>
    <row r="668" spans="9:9" x14ac:dyDescent="0.25">
      <c r="I668" s="14"/>
    </row>
    <row r="669" spans="9:9" x14ac:dyDescent="0.25">
      <c r="I669" s="14"/>
    </row>
    <row r="670" spans="9:9" x14ac:dyDescent="0.25">
      <c r="I670" s="14"/>
    </row>
    <row r="671" spans="9:9" x14ac:dyDescent="0.25">
      <c r="I671" s="14"/>
    </row>
    <row r="672" spans="9:9" x14ac:dyDescent="0.25">
      <c r="I672" s="14"/>
    </row>
    <row r="673" spans="9:9" x14ac:dyDescent="0.25">
      <c r="I673" s="14"/>
    </row>
    <row r="674" spans="9:9" x14ac:dyDescent="0.25">
      <c r="I674" s="14"/>
    </row>
    <row r="675" spans="9:9" x14ac:dyDescent="0.25">
      <c r="I675" s="14"/>
    </row>
    <row r="676" spans="9:9" x14ac:dyDescent="0.25">
      <c r="I676" s="14"/>
    </row>
    <row r="677" spans="9:9" x14ac:dyDescent="0.25">
      <c r="I677" s="14"/>
    </row>
    <row r="678" spans="9:9" x14ac:dyDescent="0.25">
      <c r="I678" s="14"/>
    </row>
    <row r="679" spans="9:9" x14ac:dyDescent="0.25">
      <c r="I679" s="14"/>
    </row>
    <row r="680" spans="9:9" x14ac:dyDescent="0.25">
      <c r="I680" s="14"/>
    </row>
    <row r="681" spans="9:9" x14ac:dyDescent="0.25">
      <c r="I681" s="14"/>
    </row>
    <row r="682" spans="9:9" x14ac:dyDescent="0.25">
      <c r="I682" s="14"/>
    </row>
    <row r="683" spans="9:9" x14ac:dyDescent="0.25">
      <c r="I683" s="14"/>
    </row>
    <row r="684" spans="9:9" x14ac:dyDescent="0.25">
      <c r="I684" s="14"/>
    </row>
    <row r="685" spans="9:9" x14ac:dyDescent="0.25">
      <c r="I685" s="14"/>
    </row>
    <row r="686" spans="9:9" x14ac:dyDescent="0.25">
      <c r="I686" s="14"/>
    </row>
    <row r="687" spans="9:9" x14ac:dyDescent="0.25">
      <c r="I687" s="14"/>
    </row>
    <row r="688" spans="9:9" x14ac:dyDescent="0.25">
      <c r="I688" s="14"/>
    </row>
    <row r="689" spans="9:9" x14ac:dyDescent="0.25">
      <c r="I689" s="14"/>
    </row>
    <row r="690" spans="9:9" x14ac:dyDescent="0.25">
      <c r="I690" s="14"/>
    </row>
    <row r="691" spans="9:9" x14ac:dyDescent="0.25">
      <c r="I691" s="14"/>
    </row>
    <row r="692" spans="9:9" x14ac:dyDescent="0.25">
      <c r="I692" s="14"/>
    </row>
    <row r="693" spans="9:9" x14ac:dyDescent="0.25">
      <c r="I693" s="14"/>
    </row>
    <row r="694" spans="9:9" x14ac:dyDescent="0.25">
      <c r="I694" s="14"/>
    </row>
    <row r="695" spans="9:9" x14ac:dyDescent="0.25">
      <c r="I695" s="14"/>
    </row>
    <row r="696" spans="9:9" x14ac:dyDescent="0.25">
      <c r="I696" s="14"/>
    </row>
    <row r="697" spans="9:9" x14ac:dyDescent="0.25">
      <c r="I697" s="14"/>
    </row>
    <row r="698" spans="9:9" x14ac:dyDescent="0.25">
      <c r="I698" s="14"/>
    </row>
    <row r="699" spans="9:9" x14ac:dyDescent="0.25">
      <c r="I699" s="14"/>
    </row>
    <row r="700" spans="9:9" x14ac:dyDescent="0.25">
      <c r="I700" s="14"/>
    </row>
    <row r="701" spans="9:9" x14ac:dyDescent="0.25">
      <c r="I701" s="14"/>
    </row>
    <row r="702" spans="9:9" x14ac:dyDescent="0.25">
      <c r="I702" s="14"/>
    </row>
    <row r="703" spans="9:9" x14ac:dyDescent="0.25">
      <c r="I703" s="14"/>
    </row>
    <row r="704" spans="9:9" x14ac:dyDescent="0.25">
      <c r="I704" s="14"/>
    </row>
    <row r="705" spans="9:9" x14ac:dyDescent="0.25">
      <c r="I705" s="14"/>
    </row>
    <row r="706" spans="9:9" x14ac:dyDescent="0.25">
      <c r="I706" s="14"/>
    </row>
    <row r="707" spans="9:9" x14ac:dyDescent="0.25">
      <c r="I707" s="14"/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9"/>
  </sheetPr>
  <dimension ref="A1:G25"/>
  <sheetViews>
    <sheetView rightToLeft="1" zoomScale="80" zoomScaleNormal="80" workbookViewId="0">
      <pane ySplit="1" topLeftCell="A2" activePane="bottomLeft" state="frozen"/>
      <selection pane="bottomLeft" activeCell="A2" sqref="A2:C25"/>
    </sheetView>
  </sheetViews>
  <sheetFormatPr baseColWidth="10" defaultRowHeight="15.75" x14ac:dyDescent="0.25"/>
  <cols>
    <col min="1" max="2" width="20.875" customWidth="1"/>
    <col min="3" max="3" width="25.875" customWidth="1"/>
    <col min="4" max="5" width="20.875" customWidth="1"/>
    <col min="6" max="6" width="13.375" customWidth="1"/>
    <col min="7" max="7" width="19.125" customWidth="1"/>
    <col min="8" max="8" width="22.5" customWidth="1"/>
    <col min="9" max="9" width="22.375" customWidth="1"/>
  </cols>
  <sheetData>
    <row r="1" spans="1:7" ht="21" x14ac:dyDescent="0.25">
      <c r="A1" s="15" t="s">
        <v>13</v>
      </c>
      <c r="B1" s="17" t="s">
        <v>14</v>
      </c>
      <c r="C1" s="16" t="s">
        <v>4</v>
      </c>
      <c r="D1" s="17" t="s">
        <v>12</v>
      </c>
      <c r="E1" s="47" t="s">
        <v>67</v>
      </c>
      <c r="F1" s="47" t="s">
        <v>68</v>
      </c>
      <c r="G1" s="23"/>
    </row>
    <row r="2" spans="1:7" x14ac:dyDescent="0.25">
      <c r="A2" s="18" t="s">
        <v>57</v>
      </c>
      <c r="B2" s="19">
        <v>5</v>
      </c>
      <c r="C2" s="20" t="s">
        <v>16</v>
      </c>
      <c r="D2" s="19">
        <v>3</v>
      </c>
      <c r="E2" s="19">
        <v>2</v>
      </c>
      <c r="F2" s="19">
        <f>Table3[[#This Row],[PRICE]]-Table3[[#This Row],[cost ]]</f>
        <v>3</v>
      </c>
      <c r="G2" s="34"/>
    </row>
    <row r="3" spans="1:7" x14ac:dyDescent="0.25">
      <c r="A3" s="18" t="s">
        <v>58</v>
      </c>
      <c r="B3" s="19">
        <v>5</v>
      </c>
      <c r="C3" s="20" t="s">
        <v>0</v>
      </c>
      <c r="D3" s="19">
        <v>3</v>
      </c>
      <c r="E3" s="19">
        <v>3</v>
      </c>
      <c r="F3" s="19">
        <f>Table3[[#This Row],[PRICE]]-Table3[[#This Row],[cost ]]</f>
        <v>2</v>
      </c>
      <c r="G3" s="23"/>
    </row>
    <row r="4" spans="1:7" x14ac:dyDescent="0.25">
      <c r="A4" s="18" t="s">
        <v>59</v>
      </c>
      <c r="B4" s="19">
        <v>5</v>
      </c>
      <c r="C4" s="20" t="s">
        <v>18</v>
      </c>
      <c r="D4" s="19">
        <v>3</v>
      </c>
      <c r="E4" s="19">
        <v>2</v>
      </c>
      <c r="F4" s="19">
        <f>Table3[[#This Row],[PRICE]]-Table3[[#This Row],[cost ]]</f>
        <v>3</v>
      </c>
      <c r="G4" s="23"/>
    </row>
    <row r="5" spans="1:7" x14ac:dyDescent="0.25">
      <c r="A5" s="18" t="s">
        <v>60</v>
      </c>
      <c r="B5" s="19">
        <v>2</v>
      </c>
      <c r="C5" s="20" t="s">
        <v>36</v>
      </c>
      <c r="D5" s="19">
        <v>3</v>
      </c>
      <c r="E5" s="19">
        <v>1.5</v>
      </c>
      <c r="F5" s="19">
        <f>Table3[[#This Row],[PRICE]]-Table3[[#This Row],[cost ]]</f>
        <v>0.5</v>
      </c>
      <c r="G5" s="23"/>
    </row>
    <row r="6" spans="1:7" x14ac:dyDescent="0.25">
      <c r="A6" s="18" t="s">
        <v>37</v>
      </c>
      <c r="B6" s="19">
        <v>8</v>
      </c>
      <c r="C6" s="20" t="s">
        <v>15</v>
      </c>
      <c r="D6" s="19">
        <v>1</v>
      </c>
      <c r="E6" s="19">
        <v>5</v>
      </c>
      <c r="F6" s="19">
        <f>Table3[[#This Row],[PRICE]]-Table3[[#This Row],[cost ]]</f>
        <v>3</v>
      </c>
      <c r="G6" s="23"/>
    </row>
    <row r="7" spans="1:7" x14ac:dyDescent="0.25">
      <c r="A7" s="18" t="s">
        <v>38</v>
      </c>
      <c r="B7" s="19">
        <v>8</v>
      </c>
      <c r="C7" s="20" t="s">
        <v>34</v>
      </c>
      <c r="D7" s="19">
        <v>1</v>
      </c>
      <c r="E7" s="19">
        <v>2</v>
      </c>
      <c r="F7" s="19">
        <f>Table3[[#This Row],[PRICE]]-Table3[[#This Row],[cost ]]</f>
        <v>6</v>
      </c>
      <c r="G7" s="23"/>
    </row>
    <row r="8" spans="1:7" x14ac:dyDescent="0.25">
      <c r="A8" s="18" t="s">
        <v>39</v>
      </c>
      <c r="B8" s="19">
        <v>8</v>
      </c>
      <c r="C8" s="20" t="s">
        <v>17</v>
      </c>
      <c r="D8" s="19">
        <v>1</v>
      </c>
      <c r="E8" s="19">
        <v>3</v>
      </c>
      <c r="F8" s="19">
        <f>Table3[[#This Row],[PRICE]]-Table3[[#This Row],[cost ]]</f>
        <v>5</v>
      </c>
      <c r="G8" s="23"/>
    </row>
    <row r="9" spans="1:7" x14ac:dyDescent="0.25">
      <c r="A9" s="18" t="s">
        <v>40</v>
      </c>
      <c r="B9" s="19">
        <v>8</v>
      </c>
      <c r="C9" s="20" t="s">
        <v>20</v>
      </c>
      <c r="D9" s="19">
        <v>1</v>
      </c>
      <c r="E9" s="19">
        <v>2</v>
      </c>
      <c r="F9" s="19">
        <f>Table3[[#This Row],[PRICE]]-Table3[[#This Row],[cost ]]</f>
        <v>6</v>
      </c>
      <c r="G9" s="23"/>
    </row>
    <row r="10" spans="1:7" x14ac:dyDescent="0.25">
      <c r="A10" s="18" t="s">
        <v>41</v>
      </c>
      <c r="B10" s="19">
        <v>7</v>
      </c>
      <c r="C10" s="20" t="s">
        <v>21</v>
      </c>
      <c r="D10" s="19">
        <v>1</v>
      </c>
      <c r="E10" s="19">
        <v>1.5</v>
      </c>
      <c r="F10" s="19">
        <f>Table3[[#This Row],[PRICE]]-Table3[[#This Row],[cost ]]</f>
        <v>5.5</v>
      </c>
      <c r="G10" s="23"/>
    </row>
    <row r="11" spans="1:7" x14ac:dyDescent="0.25">
      <c r="A11" s="18" t="s">
        <v>42</v>
      </c>
      <c r="B11" s="19">
        <v>7</v>
      </c>
      <c r="C11" s="20" t="s">
        <v>22</v>
      </c>
      <c r="D11" s="19">
        <v>1</v>
      </c>
      <c r="E11" s="19">
        <v>5</v>
      </c>
      <c r="F11" s="19">
        <f>Table3[[#This Row],[PRICE]]-Table3[[#This Row],[cost ]]</f>
        <v>2</v>
      </c>
      <c r="G11" s="23"/>
    </row>
    <row r="12" spans="1:7" x14ac:dyDescent="0.25">
      <c r="A12" s="18" t="s">
        <v>43</v>
      </c>
      <c r="B12" s="19">
        <v>7</v>
      </c>
      <c r="C12" s="20" t="s">
        <v>23</v>
      </c>
      <c r="D12" s="19">
        <v>1</v>
      </c>
      <c r="E12" s="19">
        <v>2</v>
      </c>
      <c r="F12" s="19">
        <f>Table3[[#This Row],[PRICE]]-Table3[[#This Row],[cost ]]</f>
        <v>5</v>
      </c>
      <c r="G12" s="23"/>
    </row>
    <row r="13" spans="1:7" x14ac:dyDescent="0.25">
      <c r="A13" s="18" t="s">
        <v>44</v>
      </c>
      <c r="B13" s="19">
        <v>8</v>
      </c>
      <c r="C13" s="20" t="s">
        <v>24</v>
      </c>
      <c r="D13" s="19">
        <v>1</v>
      </c>
      <c r="E13" s="19">
        <v>3</v>
      </c>
      <c r="F13" s="19">
        <f>Table3[[#This Row],[PRICE]]-Table3[[#This Row],[cost ]]</f>
        <v>5</v>
      </c>
      <c r="G13" s="23"/>
    </row>
    <row r="14" spans="1:7" x14ac:dyDescent="0.25">
      <c r="A14" s="18" t="s">
        <v>45</v>
      </c>
      <c r="B14" s="19">
        <v>8</v>
      </c>
      <c r="C14" s="20" t="s">
        <v>26</v>
      </c>
      <c r="D14" s="19">
        <v>1</v>
      </c>
      <c r="E14" s="19">
        <v>2</v>
      </c>
      <c r="F14" s="19">
        <f>Table3[[#This Row],[PRICE]]-Table3[[#This Row],[cost ]]</f>
        <v>6</v>
      </c>
      <c r="G14" s="34"/>
    </row>
    <row r="15" spans="1:7" x14ac:dyDescent="0.25">
      <c r="A15" s="18" t="s">
        <v>46</v>
      </c>
      <c r="B15" s="19">
        <v>8</v>
      </c>
      <c r="C15" s="20" t="s">
        <v>27</v>
      </c>
      <c r="D15" s="19">
        <v>1</v>
      </c>
      <c r="E15" s="19">
        <v>1.5</v>
      </c>
      <c r="F15" s="19">
        <f>Table3[[#This Row],[PRICE]]-Table3[[#This Row],[cost ]]</f>
        <v>6.5</v>
      </c>
      <c r="G15" s="23"/>
    </row>
    <row r="16" spans="1:7" x14ac:dyDescent="0.25">
      <c r="A16" s="18" t="s">
        <v>47</v>
      </c>
      <c r="B16" s="19">
        <v>8</v>
      </c>
      <c r="C16" s="20" t="s">
        <v>28</v>
      </c>
      <c r="D16" s="19">
        <v>1</v>
      </c>
      <c r="E16" s="19">
        <v>5</v>
      </c>
      <c r="F16" s="19">
        <f>Table3[[#This Row],[PRICE]]-Table3[[#This Row],[cost ]]</f>
        <v>3</v>
      </c>
      <c r="G16" s="23"/>
    </row>
    <row r="17" spans="1:7" x14ac:dyDescent="0.25">
      <c r="A17" s="18" t="s">
        <v>48</v>
      </c>
      <c r="B17" s="19">
        <v>12</v>
      </c>
      <c r="C17" s="20" t="s">
        <v>29</v>
      </c>
      <c r="D17" s="19">
        <v>1</v>
      </c>
      <c r="E17" s="19">
        <v>2</v>
      </c>
      <c r="F17" s="19">
        <f>Table3[[#This Row],[PRICE]]-Table3[[#This Row],[cost ]]</f>
        <v>10</v>
      </c>
      <c r="G17" s="23"/>
    </row>
    <row r="18" spans="1:7" x14ac:dyDescent="0.25">
      <c r="A18" s="18" t="s">
        <v>49</v>
      </c>
      <c r="B18" s="19">
        <v>10</v>
      </c>
      <c r="C18" s="20" t="s">
        <v>31</v>
      </c>
      <c r="D18" s="19">
        <v>1</v>
      </c>
      <c r="E18" s="19">
        <v>3</v>
      </c>
      <c r="F18" s="19">
        <f>Table3[[#This Row],[PRICE]]-Table3[[#This Row],[cost ]]</f>
        <v>7</v>
      </c>
      <c r="G18" s="23"/>
    </row>
    <row r="19" spans="1:7" x14ac:dyDescent="0.25">
      <c r="A19" s="18" t="s">
        <v>50</v>
      </c>
      <c r="B19" s="19">
        <v>10</v>
      </c>
      <c r="C19" s="20" t="s">
        <v>30</v>
      </c>
      <c r="D19" s="19">
        <v>1</v>
      </c>
      <c r="E19" s="19">
        <v>2</v>
      </c>
      <c r="F19" s="19">
        <f>Table3[[#This Row],[PRICE]]-Table3[[#This Row],[cost ]]</f>
        <v>8</v>
      </c>
      <c r="G19" s="23"/>
    </row>
    <row r="20" spans="1:7" x14ac:dyDescent="0.25">
      <c r="A20" s="18" t="s">
        <v>51</v>
      </c>
      <c r="B20" s="19">
        <v>10</v>
      </c>
      <c r="C20" s="20" t="s">
        <v>32</v>
      </c>
      <c r="D20" s="19">
        <v>1</v>
      </c>
      <c r="E20" s="19">
        <v>1.5</v>
      </c>
      <c r="F20" s="19">
        <f>Table3[[#This Row],[PRICE]]-Table3[[#This Row],[cost ]]</f>
        <v>8.5</v>
      </c>
    </row>
    <row r="21" spans="1:7" ht="12.95" customHeight="1" x14ac:dyDescent="0.25">
      <c r="A21" s="18" t="s">
        <v>52</v>
      </c>
      <c r="B21" s="19">
        <v>10</v>
      </c>
      <c r="C21" s="20" t="s">
        <v>33</v>
      </c>
      <c r="D21" s="19">
        <v>1</v>
      </c>
      <c r="E21" s="19">
        <v>5</v>
      </c>
      <c r="F21" s="19">
        <f>Table3[[#This Row],[PRICE]]-Table3[[#This Row],[cost ]]</f>
        <v>5</v>
      </c>
    </row>
    <row r="22" spans="1:7" x14ac:dyDescent="0.25">
      <c r="A22" s="18" t="s">
        <v>53</v>
      </c>
      <c r="B22" s="19">
        <v>6</v>
      </c>
      <c r="C22" s="20" t="s">
        <v>19</v>
      </c>
      <c r="D22" s="19">
        <v>2</v>
      </c>
      <c r="E22" s="19">
        <v>2</v>
      </c>
      <c r="F22" s="19">
        <f>Table3[[#This Row],[PRICE]]-Table3[[#This Row],[cost ]]</f>
        <v>4</v>
      </c>
      <c r="G22" t="s">
        <v>65</v>
      </c>
    </row>
    <row r="23" spans="1:7" x14ac:dyDescent="0.25">
      <c r="A23" s="18" t="s">
        <v>54</v>
      </c>
      <c r="B23" s="19">
        <v>6</v>
      </c>
      <c r="C23" s="20" t="s">
        <v>1</v>
      </c>
      <c r="D23" s="19">
        <v>2</v>
      </c>
      <c r="E23" s="19">
        <v>3</v>
      </c>
      <c r="F23" s="19">
        <f>Table3[[#This Row],[PRICE]]-Table3[[#This Row],[cost ]]</f>
        <v>3</v>
      </c>
    </row>
    <row r="24" spans="1:7" x14ac:dyDescent="0.25">
      <c r="A24" s="18" t="s">
        <v>55</v>
      </c>
      <c r="B24" s="19">
        <v>6</v>
      </c>
      <c r="C24" s="20" t="s">
        <v>25</v>
      </c>
      <c r="D24" s="19">
        <v>2</v>
      </c>
      <c r="E24" s="19">
        <v>2</v>
      </c>
      <c r="F24" s="19">
        <f>Table3[[#This Row],[PRICE]]-Table3[[#This Row],[cost ]]</f>
        <v>4</v>
      </c>
    </row>
    <row r="25" spans="1:7" x14ac:dyDescent="0.25">
      <c r="A25" s="21" t="s">
        <v>56</v>
      </c>
      <c r="B25" s="22">
        <v>7</v>
      </c>
      <c r="C25" s="33" t="s">
        <v>35</v>
      </c>
      <c r="D25" s="22">
        <v>2</v>
      </c>
      <c r="E25" s="19">
        <v>1.5</v>
      </c>
      <c r="F25" s="19">
        <f>Table3[[#This Row],[PRICE]]-Table3[[#This Row],[cost ]]</f>
        <v>5.5</v>
      </c>
    </row>
  </sheetData>
  <phoneticPr fontId="8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ImageList1">
          <controlPr defaultSize="0" autoLine="0" autoPict="0" r:id="rId5">
            <anchor moveWithCells="1">
              <from>
                <xdr:col>7</xdr:col>
                <xdr:colOff>781050</xdr:colOff>
                <xdr:row>11</xdr:row>
                <xdr:rowOff>0</xdr:rowOff>
              </from>
              <to>
                <xdr:col>7</xdr:col>
                <xdr:colOff>1143000</xdr:colOff>
                <xdr:row>12</xdr:row>
                <xdr:rowOff>161925</xdr:rowOff>
              </to>
            </anchor>
          </controlPr>
        </control>
      </mc:Choice>
      <mc:Fallback>
        <control shapeId="6145" r:id="rId4" name="ImageList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CUSTOMERS</vt:lpstr>
      <vt:lpstr>ORDERS</vt:lpstr>
      <vt:lpstr>PROCUCT</vt:lpstr>
      <vt:lpstr>Macro3</vt:lpstr>
      <vt:lpstr>data</vt:lpstr>
      <vt:lpstr>ListeID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Bruno</cp:lastModifiedBy>
  <dcterms:created xsi:type="dcterms:W3CDTF">2022-04-04T15:57:16Z</dcterms:created>
  <dcterms:modified xsi:type="dcterms:W3CDTF">2022-04-29T00:37:49Z</dcterms:modified>
</cp:coreProperties>
</file>