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EE4CF4C1-A501-4923-8E60-2FDDCF9AAA06}" xr6:coauthVersionLast="47" xr6:coauthVersionMax="47" xr10:uidLastSave="{00000000-0000-0000-0000-000000000000}"/>
  <bookViews>
    <workbookView xWindow="16710" yWindow="5205" windowWidth="27825" windowHeight="20550" xr2:uid="{AE35E337-A4EB-4942-AEB2-1A88E5B446D9}"/>
  </bookViews>
  <sheets>
    <sheet name="Vent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2" i="1" l="1" a="1"/>
  <c r="C22" i="1" s="1"/>
  <c r="C23" i="1" a="1"/>
  <c r="C23" i="1" s="1"/>
  <c r="C24" i="1" a="1"/>
  <c r="C24" i="1" s="1"/>
  <c r="C25" i="1" a="1"/>
  <c r="C25" i="1" s="1"/>
  <c r="C3" i="1"/>
  <c r="C4" i="1"/>
  <c r="C5" i="1"/>
  <c r="C6" i="1"/>
  <c r="C7" i="1"/>
  <c r="C8" i="1"/>
  <c r="C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<sst xmlns="http://schemas.openxmlformats.org/spreadsheetml/2006/main" count="50" uniqueCount="33">
  <si>
    <t>Date</t>
  </si>
  <si>
    <t>Article / Prestation</t>
  </si>
  <si>
    <t>Montant</t>
  </si>
  <si>
    <t>Photo</t>
  </si>
  <si>
    <t>Accessoire</t>
  </si>
  <si>
    <t>Illustration</t>
  </si>
  <si>
    <t>Atelier</t>
  </si>
  <si>
    <t>Porte-clé</t>
  </si>
  <si>
    <t>Dessin au crayon</t>
  </si>
  <si>
    <t>Atelier numérique</t>
  </si>
  <si>
    <t>Peinture aquarelle</t>
  </si>
  <si>
    <t>Photo St-Malo</t>
  </si>
  <si>
    <t>Photo Rennes</t>
  </si>
  <si>
    <t>Année</t>
  </si>
  <si>
    <t>Type de prestation</t>
  </si>
  <si>
    <t>Catégorie d'activité</t>
  </si>
  <si>
    <t>Activité commerciale</t>
  </si>
  <si>
    <t>Activité libérale</t>
  </si>
  <si>
    <t>Montant total</t>
  </si>
  <si>
    <t>Montant total par catégorie d'activité :</t>
  </si>
  <si>
    <t>Utilisée pour faire la correspondance entre le "Type de prestation" et la "Catégorie d'activité"</t>
  </si>
  <si>
    <t>INDEX(tabActivités;EQUIV(tabVentes[Type de prestation]; tabActivités[Type de prestation]; 0); 2)</t>
  </si>
  <si>
    <t xml:space="preserve">La correspondance est faite entre les 2 tableaux avec la formule suivante : </t>
  </si>
  <si>
    <t>Catégorie d'activité par type de prestation (tabActivités) :</t>
  </si>
  <si>
    <t xml:space="preserve">Tableau des ventes (tabVentes) : </t>
  </si>
  <si>
    <t>Problème :</t>
  </si>
  <si>
    <t>(ça me permettra ensuite de calculer mes charges)</t>
  </si>
  <si>
    <t>Mais ça ne fonctionne pas</t>
  </si>
  <si>
    <t>Je voudrais éviter d'avoir la colonne temporaire ci-dessus</t>
  </si>
  <si>
    <t>Calcule le montant total en fonction de l'année et de la catégorie d'activité</t>
  </si>
  <si>
    <r>
      <t xml:space="preserve">Comment inclure la formule ci-dessus, basée sur </t>
    </r>
    <r>
      <rPr>
        <b/>
        <sz val="11"/>
        <color rgb="FFFF0000"/>
        <rFont val="Calibri"/>
        <family val="2"/>
        <scheme val="minor"/>
      </rPr>
      <t>INDEX</t>
    </r>
    <r>
      <rPr>
        <sz val="11"/>
        <color rgb="FFFF0000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EQUIV,</t>
    </r>
    <r>
      <rPr>
        <sz val="11"/>
        <color rgb="FFFF0000"/>
        <rFont val="Calibri"/>
        <family val="2"/>
        <scheme val="minor"/>
      </rPr>
      <t xml:space="preserve"> dans la formule SOMMEPROD à la place de ($F$3:$F$9=$B22) ?</t>
    </r>
  </si>
  <si>
    <r>
      <t>J'ai essayé : SOMMEPROD((ANNEE(tabVentes[Date])=[@Année])*(tabVentes[Montant])*(</t>
    </r>
    <r>
      <rPr>
        <b/>
        <sz val="11"/>
        <color theme="1"/>
        <rFont val="Calibri"/>
        <family val="2"/>
        <scheme val="minor"/>
      </rPr>
      <t>(INDEX(tabActivités;EQUIV(tabVentes[Type de prestation]; tabActivités[Type de prestation]; 0); 2))=$B22)</t>
    </r>
    <r>
      <rPr>
        <sz val="11"/>
        <color theme="1"/>
        <rFont val="Calibri"/>
        <family val="2"/>
        <scheme val="minor"/>
      </rPr>
      <t>)</t>
    </r>
  </si>
  <si>
    <r>
      <t xml:space="preserve">Le calcul est réalisé avec la formule : </t>
    </r>
    <r>
      <rPr>
        <b/>
        <sz val="11"/>
        <color theme="1"/>
        <rFont val="Calibri"/>
        <family val="2"/>
        <scheme val="minor"/>
      </rPr>
      <t>SOMMEPROD((ANNEE(tabVentes[Date])=[@Année])*(tabVentes[Montant])*($F$3:$F$9=$B22))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</si>
</sst>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1" fillId="0" borderId="0" xfId="0" applyFont="1"/>
    <xf numFmtId="164" fontId="0" fillId="2" borderId="0" xfId="0" applyNumberFormat="1" applyFill="1" applyAlignment="1">
      <alignment horizontal="center"/>
    </xf>
  </cellXfs>
  <cellStyles count="1">
    <cellStyle name="Normal" xfId="0" builtinId="0"/>
  </cellStyles>
  <dxfs count="14">
    <dxf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1266825</xdr:colOff>
      <xdr:row>9</xdr:row>
      <xdr:rowOff>66675</xdr:rowOff>
    </xdr:from>
    <xdr:to>
      <xdr:col>1</xdr:col>
      <xdr:colOff>276225</xdr:colOff>
      <xdr:row>11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9E0B1C3-2725-4773-B5AC-30249D13D9F8}"/>
            </a:ext>
          </a:extLst>
        </xdr:cNvPr>
        <xdr:cNvCxnSpPr/>
      </xdr:nvCxnSpPr>
      <xdr:spPr>
        <a:xfrm flipH="1">
          <a:off x="1266825" y="1781175"/>
          <a:ext cx="390525" cy="32385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</xdr:colOff>
      <xdr:row>9</xdr:row>
      <xdr:rowOff>66675</xdr:rowOff>
    </xdr:from>
    <xdr:to>
      <xdr:col>5</xdr:col>
      <xdr:colOff>76200</xdr:colOff>
      <xdr:row>15</xdr:row>
      <xdr:rowOff>19050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991448F-1B8A-4C05-99B2-A865D393314A}"/>
            </a:ext>
          </a:extLst>
        </xdr:cNvPr>
        <xdr:cNvCxnSpPr/>
      </xdr:nvCxnSpPr>
      <xdr:spPr>
        <a:xfrm flipV="1">
          <a:off x="3076575" y="1781175"/>
          <a:ext cx="3000375" cy="10953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B0421C-41CE-40DD-B74F-1DD9B9E4E79B}" name="tabVentes" displayName="tabVentes" ref="A2:E9" totalsRowShown="0">
  <autoFilter ref="A2:E9" xr:uid="{A6B0421C-41CE-40DD-B74F-1DD9B9E4E79B}"/>
  <tableColumns count="5">
    <tableColumn id="1" xr3:uid="{22A51C94-29DA-46C2-A21A-E5096C88640B}" name="Date" dataDxfId="13"/>
    <tableColumn id="2" xr3:uid="{E67DA3EB-49FA-4F82-BB0A-51A6A9E44C9D}" name="Type de prestation" dataDxfId="12"/>
    <tableColumn id="5" xr3:uid="{776ECCA3-0EEA-4880-AD98-62E96908B608}" name="Catégorie d'activité" dataDxfId="1">
      <calculatedColumnFormula>VLOOKUP(tabVentes[[#This Row],[Type de prestation]],tabActivités[#All],2,FALSE)</calculatedColumnFormula>
    </tableColumn>
    <tableColumn id="3" xr3:uid="{7DBC0D22-5921-4543-A980-0D16F41EAB78}" name="Article / Prestation" dataDxfId="11"/>
    <tableColumn id="4" xr3:uid="{DB9F0E7B-687E-44A3-B391-9E5833395DCA}" name="Montant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4E6110-750C-4208-A888-3A2AF1139DFA}" name="tabActivités" displayName="tabActivités" ref="A13:B17" totalsRowShown="0" headerRowDxfId="9" dataDxfId="8">
  <autoFilter ref="A13:B17" xr:uid="{EB4E6110-750C-4208-A888-3A2AF1139DFA}"/>
  <tableColumns count="2">
    <tableColumn id="1" xr3:uid="{B451BAD9-C000-41ED-83B8-655C5E8C7236}" name="Type de prestation" dataDxfId="7"/>
    <tableColumn id="2" xr3:uid="{08875BC9-D795-4426-9A01-3F37D62DCE6B}" name="Catégorie d'activité" dataDxfId="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F5D68A-66BC-4850-8385-CAA19DDA854D}" name="tabMontantTotal" displayName="tabMontantTotal" ref="A21:C25" totalsRowShown="0" headerRowDxfId="5" dataDxfId="4">
  <autoFilter ref="A21:C25" xr:uid="{9CF5D68A-66BC-4850-8385-CAA19DDA854D}"/>
  <tableColumns count="3">
    <tableColumn id="1" xr3:uid="{8F04B1BA-8D86-499F-BFF0-7DB27888AD9E}" name="Année" dataDxfId="3"/>
    <tableColumn id="2" xr3:uid="{B517AB5D-DBA7-4EAB-85E6-016651A9EAE5}" name="Catégorie d'activité" dataDxfId="2"/>
    <tableColumn id="3" xr3:uid="{859949EC-7CB2-4E3B-AA58-2C43C34A83E1}" name="Montant total" dataDxfId="0">
      <calculatedColumnFormula array="1">SUMPRODUCT((YEAR(tabVentes[Date])=tabMontantTotal[[#This Row],[Année]])*(tabVentes[Montant])*(tabVentes[Catégorie d''activité]=$B22))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4999F-855D-4FED-841C-54E8FB393295}">
  <dimension ref="A1:G38"/>
  <sheetViews>
    <sheetView tabSelected="1" workbookViewId="0">
      <selection activeCell="C3" sqref="C3"/>
    </sheetView>
  </sheetViews>
  <sheetFormatPr baseColWidth="10" defaultRowHeight="15" x14ac:dyDescent="0.25"/>
  <cols>
    <col min="1" max="1" width="20.7109375" style="1" customWidth="1"/>
    <col min="2" max="2" width="24.140625" style="1" customWidth="1"/>
    <col min="3" max="3" width="24.5703125" style="1" customWidth="1"/>
    <col min="4" max="4" width="28.7109375" style="1" customWidth="1"/>
    <col min="5" max="5" width="14.5703125" customWidth="1"/>
    <col min="6" max="6" width="22.42578125" customWidth="1"/>
  </cols>
  <sheetData>
    <row r="1" spans="1:7" x14ac:dyDescent="0.25">
      <c r="A1" s="5" t="s">
        <v>24</v>
      </c>
    </row>
    <row r="2" spans="1:7" x14ac:dyDescent="0.25">
      <c r="A2" s="1" t="s">
        <v>0</v>
      </c>
      <c r="B2" s="1" t="s">
        <v>14</v>
      </c>
      <c r="C2" s="1" t="s">
        <v>15</v>
      </c>
      <c r="D2" s="1" t="s">
        <v>1</v>
      </c>
      <c r="E2" s="1" t="s">
        <v>2</v>
      </c>
    </row>
    <row r="3" spans="1:7" x14ac:dyDescent="0.25">
      <c r="A3" s="2">
        <v>43862</v>
      </c>
      <c r="B3" s="1" t="s">
        <v>3</v>
      </c>
      <c r="C3" s="1" t="str">
        <f>VLOOKUP(tabVentes[[#This Row],[Type de prestation]],tabActivités[#All],2,FALSE)</f>
        <v>Activité commerciale</v>
      </c>
      <c r="D3" s="1" t="s">
        <v>11</v>
      </c>
      <c r="E3" s="3">
        <v>40</v>
      </c>
      <c r="G3" t="s">
        <v>20</v>
      </c>
    </row>
    <row r="4" spans="1:7" x14ac:dyDescent="0.25">
      <c r="A4" s="2">
        <v>43935</v>
      </c>
      <c r="B4" s="1" t="s">
        <v>5</v>
      </c>
      <c r="C4" s="1" t="str">
        <f>VLOOKUP(tabVentes[[#This Row],[Type de prestation]],tabActivités[#All],2,FALSE)</f>
        <v>Activité commerciale</v>
      </c>
      <c r="D4" s="1" t="s">
        <v>10</v>
      </c>
      <c r="E4" s="3">
        <v>25</v>
      </c>
      <c r="G4" t="s">
        <v>22</v>
      </c>
    </row>
    <row r="5" spans="1:7" x14ac:dyDescent="0.25">
      <c r="A5" s="2">
        <v>44311</v>
      </c>
      <c r="B5" s="1" t="s">
        <v>6</v>
      </c>
      <c r="C5" s="1" t="str">
        <f>VLOOKUP(tabVentes[[#This Row],[Type de prestation]],tabActivités[#All],2,FALSE)</f>
        <v>Activité libérale</v>
      </c>
      <c r="D5" s="1" t="s">
        <v>9</v>
      </c>
      <c r="E5" s="3">
        <v>15</v>
      </c>
      <c r="G5" s="6" t="s">
        <v>21</v>
      </c>
    </row>
    <row r="6" spans="1:7" x14ac:dyDescent="0.25">
      <c r="A6" s="2">
        <v>44326</v>
      </c>
      <c r="B6" s="1" t="s">
        <v>4</v>
      </c>
      <c r="C6" s="1" t="str">
        <f>VLOOKUP(tabVentes[[#This Row],[Type de prestation]],tabActivités[#All],2,FALSE)</f>
        <v>Activité commerciale</v>
      </c>
      <c r="D6" s="1" t="s">
        <v>7</v>
      </c>
      <c r="E6" s="3">
        <v>5</v>
      </c>
    </row>
    <row r="7" spans="1:7" x14ac:dyDescent="0.25">
      <c r="A7" s="2">
        <v>44361</v>
      </c>
      <c r="B7" s="1" t="s">
        <v>3</v>
      </c>
      <c r="C7" s="1" t="str">
        <f>VLOOKUP(tabVentes[[#This Row],[Type de prestation]],tabActivités[#All],2,FALSE)</f>
        <v>Activité commerciale</v>
      </c>
      <c r="D7" s="1" t="s">
        <v>12</v>
      </c>
      <c r="E7" s="3">
        <v>35</v>
      </c>
    </row>
    <row r="8" spans="1:7" x14ac:dyDescent="0.25">
      <c r="A8" s="2">
        <v>44423</v>
      </c>
      <c r="B8" s="1" t="s">
        <v>5</v>
      </c>
      <c r="C8" s="1" t="str">
        <f>VLOOKUP(tabVentes[[#This Row],[Type de prestation]],tabActivités[#All],2,FALSE)</f>
        <v>Activité commerciale</v>
      </c>
      <c r="D8" s="1" t="s">
        <v>8</v>
      </c>
      <c r="E8" s="3">
        <v>20</v>
      </c>
    </row>
    <row r="9" spans="1:7" x14ac:dyDescent="0.25">
      <c r="A9" s="2">
        <v>44520</v>
      </c>
      <c r="B9" s="1" t="s">
        <v>6</v>
      </c>
      <c r="C9" s="1" t="str">
        <f>VLOOKUP(tabVentes[[#This Row],[Type de prestation]],tabActivités[#All],2,FALSE)</f>
        <v>Activité libérale</v>
      </c>
      <c r="D9" s="1" t="s">
        <v>9</v>
      </c>
      <c r="E9" s="3">
        <v>15</v>
      </c>
    </row>
    <row r="12" spans="1:7" x14ac:dyDescent="0.25">
      <c r="A12" s="5" t="s">
        <v>23</v>
      </c>
    </row>
    <row r="13" spans="1:7" x14ac:dyDescent="0.25">
      <c r="A13" s="1" t="s">
        <v>14</v>
      </c>
      <c r="B13" s="1" t="s">
        <v>15</v>
      </c>
    </row>
    <row r="14" spans="1:7" x14ac:dyDescent="0.25">
      <c r="A14" s="1" t="s">
        <v>3</v>
      </c>
      <c r="B14" s="1" t="s">
        <v>16</v>
      </c>
    </row>
    <row r="15" spans="1:7" x14ac:dyDescent="0.25">
      <c r="A15" s="1" t="s">
        <v>5</v>
      </c>
      <c r="B15" s="1" t="s">
        <v>16</v>
      </c>
    </row>
    <row r="16" spans="1:7" x14ac:dyDescent="0.25">
      <c r="A16" s="1" t="s">
        <v>4</v>
      </c>
      <c r="B16" s="1" t="s">
        <v>16</v>
      </c>
    </row>
    <row r="17" spans="1:6" x14ac:dyDescent="0.25">
      <c r="A17" s="1" t="s">
        <v>6</v>
      </c>
      <c r="B17" s="1" t="s">
        <v>17</v>
      </c>
    </row>
    <row r="20" spans="1:6" x14ac:dyDescent="0.25">
      <c r="A20" s="5" t="s">
        <v>19</v>
      </c>
    </row>
    <row r="21" spans="1:6" x14ac:dyDescent="0.25">
      <c r="A21" s="1" t="s">
        <v>13</v>
      </c>
      <c r="B21" s="1" t="s">
        <v>15</v>
      </c>
      <c r="C21" s="1" t="s">
        <v>18</v>
      </c>
      <c r="F21" s="4"/>
    </row>
    <row r="22" spans="1:6" x14ac:dyDescent="0.25">
      <c r="A22" s="1">
        <v>2020</v>
      </c>
      <c r="B22" s="1" t="s">
        <v>16</v>
      </c>
      <c r="C22" s="9" cm="1">
        <f t="array" ref="C22">SUMPRODUCT((YEAR(tabVentes[Date])=tabMontantTotal[[#This Row],[Année]])*(tabVentes[Montant])*(tabVentes[Catégorie d''activité]=$B22))</f>
        <v>65</v>
      </c>
    </row>
    <row r="23" spans="1:6" x14ac:dyDescent="0.25">
      <c r="A23" s="1">
        <v>2020</v>
      </c>
      <c r="B23" s="1" t="s">
        <v>17</v>
      </c>
      <c r="C23" s="9" cm="1">
        <f t="array" ref="C23">SUMPRODUCT((YEAR(tabVentes[Date])=tabMontantTotal[[#This Row],[Année]])*(tabVentes[Montant])*(tabVentes[Catégorie d''activité]=$B23))</f>
        <v>0</v>
      </c>
    </row>
    <row r="24" spans="1:6" x14ac:dyDescent="0.25">
      <c r="A24" s="1">
        <v>2021</v>
      </c>
      <c r="B24" s="1" t="s">
        <v>16</v>
      </c>
      <c r="C24" s="9" cm="1">
        <f t="array" ref="C24">SUMPRODUCT((YEAR(tabVentes[Date])=tabMontantTotal[[#This Row],[Année]])*(tabVentes[Montant])*(tabVentes[Catégorie d''activité]=$B24))</f>
        <v>60</v>
      </c>
    </row>
    <row r="25" spans="1:6" x14ac:dyDescent="0.25">
      <c r="A25" s="1">
        <v>2021</v>
      </c>
      <c r="B25" s="1" t="s">
        <v>17</v>
      </c>
      <c r="C25" s="9" cm="1">
        <f t="array" ref="C25">SUMPRODUCT((YEAR(tabVentes[Date])=tabMontantTotal[[#This Row],[Année]])*(tabVentes[Montant])*(tabVentes[Catégorie d''activité]=$B25))</f>
        <v>30</v>
      </c>
    </row>
    <row r="27" spans="1:6" x14ac:dyDescent="0.25">
      <c r="C27" s="1" t="s">
        <v>29</v>
      </c>
    </row>
    <row r="28" spans="1:6" x14ac:dyDescent="0.25">
      <c r="C28" s="1" t="s">
        <v>26</v>
      </c>
    </row>
    <row r="31" spans="1:6" x14ac:dyDescent="0.25">
      <c r="B31" s="4" t="s">
        <v>32</v>
      </c>
      <c r="C31"/>
      <c r="D31"/>
    </row>
    <row r="32" spans="1:6" x14ac:dyDescent="0.25">
      <c r="B32"/>
      <c r="C32"/>
      <c r="D32"/>
    </row>
    <row r="33" spans="2:4" x14ac:dyDescent="0.25">
      <c r="B33" s="7" t="s">
        <v>25</v>
      </c>
      <c r="C33" t="s">
        <v>28</v>
      </c>
      <c r="D33"/>
    </row>
    <row r="34" spans="2:4" x14ac:dyDescent="0.25">
      <c r="B34"/>
      <c r="C34" s="8" t="s">
        <v>30</v>
      </c>
      <c r="D34"/>
    </row>
    <row r="35" spans="2:4" x14ac:dyDescent="0.25">
      <c r="B35"/>
      <c r="C35"/>
      <c r="D35"/>
    </row>
    <row r="36" spans="2:4" x14ac:dyDescent="0.25">
      <c r="B36"/>
      <c r="C36" t="s">
        <v>31</v>
      </c>
      <c r="D36"/>
    </row>
    <row r="37" spans="2:4" x14ac:dyDescent="0.25">
      <c r="B37"/>
      <c r="C37" t="s">
        <v>27</v>
      </c>
      <c r="D37"/>
    </row>
    <row r="38" spans="2:4" x14ac:dyDescent="0.25">
      <c r="B38"/>
      <c r="C38"/>
      <c r="D38"/>
    </row>
  </sheetData>
  <dataValidations disablePrompts="1" count="1">
    <dataValidation type="list" allowBlank="1" showInputMessage="1" showErrorMessage="1" sqref="B22:B25" xr:uid="{24F8A3CC-D64C-4308-8419-3649C142F380}">
      <formula1>$B$14:$B$17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Bruno</cp:lastModifiedBy>
  <dcterms:created xsi:type="dcterms:W3CDTF">2022-02-09T22:43:33Z</dcterms:created>
  <dcterms:modified xsi:type="dcterms:W3CDTF">2022-02-10T03:44:43Z</dcterms:modified>
</cp:coreProperties>
</file>