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MaylisWaze\"/>
    </mc:Choice>
  </mc:AlternateContent>
  <xr:revisionPtr revIDLastSave="0" documentId="13_ncr:1_{24BF4513-A6F4-4E36-8599-E5702AD1273C}" xr6:coauthVersionLast="47" xr6:coauthVersionMax="47" xr10:uidLastSave="{00000000-0000-0000-0000-000000000000}"/>
  <bookViews>
    <workbookView xWindow="-120" yWindow="-120" windowWidth="29040" windowHeight="15840" xr2:uid="{F51439EF-8646-4CD6-88BB-CE3BD536541E}"/>
  </bookViews>
  <sheets>
    <sheet name="Contrats Intermittents" sheetId="2" r:id="rId1"/>
    <sheet name="Intermittents Reguliers" sheetId="1" r:id="rId2"/>
    <sheet name="Lieux de Prestation" sheetId="4" r:id="rId3"/>
    <sheet name="Postes Type" sheetId="3" r:id="rId4"/>
  </sheets>
  <definedNames>
    <definedName name="_xlnm._FilterDatabase" localSheetId="0" hidden="1">'Contrats Intermittents'!$A$1:$W$12</definedName>
    <definedName name="_xlnm._FilterDatabase" localSheetId="1" hidden="1">'Intermittents Reguliers'!$A$1:$M$1</definedName>
    <definedName name="Z_03E8AED8_C0E9_4E28_9BDE_5526AF660673_.wvu.FilterData" localSheetId="1" hidden="1">'Intermittents Reguliers'!$A$2:$M$8</definedName>
    <definedName name="Z_F28E22DD_4958_4215_8AF1_EBA2C74AA4AD_.wvu.FilterData" localSheetId="1" hidden="1">'Intermittents Reguliers'!$A$2:$M$8</definedName>
    <definedName name="Z_F5BCC0BD_5D2C_4CC9_BE1C_2EF3AD398559_.wvu.FilterData" localSheetId="1" hidden="1">'Intermittents Reguliers'!$A$2:$M$8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9" i="2" l="1"/>
  <c r="W10" i="2"/>
  <c r="W11" i="2"/>
  <c r="W12" i="2"/>
  <c r="W8" i="2"/>
  <c r="V9" i="2"/>
  <c r="V10" i="2"/>
  <c r="V11" i="2"/>
  <c r="V12" i="2"/>
  <c r="V8" i="2"/>
  <c r="U9" i="2"/>
  <c r="U10" i="2"/>
  <c r="U11" i="2"/>
  <c r="U12" i="2"/>
  <c r="U8" i="2"/>
  <c r="T9" i="2"/>
  <c r="T10" i="2"/>
  <c r="T11" i="2"/>
  <c r="T12" i="2"/>
  <c r="T8" i="2"/>
  <c r="S9" i="2"/>
  <c r="S10" i="2"/>
  <c r="S11" i="2"/>
  <c r="S12" i="2"/>
  <c r="S8" i="2"/>
  <c r="R9" i="2"/>
  <c r="R10" i="2"/>
  <c r="R11" i="2"/>
  <c r="R12" i="2"/>
  <c r="R8" i="2"/>
  <c r="Q9" i="2"/>
  <c r="Q10" i="2"/>
  <c r="Q11" i="2"/>
  <c r="Q12" i="2"/>
  <c r="Q8" i="2"/>
  <c r="P9" i="2"/>
  <c r="P10" i="2"/>
  <c r="P11" i="2"/>
  <c r="P12" i="2"/>
  <c r="P8" i="2"/>
  <c r="O9" i="2"/>
  <c r="O10" i="2"/>
  <c r="O11" i="2"/>
  <c r="O12" i="2"/>
  <c r="O8" i="2"/>
  <c r="N9" i="2"/>
  <c r="N10" i="2"/>
  <c r="N11" i="2"/>
  <c r="N12" i="2"/>
  <c r="N8" i="2"/>
  <c r="B10" i="2"/>
  <c r="B11" i="2"/>
  <c r="B12" i="2"/>
  <c r="B9" i="2"/>
  <c r="B8" i="2"/>
  <c r="I3" i="2" l="1"/>
  <c r="I4" i="2"/>
  <c r="I5" i="2"/>
  <c r="I6" i="2"/>
  <c r="I7" i="2"/>
  <c r="I8" i="2"/>
  <c r="I9" i="2"/>
  <c r="I10" i="2"/>
  <c r="I11" i="2"/>
  <c r="I12" i="2"/>
  <c r="I2" i="2"/>
  <c r="W3" i="2"/>
  <c r="W4" i="2"/>
  <c r="W5" i="2"/>
  <c r="W6" i="2"/>
  <c r="W7" i="2"/>
  <c r="V3" i="2"/>
  <c r="V4" i="2"/>
  <c r="V5" i="2"/>
  <c r="V6" i="2"/>
  <c r="V7" i="2"/>
  <c r="U3" i="2"/>
  <c r="U4" i="2"/>
  <c r="U5" i="2"/>
  <c r="U6" i="2"/>
  <c r="U7" i="2"/>
  <c r="T3" i="2"/>
  <c r="T4" i="2"/>
  <c r="T5" i="2"/>
  <c r="T6" i="2"/>
  <c r="T7" i="2"/>
  <c r="S3" i="2"/>
  <c r="S4" i="2"/>
  <c r="S5" i="2"/>
  <c r="S6" i="2"/>
  <c r="S7" i="2"/>
  <c r="R3" i="2"/>
  <c r="R4" i="2"/>
  <c r="R5" i="2"/>
  <c r="R6" i="2"/>
  <c r="R7" i="2"/>
  <c r="Q3" i="2"/>
  <c r="Q4" i="2"/>
  <c r="Q5" i="2"/>
  <c r="Q6" i="2"/>
  <c r="Q7" i="2"/>
  <c r="P3" i="2"/>
  <c r="P4" i="2"/>
  <c r="P5" i="2"/>
  <c r="P6" i="2"/>
  <c r="P7" i="2"/>
  <c r="O3" i="2"/>
  <c r="O4" i="2"/>
  <c r="O5" i="2"/>
  <c r="O6" i="2"/>
  <c r="O7" i="2"/>
  <c r="N3" i="2"/>
  <c r="N4" i="2"/>
  <c r="N5" i="2"/>
  <c r="N6" i="2"/>
  <c r="N7" i="2"/>
  <c r="W2" i="2"/>
  <c r="U2" i="2"/>
  <c r="V2" i="2"/>
  <c r="O2" i="2"/>
  <c r="N2" i="2"/>
  <c r="S2" i="2"/>
  <c r="T2" i="2"/>
  <c r="R2" i="2"/>
  <c r="Q2" i="2"/>
  <c r="P2" i="2"/>
  <c r="B2" i="2"/>
  <c r="B3" i="2"/>
  <c r="B4" i="2"/>
  <c r="B5" i="2"/>
  <c r="B6" i="2"/>
  <c r="B7" i="2"/>
</calcChain>
</file>

<file path=xl/sharedStrings.xml><?xml version="1.0" encoding="utf-8"?>
<sst xmlns="http://schemas.openxmlformats.org/spreadsheetml/2006/main" count="101" uniqueCount="63">
  <si>
    <t>FRANCE</t>
  </si>
  <si>
    <t>PARIS</t>
  </si>
  <si>
    <t>BOCHON</t>
  </si>
  <si>
    <t>DUBOIS</t>
  </si>
  <si>
    <t>GRALL</t>
  </si>
  <si>
    <t>MAHE</t>
  </si>
  <si>
    <t>OLICHON</t>
  </si>
  <si>
    <t>PAIMPARAY</t>
  </si>
  <si>
    <t>SALAIRE</t>
  </si>
  <si>
    <t>DPAE</t>
  </si>
  <si>
    <t>DATE DE NAISSANCE</t>
  </si>
  <si>
    <t>LIEU DE NAISSANCE</t>
  </si>
  <si>
    <t xml:space="preserve">CONGE SPECTACLE </t>
  </si>
  <si>
    <t>SECURITE SOCIALE</t>
  </si>
  <si>
    <t>CP</t>
  </si>
  <si>
    <t>Assistant Vidéo</t>
  </si>
  <si>
    <t>Réalisateur SV</t>
  </si>
  <si>
    <t>Scripte</t>
  </si>
  <si>
    <t>Technicien de Structure</t>
  </si>
  <si>
    <t>Chef Electricien</t>
  </si>
  <si>
    <t>Directrice de Production SV</t>
  </si>
  <si>
    <t>Pupitreur Lumière SV</t>
  </si>
  <si>
    <t>Regisseur Lumière</t>
  </si>
  <si>
    <t>Assistant Lumière</t>
  </si>
  <si>
    <t>…</t>
  </si>
  <si>
    <t>LIEU PRESTATION</t>
  </si>
  <si>
    <t>NUMERO DE TELEPHONE</t>
  </si>
  <si>
    <t xml:space="preserve">VISITE MEDICALE </t>
  </si>
  <si>
    <t>ADRESSE INTERMITTENT</t>
  </si>
  <si>
    <t>Technicien de la Vision SV – Statut Cadre  –  Catégorie B - Qualification 6</t>
  </si>
  <si>
    <t>Technicien vidéoprojection SV – Statut Etam –  Catégorie B - Qualification 4</t>
  </si>
  <si>
    <t>Cadreur SV - Statut Cadre - Catégorie B – Qualification 6</t>
  </si>
  <si>
    <t>Programmeur Encodeur Multimedia - Statut Cadre - Catégorie B -  Qualification 6</t>
  </si>
  <si>
    <t xml:space="preserve">Chef Sonorisateur - statut  Cadre - Catégorie B – Qualification 6    </t>
  </si>
  <si>
    <t xml:space="preserve">Opérateur d'enregistrement SV - Statut Etam –  Catégorie B - Qualification 4     </t>
  </si>
  <si>
    <t>Technicien Son – Statut Etam – Catégorie B - Qualification 3</t>
  </si>
  <si>
    <t>Grande Halle la Villette – 211 Avenue Jean Jaurès – 75019 Paris</t>
  </si>
  <si>
    <t xml:space="preserve">Assistant d’exploitation AV  – Statut Etam –  Catégorie B - Qualification 4         </t>
  </si>
  <si>
    <t>Régisseur général   –  Cadre  –  Catégorie B  –  Qualification 7</t>
  </si>
  <si>
    <t>Technicien Lumière - Statut Etam –  Catégorie B  – Qualification 4</t>
  </si>
  <si>
    <t>POUGIN</t>
  </si>
  <si>
    <t>216 Z</t>
  </si>
  <si>
    <t>MALHOMME</t>
  </si>
  <si>
    <t>GOANEC</t>
  </si>
  <si>
    <t>ROQUES</t>
  </si>
  <si>
    <t>LORCERIE</t>
  </si>
  <si>
    <t>mmm</t>
  </si>
  <si>
    <t>20 rue x</t>
  </si>
  <si>
    <t xml:space="preserve">paris </t>
  </si>
  <si>
    <t>huuu uuu</t>
  </si>
  <si>
    <t>mail@mail.com</t>
  </si>
  <si>
    <t>NOM INTERMITTENT 
SELECTIONNER</t>
  </si>
  <si>
    <t xml:space="preserve">PRENOM </t>
  </si>
  <si>
    <t>AFFAIRE (SOCIETE)</t>
  </si>
  <si>
    <t>AFFAIRE (NUMERO)</t>
  </si>
  <si>
    <t>OBJET (ANNEE)</t>
  </si>
  <si>
    <t>OBJET (NUMERO)</t>
  </si>
  <si>
    <t>DEBUT CONTRAT</t>
  </si>
  <si>
    <t>DATE FIN CONTRATS</t>
  </si>
  <si>
    <t>NOMBRE DE JOURS</t>
  </si>
  <si>
    <t>POSTE</t>
  </si>
  <si>
    <t>zEMAIL</t>
  </si>
  <si>
    <t>zVILLE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</si>
</sst>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.0"/>
    <numFmt numFmtId="165" formatCode="#,##0.00\ &quot;€&quot;"/>
    <numFmt numFmtId="166" formatCode="[&gt;=3000000000000]#&quot; &quot;##&quot; &quot;##&quot; &quot;##&quot; &quot;###&quot; &quot;###&quot; | &quot;##;#&quot; &quot;##&quot; &quot;##&quot; &quot;##&quot; &quot;###&quot; &quot;###"/>
    <numFmt numFmtId="167" formatCode="00000"/>
    <numFmt numFmtId="168" formatCode="_-* #,##0.00\ [$€-40C]_-;\-* #,##0.00\ [$€-40C]_-;_-* &quot;-&quot;??\ [$€-40C]_-;_-@_-"/>
    <numFmt numFmtId="169" formatCode="0#&quot; &quot;##&quot; &quot;##&quot; &quot;##&quot; &quot;##"/>
    <numFmt numFmtId="170" formatCode="[$-40C]d\-mmm\-yy;@"/>
  </numFmts>
  <fonts count="19" x14ac:knownFonts="1">
    <font>
      <sz val="10"/>
      <name val="Arial"/>
      <family val="2"/>
    </font>
    <font>
      <sz val="11"/>
      <color theme="1"/>
      <name val="Hind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Calibri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u/>
      <sz val="12"/>
      <name val="Arial"/>
      <family val="2"/>
    </font>
    <font>
      <sz val="12"/>
      <color rgb="FF1F497D"/>
      <name val="Arial"/>
      <family val="2"/>
    </font>
    <font>
      <sz val="11"/>
      <name val="Arial"/>
      <family val="2"/>
    </font>
    <font>
      <b/>
      <u/>
      <sz val="9"/>
      <color rgb="FF0000FF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115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/>
    <xf numFmtId="14" fontId="3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1" xfId="2" applyFont="1" applyFill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8" fillId="0" borderId="1" xfId="2" applyFont="1" applyBorder="1" applyAlignment="1">
      <alignment horizontal="left"/>
    </xf>
    <xf numFmtId="14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/>
    </xf>
    <xf numFmtId="165" fontId="5" fillId="0" borderId="1" xfId="0" applyNumberFormat="1" applyFont="1" applyBorder="1" applyAlignment="1">
      <alignment horizontal="left" vertical="center" wrapText="1"/>
    </xf>
    <xf numFmtId="0" fontId="9" fillId="0" borderId="1" xfId="0" applyFont="1" applyBorder="1"/>
    <xf numFmtId="0" fontId="3" fillId="0" borderId="1" xfId="0" applyFont="1" applyBorder="1" applyAlignment="1">
      <alignment horizontal="left" vertical="center" wrapText="1"/>
    </xf>
    <xf numFmtId="2" fontId="11" fillId="0" borderId="0" xfId="0" applyNumberFormat="1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2" fontId="12" fillId="0" borderId="0" xfId="3" applyNumberFormat="1" applyFont="1" applyAlignment="1">
      <alignment horizontal="left"/>
    </xf>
    <xf numFmtId="2" fontId="12" fillId="0" borderId="0" xfId="0" applyNumberFormat="1" applyFont="1" applyAlignment="1">
      <alignment horizontal="left"/>
    </xf>
    <xf numFmtId="2" fontId="12" fillId="0" borderId="0" xfId="0" applyNumberFormat="1" applyFont="1" applyAlignment="1">
      <alignment horizontal="left" wrapText="1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12" fillId="0" borderId="0" xfId="0" applyFont="1" applyAlignment="1"/>
    <xf numFmtId="14" fontId="10" fillId="0" borderId="1" xfId="0" applyNumberFormat="1" applyFont="1" applyBorder="1" applyAlignment="1">
      <alignment horizontal="left" vertical="center"/>
    </xf>
    <xf numFmtId="167" fontId="3" fillId="0" borderId="1" xfId="0" applyNumberFormat="1" applyFont="1" applyBorder="1" applyAlignment="1">
      <alignment horizontal="left"/>
    </xf>
    <xf numFmtId="167" fontId="3" fillId="0" borderId="1" xfId="0" applyNumberFormat="1" applyFont="1" applyBorder="1" applyAlignment="1">
      <alignment horizontal="left" vertical="center" wrapText="1"/>
    </xf>
    <xf numFmtId="167" fontId="5" fillId="0" borderId="1" xfId="0" applyNumberFormat="1" applyFont="1" applyBorder="1" applyAlignment="1">
      <alignment horizontal="left" vertical="center" wrapText="1"/>
    </xf>
    <xf numFmtId="169" fontId="3" fillId="0" borderId="1" xfId="0" applyNumberFormat="1" applyFont="1" applyBorder="1" applyAlignment="1">
      <alignment horizontal="left"/>
    </xf>
    <xf numFmtId="0" fontId="3" fillId="0" borderId="1" xfId="0" applyFont="1" applyBorder="1" applyAlignment="1"/>
    <xf numFmtId="166" fontId="3" fillId="0" borderId="1" xfId="0" applyNumberFormat="1" applyFont="1" applyBorder="1" applyAlignment="1">
      <alignment horizontal="left"/>
    </xf>
    <xf numFmtId="166" fontId="5" fillId="0" borderId="1" xfId="0" applyNumberFormat="1" applyFont="1" applyBorder="1" applyAlignment="1">
      <alignment horizontal="left" vertical="center" wrapText="1"/>
    </xf>
    <xf numFmtId="167" fontId="3" fillId="0" borderId="1" xfId="0" applyNumberFormat="1" applyFont="1" applyBorder="1" applyAlignment="1"/>
    <xf numFmtId="167" fontId="6" fillId="0" borderId="1" xfId="0" applyNumberFormat="1" applyFont="1" applyBorder="1" applyAlignment="1">
      <alignment horizontal="left"/>
    </xf>
    <xf numFmtId="167" fontId="6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/>
    <xf numFmtId="0" fontId="5" fillId="0" borderId="1" xfId="0" applyFont="1" applyBorder="1" applyAlignment="1">
      <alignment vertical="center"/>
    </xf>
    <xf numFmtId="0" fontId="8" fillId="0" borderId="1" xfId="2" applyFont="1" applyFill="1" applyBorder="1" applyAlignment="1"/>
    <xf numFmtId="0" fontId="13" fillId="0" borderId="1" xfId="2" applyFont="1" applyFill="1" applyBorder="1" applyAlignment="1"/>
    <xf numFmtId="167" fontId="3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/>
    <xf numFmtId="0" fontId="14" fillId="0" borderId="1" xfId="0" applyFont="1" applyBorder="1"/>
    <xf numFmtId="0" fontId="9" fillId="2" borderId="1" xfId="0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vertical="center"/>
    </xf>
    <xf numFmtId="167" fontId="9" fillId="3" borderId="1" xfId="0" applyNumberFormat="1" applyFont="1" applyFill="1" applyBorder="1" applyAlignment="1">
      <alignment vertical="center"/>
    </xf>
    <xf numFmtId="14" fontId="9" fillId="3" borderId="1" xfId="0" applyNumberFormat="1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166" fontId="9" fillId="3" borderId="0" xfId="0" applyNumberFormat="1" applyFont="1" applyFill="1" applyAlignment="1">
      <alignment vertical="center"/>
    </xf>
    <xf numFmtId="0" fontId="9" fillId="0" borderId="1" xfId="0" applyFont="1" applyFill="1" applyBorder="1"/>
    <xf numFmtId="168" fontId="9" fillId="0" borderId="1" xfId="0" applyNumberFormat="1" applyFont="1" applyBorder="1"/>
    <xf numFmtId="3" fontId="11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/>
    </xf>
    <xf numFmtId="168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/>
    <xf numFmtId="166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169" fontId="3" fillId="0" borderId="1" xfId="4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/>
    </xf>
    <xf numFmtId="168" fontId="3" fillId="0" borderId="1" xfId="0" applyNumberFormat="1" applyFont="1" applyBorder="1" applyAlignment="1">
      <alignment horizontal="left"/>
    </xf>
    <xf numFmtId="0" fontId="7" fillId="0" borderId="1" xfId="2" applyBorder="1"/>
    <xf numFmtId="0" fontId="7" fillId="0" borderId="1" xfId="2" applyBorder="1" applyAlignment="1">
      <alignment vertical="center"/>
    </xf>
    <xf numFmtId="0" fontId="16" fillId="0" borderId="1" xfId="0" applyFont="1" applyBorder="1" applyAlignment="1">
      <alignment vertical="center"/>
    </xf>
    <xf numFmtId="0" fontId="11" fillId="0" borderId="1" xfId="0" applyFont="1" applyBorder="1"/>
    <xf numFmtId="0" fontId="7" fillId="0" borderId="1" xfId="2" applyBorder="1" applyAlignment="1">
      <alignment horizontal="left"/>
    </xf>
    <xf numFmtId="0" fontId="3" fillId="0" borderId="0" xfId="0" applyFont="1" applyBorder="1" applyAlignment="1">
      <alignment vertical="center"/>
    </xf>
    <xf numFmtId="167" fontId="3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166" fontId="3" fillId="0" borderId="0" xfId="0" applyNumberFormat="1" applyFont="1" applyBorder="1" applyAlignment="1">
      <alignment horizontal="left"/>
    </xf>
    <xf numFmtId="0" fontId="16" fillId="0" borderId="1" xfId="0" applyFont="1" applyBorder="1"/>
    <xf numFmtId="0" fontId="8" fillId="0" borderId="0" xfId="2" applyFont="1" applyBorder="1"/>
    <xf numFmtId="0" fontId="7" fillId="0" borderId="0" xfId="2" applyBorder="1"/>
    <xf numFmtId="0" fontId="3" fillId="0" borderId="0" xfId="0" applyFont="1" applyBorder="1" applyAlignment="1">
      <alignment horizontal="left"/>
    </xf>
    <xf numFmtId="14" fontId="3" fillId="0" borderId="0" xfId="0" applyNumberFormat="1" applyFont="1" applyBorder="1" applyAlignment="1">
      <alignment horizontal="left" vertical="center"/>
    </xf>
    <xf numFmtId="0" fontId="15" fillId="0" borderId="1" xfId="0" applyFont="1" applyBorder="1"/>
    <xf numFmtId="0" fontId="9" fillId="5" borderId="1" xfId="0" applyFont="1" applyFill="1" applyBorder="1"/>
    <xf numFmtId="0" fontId="11" fillId="5" borderId="1" xfId="0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/>
    <xf numFmtId="0" fontId="0" fillId="5" borderId="0" xfId="0" applyFill="1"/>
    <xf numFmtId="0" fontId="9" fillId="5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167" fontId="9" fillId="5" borderId="1" xfId="0" applyNumberFormat="1" applyFont="1" applyFill="1" applyBorder="1" applyAlignment="1">
      <alignment vertical="center"/>
    </xf>
    <xf numFmtId="14" fontId="9" fillId="5" borderId="1" xfId="0" applyNumberFormat="1" applyFont="1" applyFill="1" applyBorder="1" applyAlignment="1">
      <alignment vertical="center"/>
    </xf>
    <xf numFmtId="0" fontId="9" fillId="5" borderId="0" xfId="0" applyFont="1" applyFill="1" applyAlignment="1">
      <alignment vertical="center"/>
    </xf>
    <xf numFmtId="166" fontId="9" fillId="5" borderId="0" xfId="0" applyNumberFormat="1" applyFont="1" applyFill="1" applyAlignment="1">
      <alignment vertical="center"/>
    </xf>
    <xf numFmtId="0" fontId="11" fillId="0" borderId="1" xfId="0" applyFont="1" applyBorder="1" applyAlignment="1">
      <alignment horizontal="left" vertical="center"/>
    </xf>
    <xf numFmtId="170" fontId="9" fillId="0" borderId="1" xfId="0" applyNumberFormat="1" applyFont="1" applyBorder="1"/>
    <xf numFmtId="170" fontId="9" fillId="5" borderId="1" xfId="0" applyNumberFormat="1" applyFont="1" applyFill="1" applyBorder="1"/>
    <xf numFmtId="0" fontId="3" fillId="0" borderId="0" xfId="0" applyFont="1"/>
    <xf numFmtId="0" fontId="8" fillId="0" borderId="0" xfId="2" applyFont="1"/>
    <xf numFmtId="0" fontId="9" fillId="0" borderId="2" xfId="0" applyFont="1" applyFill="1" applyBorder="1"/>
    <xf numFmtId="0" fontId="9" fillId="5" borderId="2" xfId="0" applyFont="1" applyFill="1" applyBorder="1"/>
    <xf numFmtId="14" fontId="9" fillId="3" borderId="3" xfId="0" applyNumberFormat="1" applyFont="1" applyFill="1" applyBorder="1" applyAlignment="1">
      <alignment vertical="center"/>
    </xf>
    <xf numFmtId="14" fontId="9" fillId="5" borderId="3" xfId="0" applyNumberFormat="1" applyFont="1" applyFill="1" applyBorder="1" applyAlignment="1">
      <alignment vertical="center"/>
    </xf>
    <xf numFmtId="0" fontId="18" fillId="4" borderId="5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/>
    </xf>
    <xf numFmtId="170" fontId="18" fillId="4" borderId="5" xfId="0" applyNumberFormat="1" applyFont="1" applyFill="1" applyBorder="1" applyAlignment="1">
      <alignment horizontal="center" vertical="center" wrapText="1"/>
    </xf>
    <xf numFmtId="168" fontId="18" fillId="4" borderId="5" xfId="1" applyNumberFormat="1" applyFont="1" applyFill="1" applyBorder="1" applyAlignment="1">
      <alignment horizontal="center" vertical="center" wrapText="1"/>
    </xf>
    <xf numFmtId="167" fontId="18" fillId="4" borderId="5" xfId="0" applyNumberFormat="1" applyFont="1" applyFill="1" applyBorder="1" applyAlignment="1">
      <alignment horizontal="center" vertical="center" wrapText="1"/>
    </xf>
    <xf numFmtId="14" fontId="18" fillId="4" borderId="5" xfId="0" applyNumberFormat="1" applyFont="1" applyFill="1" applyBorder="1" applyAlignment="1">
      <alignment horizontal="center" vertical="center" wrapText="1"/>
    </xf>
    <xf numFmtId="166" fontId="18" fillId="4" borderId="5" xfId="0" applyNumberFormat="1" applyFont="1" applyFill="1" applyBorder="1" applyAlignment="1">
      <alignment horizontal="center" vertical="center" wrapText="1"/>
    </xf>
    <xf numFmtId="14" fontId="18" fillId="4" borderId="6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</cellXfs>
  <cellStyles count="6">
    <cellStyle name="Lien hypertexte" xfId="2" builtinId="8"/>
    <cellStyle name="Monétaire" xfId="1" builtinId="4"/>
    <cellStyle name="Normal" xfId="0" builtinId="0"/>
    <cellStyle name="Normal 2 2" xfId="3" xr:uid="{6940AFC7-0237-4033-AC93-4E9BBEEDC6DA}"/>
    <cellStyle name="Normal_Feuil1" xfId="5" xr:uid="{6E3E9A7F-3C73-494A-982A-0021DA0EE134}"/>
    <cellStyle name="Normal_PLANNING PREVISIONNEL LA POSTE" xfId="4" xr:uid="{1BA0D30C-BB27-4E71-B42E-B9CC3EF0F77A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7" formatCode="00000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8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70" formatCode="[$-40C]d\-mmm\-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70" formatCode="[$-40C]d\-mmm\-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theme="1"/>
        <name val="Arial"/>
        <family val="2"/>
        <scheme val="none"/>
      </font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A45EE1-CB44-4D6D-8267-4F1CA4A0D99F}" name="Tableau1" displayName="Tableau1" ref="A1:W12" totalsRowShown="0" headerRowDxfId="24" headerRowBorderDxfId="23" tableBorderDxfId="22">
  <autoFilter ref="A1:W12" xr:uid="{CEA45EE1-CB44-4D6D-8267-4F1CA4A0D99F}"/>
  <tableColumns count="23">
    <tableColumn id="1" xr3:uid="{DE05B90B-792C-45F1-A365-E0A8D4FFF5DC}" name="NOM INTERMITTENT _x000a_SELECTIONNER" dataDxfId="21"/>
    <tableColumn id="2" xr3:uid="{D732983C-2A5D-4D4B-99C2-902ABFC0C27D}" name="PRENOM " dataDxfId="20">
      <calculatedColumnFormula>VLOOKUP(A2,'Intermittents Reguliers'!$A$2:'Intermittents Reguliers'!$M$70,2,0)</calculatedColumnFormula>
    </tableColumn>
    <tableColumn id="3" xr3:uid="{49A06A56-6FCF-4853-9851-8B889CCADD60}" name="AFFAIRE (SOCIETE)" dataDxfId="19"/>
    <tableColumn id="4" xr3:uid="{8FA86B22-EF71-440C-BD7E-7D36C7BBD745}" name="AFFAIRE (NUMERO)" dataDxfId="18"/>
    <tableColumn id="5" xr3:uid="{4623DF8C-5D76-4C71-8D4B-4FB86EA9B29F}" name="OBJET (ANNEE)" dataDxfId="17"/>
    <tableColumn id="6" xr3:uid="{3727C9B4-BD62-41AD-8446-F531BED0107D}" name="OBJET (NUMERO)" dataDxfId="16"/>
    <tableColumn id="7" xr3:uid="{63879356-15E1-4038-BDDB-7B14F5D74ED7}" name="DEBUT CONTRAT" dataDxfId="15"/>
    <tableColumn id="8" xr3:uid="{566FCB49-58D9-44CB-A413-56D1D2A988BD}" name="DATE FIN CONTRATS" dataDxfId="14"/>
    <tableColumn id="9" xr3:uid="{D6E9CB0E-91AE-4C6E-8EF6-16B332203CF1}" name="NOMBRE DE JOURS" dataDxfId="13">
      <calculatedColumnFormula>H2-G2+1</calculatedColumnFormula>
    </tableColumn>
    <tableColumn id="10" xr3:uid="{FA4EA2E7-A24C-43D2-8866-F35ABFE16342}" name="POSTE" dataDxfId="12"/>
    <tableColumn id="11" xr3:uid="{3A7CAEF2-BB9F-4632-889F-92A6A108AB2C}" name="SALAIRE" dataDxfId="11"/>
    <tableColumn id="12" xr3:uid="{FD06DEF4-DC15-4305-9120-CF314FD1BFA0}" name="DPAE"/>
    <tableColumn id="13" xr3:uid="{F1DBC83D-971F-4206-B442-EDE4499E97EA}" name="LIEU PRESTATION" dataDxfId="10"/>
    <tableColumn id="14" xr3:uid="{635CE8D8-1D01-491F-941D-61BD39C44B76}" name="NUMERO DE TELEPHONE" dataDxfId="9">
      <calculatedColumnFormula>VLOOKUP(A2,'Intermittents Reguliers'!$A$2:'Intermittents Reguliers'!$M$70,11,0)</calculatedColumnFormula>
    </tableColumn>
    <tableColumn id="15" xr3:uid="{A98774B8-4E0F-44E7-AABC-10AC52173EDC}" name="zEMAIL" dataDxfId="8">
      <calculatedColumnFormula>VLOOKUP(A2,'Intermittents Reguliers'!$A$1:'Intermittents Reguliers'!$M$70,12,0)</calculatedColumnFormula>
    </tableColumn>
    <tableColumn id="16" xr3:uid="{C10AC0C6-3A9D-47D6-935C-E1D9AFC6A3C8}" name="ADRESSE INTERMITTENT" dataDxfId="7">
      <calculatedColumnFormula>VLOOKUP(A2,'Intermittents Reguliers'!$A$2:'Intermittents Reguliers'!$M$70,3,0)</calculatedColumnFormula>
    </tableColumn>
    <tableColumn id="17" xr3:uid="{BB25901B-2A64-4187-B6AF-E1E01BDDE12A}" name="CP" dataDxfId="6">
      <calculatedColumnFormula>VLOOKUP(A2,'Intermittents Reguliers'!$A$2:'Intermittents Reguliers'!$M$70,4,0)</calculatedColumnFormula>
    </tableColumn>
    <tableColumn id="18" xr3:uid="{1769AE7C-ADCA-4F91-8D9B-505F37D2CB81}" name="zVILLE" dataDxfId="5">
      <calculatedColumnFormula>VLOOKUP(A2,'Intermittents Reguliers'!$A$2:'Intermittents Reguliers'!$M$70,5,0)</calculatedColumnFormula>
    </tableColumn>
    <tableColumn id="19" xr3:uid="{F8741903-E0AE-4FC8-AB79-F63314C62DD5}" name="DATE DE NAISSANCE" dataDxfId="4">
      <calculatedColumnFormula>VLOOKUP(A2,'Intermittents Reguliers'!$A$2:'Intermittents Reguliers'!$M$70,7,0)</calculatedColumnFormula>
    </tableColumn>
    <tableColumn id="20" xr3:uid="{D3050892-3662-4A9B-B4EB-592800CD014D}" name="LIEU DE NAISSANCE" dataDxfId="3">
      <calculatedColumnFormula>VLOOKUP(A2,'Intermittents Reguliers'!$A$2:'Intermittents Reguliers'!$M$70,8,0)</calculatedColumnFormula>
    </tableColumn>
    <tableColumn id="21" xr3:uid="{9010D345-6F69-444C-AEC4-BDCE38320A11}" name="CONGE SPECTACLE " dataDxfId="2">
      <calculatedColumnFormula>VLOOKUP(A2,'Intermittents Reguliers'!$A$1:'Intermittents Reguliers'!$M$70,9,0)</calculatedColumnFormula>
    </tableColumn>
    <tableColumn id="22" xr3:uid="{48508540-190D-4F73-9C2C-C12D42A515DE}" name="SECURITE SOCIALE" dataDxfId="1">
      <calculatedColumnFormula>VLOOKUP(A2,'Intermittents Reguliers'!$A$1:'Intermittents Reguliers'!$M$70,10,0)</calculatedColumnFormula>
    </tableColumn>
    <tableColumn id="23" xr3:uid="{593D34EE-1875-47B9-91B4-B04D1F73C336}" name="VISITE MEDICALE " dataDxfId="0">
      <calculatedColumnFormula>VLOOKUP(A2,'Intermittents Reguliers'!$A$1:'Intermittents Reguliers'!$M$70,13,0)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il@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445DF-A53E-4715-87D5-A188010C2B08}">
  <dimension ref="A1:W12"/>
  <sheetViews>
    <sheetView tabSelected="1" workbookViewId="0">
      <selection activeCell="A2" sqref="A2"/>
    </sheetView>
  </sheetViews>
  <sheetFormatPr baseColWidth="10" defaultColWidth="11.5703125" defaultRowHeight="12.75" x14ac:dyDescent="0.2"/>
  <cols>
    <col min="1" max="1" width="18.7109375" customWidth="1"/>
    <col min="2" max="2" width="10.7109375" customWidth="1"/>
    <col min="3" max="3" width="18.28515625" customWidth="1"/>
    <col min="4" max="4" width="18.42578125" customWidth="1"/>
    <col min="5" max="5" width="15.5703125" customWidth="1"/>
    <col min="6" max="6" width="17.28515625" customWidth="1"/>
    <col min="7" max="7" width="16.85546875" customWidth="1"/>
    <col min="8" max="8" width="19.7109375" customWidth="1"/>
    <col min="9" max="9" width="19" customWidth="1"/>
    <col min="10" max="10" width="17.28515625" customWidth="1"/>
    <col min="11" max="11" width="11" customWidth="1"/>
    <col min="12" max="12" width="7.7109375" customWidth="1"/>
    <col min="13" max="13" width="17.5703125" customWidth="1"/>
    <col min="14" max="14" width="23" customWidth="1"/>
    <col min="15" max="15" width="25.7109375" bestFit="1" customWidth="1"/>
    <col min="16" max="16" width="23" customWidth="1"/>
    <col min="17" max="17" width="6.5703125" bestFit="1" customWidth="1"/>
    <col min="18" max="18" width="12.42578125" bestFit="1" customWidth="1"/>
    <col min="19" max="19" width="19.85546875" customWidth="1"/>
    <col min="20" max="20" width="27.28515625" bestFit="1" customWidth="1"/>
    <col min="21" max="21" width="19.42578125" bestFit="1" customWidth="1"/>
    <col min="22" max="22" width="22.42578125" bestFit="1" customWidth="1"/>
    <col min="23" max="23" width="20.28515625" bestFit="1" customWidth="1"/>
  </cols>
  <sheetData>
    <row r="1" spans="1:23" s="114" customFormat="1" ht="24" x14ac:dyDescent="0.2">
      <c r="A1" s="106" t="s">
        <v>51</v>
      </c>
      <c r="B1" s="107" t="s">
        <v>52</v>
      </c>
      <c r="C1" s="105" t="s">
        <v>53</v>
      </c>
      <c r="D1" s="105" t="s">
        <v>54</v>
      </c>
      <c r="E1" s="105" t="s">
        <v>55</v>
      </c>
      <c r="F1" s="105" t="s">
        <v>56</v>
      </c>
      <c r="G1" s="108" t="s">
        <v>57</v>
      </c>
      <c r="H1" s="108" t="s">
        <v>58</v>
      </c>
      <c r="I1" s="105" t="s">
        <v>59</v>
      </c>
      <c r="J1" s="105" t="s">
        <v>60</v>
      </c>
      <c r="K1" s="109" t="s">
        <v>8</v>
      </c>
      <c r="L1" s="105" t="s">
        <v>9</v>
      </c>
      <c r="M1" s="107" t="s">
        <v>25</v>
      </c>
      <c r="N1" s="105" t="s">
        <v>26</v>
      </c>
      <c r="O1" s="105" t="s">
        <v>61</v>
      </c>
      <c r="P1" s="105" t="s">
        <v>28</v>
      </c>
      <c r="Q1" s="110" t="s">
        <v>14</v>
      </c>
      <c r="R1" s="105" t="s">
        <v>62</v>
      </c>
      <c r="S1" s="111" t="s">
        <v>10</v>
      </c>
      <c r="T1" s="105" t="s">
        <v>11</v>
      </c>
      <c r="U1" s="105" t="s">
        <v>12</v>
      </c>
      <c r="V1" s="112" t="s">
        <v>13</v>
      </c>
      <c r="W1" s="113" t="s">
        <v>27</v>
      </c>
    </row>
    <row r="2" spans="1:23" x14ac:dyDescent="0.2">
      <c r="A2" s="101" t="s">
        <v>3</v>
      </c>
      <c r="B2" s="49" t="e">
        <f>VLOOKUP(A2,'Intermittents Reguliers'!$A$2:'Intermittents Reguliers'!$M$50,2,0)</f>
        <v>#N/A</v>
      </c>
      <c r="C2" s="96"/>
      <c r="D2" s="58">
        <v>21407</v>
      </c>
      <c r="E2" s="22" t="s">
        <v>41</v>
      </c>
      <c r="F2" s="22"/>
      <c r="G2" s="97">
        <v>44508</v>
      </c>
      <c r="H2" s="97">
        <v>44513</v>
      </c>
      <c r="I2" s="50">
        <f>H2-G2+1</f>
        <v>6</v>
      </c>
      <c r="J2" s="19" t="s">
        <v>38</v>
      </c>
      <c r="K2" s="57"/>
      <c r="L2" s="19"/>
      <c r="M2" s="61" t="s">
        <v>36</v>
      </c>
      <c r="N2" s="51" t="e">
        <f>VLOOKUP(A2,'Intermittents Reguliers'!$A$2:'Intermittents Reguliers'!$M$50,11,0)</f>
        <v>#N/A</v>
      </c>
      <c r="O2" s="51" t="e">
        <f>VLOOKUP(A2,'Intermittents Reguliers'!$A$1:'Intermittents Reguliers'!$M$49,12,0)</f>
        <v>#N/A</v>
      </c>
      <c r="P2" s="50" t="e">
        <f>VLOOKUP(A2,'Intermittents Reguliers'!$A$2:'Intermittents Reguliers'!$M$50,3,0)</f>
        <v>#N/A</v>
      </c>
      <c r="Q2" s="52" t="e">
        <f>VLOOKUP(A2,'Intermittents Reguliers'!$A$2:'Intermittents Reguliers'!$M$50,4,0)</f>
        <v>#N/A</v>
      </c>
      <c r="R2" s="51" t="e">
        <f>VLOOKUP(A2,'Intermittents Reguliers'!$A$2:'Intermittents Reguliers'!$M$50,5,0)</f>
        <v>#N/A</v>
      </c>
      <c r="S2" s="53" t="e">
        <f>VLOOKUP(A2,'Intermittents Reguliers'!$A$2:'Intermittents Reguliers'!$M$50,7,0)</f>
        <v>#N/A</v>
      </c>
      <c r="T2" s="51" t="e">
        <f>VLOOKUP(A2,'Intermittents Reguliers'!$A$2:'Intermittents Reguliers'!$M$50,8,0)</f>
        <v>#N/A</v>
      </c>
      <c r="U2" s="54" t="e">
        <f>VLOOKUP(A2,'Intermittents Reguliers'!$A$1:'Intermittents Reguliers'!$M$49,9,0)</f>
        <v>#N/A</v>
      </c>
      <c r="V2" s="55" t="e">
        <f>VLOOKUP(A2,'Intermittents Reguliers'!$A$1:'Intermittents Reguliers'!$M$49,10,0)</f>
        <v>#N/A</v>
      </c>
      <c r="W2" s="103" t="e">
        <f>VLOOKUP(A2,'Intermittents Reguliers'!$A$1:'Intermittents Reguliers'!$M$49,13,0)</f>
        <v>#N/A</v>
      </c>
    </row>
    <row r="3" spans="1:23" x14ac:dyDescent="0.2">
      <c r="A3" s="101" t="s">
        <v>4</v>
      </c>
      <c r="B3" s="49" t="e">
        <f>VLOOKUP(A3,'Intermittents Reguliers'!$A$2:'Intermittents Reguliers'!$M$50,2,0)</f>
        <v>#N/A</v>
      </c>
      <c r="C3" s="96"/>
      <c r="D3" s="58">
        <v>21407</v>
      </c>
      <c r="E3" s="22" t="s">
        <v>41</v>
      </c>
      <c r="F3" s="22"/>
      <c r="G3" s="97">
        <v>44508</v>
      </c>
      <c r="H3" s="97">
        <v>44513</v>
      </c>
      <c r="I3" s="50">
        <f t="shared" ref="I3:I12" si="0">H3-G3+1</f>
        <v>6</v>
      </c>
      <c r="J3" s="19" t="s">
        <v>29</v>
      </c>
      <c r="K3" s="57"/>
      <c r="L3" s="64"/>
      <c r="M3" s="61" t="s">
        <v>36</v>
      </c>
      <c r="N3" s="51" t="e">
        <f>VLOOKUP(A3,'Intermittents Reguliers'!$A$2:'Intermittents Reguliers'!$M$50,11,0)</f>
        <v>#N/A</v>
      </c>
      <c r="O3" s="51" t="e">
        <f>VLOOKUP(A3,'Intermittents Reguliers'!$A$1:'Intermittents Reguliers'!$M$49,12,0)</f>
        <v>#N/A</v>
      </c>
      <c r="P3" s="50" t="e">
        <f>VLOOKUP(A3,'Intermittents Reguliers'!$A$2:'Intermittents Reguliers'!$M$50,3,0)</f>
        <v>#N/A</v>
      </c>
      <c r="Q3" s="52" t="e">
        <f>VLOOKUP(A3,'Intermittents Reguliers'!$A$2:'Intermittents Reguliers'!$M$50,4,0)</f>
        <v>#N/A</v>
      </c>
      <c r="R3" s="51" t="e">
        <f>VLOOKUP(A3,'Intermittents Reguliers'!$A$2:'Intermittents Reguliers'!$M$50,5,0)</f>
        <v>#N/A</v>
      </c>
      <c r="S3" s="53" t="e">
        <f>VLOOKUP(A3,'Intermittents Reguliers'!$A$2:'Intermittents Reguliers'!$M$50,7,0)</f>
        <v>#N/A</v>
      </c>
      <c r="T3" s="51" t="e">
        <f>VLOOKUP(A3,'Intermittents Reguliers'!$A$2:'Intermittents Reguliers'!$M$50,8,0)</f>
        <v>#N/A</v>
      </c>
      <c r="U3" s="54" t="e">
        <f>VLOOKUP(A3,'Intermittents Reguliers'!$A$1:'Intermittents Reguliers'!$M$49,9,0)</f>
        <v>#N/A</v>
      </c>
      <c r="V3" s="55" t="e">
        <f>VLOOKUP(A3,'Intermittents Reguliers'!$A$1:'Intermittents Reguliers'!$M$49,10,0)</f>
        <v>#N/A</v>
      </c>
      <c r="W3" s="103" t="e">
        <f>VLOOKUP(A3,'Intermittents Reguliers'!$A$1:'Intermittents Reguliers'!$M$49,13,0)</f>
        <v>#N/A</v>
      </c>
    </row>
    <row r="4" spans="1:23" x14ac:dyDescent="0.2">
      <c r="A4" s="101" t="s">
        <v>2</v>
      </c>
      <c r="B4" s="49" t="e">
        <f>VLOOKUP(A4,'Intermittents Reguliers'!$A$2:'Intermittents Reguliers'!$M$50,2,0)</f>
        <v>#N/A</v>
      </c>
      <c r="C4" s="96"/>
      <c r="D4" s="58">
        <v>21407</v>
      </c>
      <c r="E4" s="22" t="s">
        <v>41</v>
      </c>
      <c r="F4" s="22"/>
      <c r="G4" s="97">
        <v>44508</v>
      </c>
      <c r="H4" s="97">
        <v>44513</v>
      </c>
      <c r="I4" s="50">
        <f t="shared" si="0"/>
        <v>6</v>
      </c>
      <c r="J4" s="19" t="s">
        <v>29</v>
      </c>
      <c r="K4" s="62"/>
      <c r="L4" s="64"/>
      <c r="M4" s="63" t="s">
        <v>36</v>
      </c>
      <c r="N4" s="51" t="e">
        <f>VLOOKUP(A4,'Intermittents Reguliers'!$A$2:'Intermittents Reguliers'!$M$50,11,0)</f>
        <v>#N/A</v>
      </c>
      <c r="O4" s="51" t="e">
        <f>VLOOKUP(A4,'Intermittents Reguliers'!$A$1:'Intermittents Reguliers'!$M$49,12,0)</f>
        <v>#N/A</v>
      </c>
      <c r="P4" s="50" t="e">
        <f>VLOOKUP(A4,'Intermittents Reguliers'!$A$2:'Intermittents Reguliers'!$M$50,3,0)</f>
        <v>#N/A</v>
      </c>
      <c r="Q4" s="52" t="e">
        <f>VLOOKUP(A4,'Intermittents Reguliers'!$A$2:'Intermittents Reguliers'!$M$50,4,0)</f>
        <v>#N/A</v>
      </c>
      <c r="R4" s="51" t="e">
        <f>VLOOKUP(A4,'Intermittents Reguliers'!$A$2:'Intermittents Reguliers'!$M$50,5,0)</f>
        <v>#N/A</v>
      </c>
      <c r="S4" s="53" t="e">
        <f>VLOOKUP(A4,'Intermittents Reguliers'!$A$2:'Intermittents Reguliers'!$M$50,7,0)</f>
        <v>#N/A</v>
      </c>
      <c r="T4" s="51" t="e">
        <f>VLOOKUP(A4,'Intermittents Reguliers'!$A$2:'Intermittents Reguliers'!$M$50,8,0)</f>
        <v>#N/A</v>
      </c>
      <c r="U4" s="54" t="e">
        <f>VLOOKUP(A4,'Intermittents Reguliers'!$A$1:'Intermittents Reguliers'!$M$49,9,0)</f>
        <v>#N/A</v>
      </c>
      <c r="V4" s="55" t="e">
        <f>VLOOKUP(A4,'Intermittents Reguliers'!$A$1:'Intermittents Reguliers'!$M$49,10,0)</f>
        <v>#N/A</v>
      </c>
      <c r="W4" s="103" t="e">
        <f>VLOOKUP(A4,'Intermittents Reguliers'!$A$1:'Intermittents Reguliers'!$M$49,13,0)</f>
        <v>#N/A</v>
      </c>
    </row>
    <row r="5" spans="1:23" x14ac:dyDescent="0.2">
      <c r="A5" s="101" t="s">
        <v>7</v>
      </c>
      <c r="B5" s="49" t="e">
        <f>VLOOKUP(A5,'Intermittents Reguliers'!$A$2:'Intermittents Reguliers'!$M$50,2,0)</f>
        <v>#N/A</v>
      </c>
      <c r="C5" s="96"/>
      <c r="D5" s="58">
        <v>21407</v>
      </c>
      <c r="E5" s="22" t="s">
        <v>41</v>
      </c>
      <c r="F5" s="22"/>
      <c r="G5" s="97">
        <v>44508</v>
      </c>
      <c r="H5" s="97">
        <v>44513</v>
      </c>
      <c r="I5" s="50">
        <f t="shared" si="0"/>
        <v>6</v>
      </c>
      <c r="J5" s="19" t="s">
        <v>30</v>
      </c>
      <c r="K5" s="57"/>
      <c r="M5" s="63" t="s">
        <v>36</v>
      </c>
      <c r="N5" s="51" t="e">
        <f>VLOOKUP(A5,'Intermittents Reguliers'!$A$2:'Intermittents Reguliers'!$M$50,11,0)</f>
        <v>#N/A</v>
      </c>
      <c r="O5" s="51" t="e">
        <f>VLOOKUP(A5,'Intermittents Reguliers'!$A$1:'Intermittents Reguliers'!$M$49,12,0)</f>
        <v>#N/A</v>
      </c>
      <c r="P5" s="50" t="e">
        <f>VLOOKUP(A5,'Intermittents Reguliers'!$A$2:'Intermittents Reguliers'!$M$50,3,0)</f>
        <v>#N/A</v>
      </c>
      <c r="Q5" s="52" t="e">
        <f>VLOOKUP(A5,'Intermittents Reguliers'!$A$2:'Intermittents Reguliers'!$M$50,4,0)</f>
        <v>#N/A</v>
      </c>
      <c r="R5" s="51" t="e">
        <f>VLOOKUP(A5,'Intermittents Reguliers'!$A$2:'Intermittents Reguliers'!$M$50,5,0)</f>
        <v>#N/A</v>
      </c>
      <c r="S5" s="53" t="e">
        <f>VLOOKUP(A5,'Intermittents Reguliers'!$A$2:'Intermittents Reguliers'!$M$50,7,0)</f>
        <v>#N/A</v>
      </c>
      <c r="T5" s="51" t="e">
        <f>VLOOKUP(A5,'Intermittents Reguliers'!$A$2:'Intermittents Reguliers'!$M$50,8,0)</f>
        <v>#N/A</v>
      </c>
      <c r="U5" s="54" t="e">
        <f>VLOOKUP(A5,'Intermittents Reguliers'!$A$1:'Intermittents Reguliers'!$M$49,9,0)</f>
        <v>#N/A</v>
      </c>
      <c r="V5" s="55" t="e">
        <f>VLOOKUP(A5,'Intermittents Reguliers'!$A$1:'Intermittents Reguliers'!$M$49,10,0)</f>
        <v>#N/A</v>
      </c>
      <c r="W5" s="103" t="e">
        <f>VLOOKUP(A5,'Intermittents Reguliers'!$A$1:'Intermittents Reguliers'!$M$49,13,0)</f>
        <v>#N/A</v>
      </c>
    </row>
    <row r="6" spans="1:23" x14ac:dyDescent="0.2">
      <c r="A6" s="101" t="s">
        <v>5</v>
      </c>
      <c r="B6" s="49" t="e">
        <f>VLOOKUP(A6,'Intermittents Reguliers'!$A$2:'Intermittents Reguliers'!$M$50,2,0)</f>
        <v>#N/A</v>
      </c>
      <c r="C6" s="96"/>
      <c r="D6" s="58">
        <v>21407</v>
      </c>
      <c r="E6" s="22" t="s">
        <v>41</v>
      </c>
      <c r="F6" s="22"/>
      <c r="G6" s="97">
        <v>44509</v>
      </c>
      <c r="H6" s="97">
        <v>44513</v>
      </c>
      <c r="I6" s="50">
        <f t="shared" si="0"/>
        <v>5</v>
      </c>
      <c r="J6" s="56" t="s">
        <v>29</v>
      </c>
      <c r="K6" s="57"/>
      <c r="M6" s="63" t="s">
        <v>36</v>
      </c>
      <c r="N6" s="51" t="e">
        <f>VLOOKUP(A6,'Intermittents Reguliers'!$A$2:'Intermittents Reguliers'!$M$50,11,0)</f>
        <v>#N/A</v>
      </c>
      <c r="O6" s="51" t="e">
        <f>VLOOKUP(A6,'Intermittents Reguliers'!$A$1:'Intermittents Reguliers'!$M$49,12,0)</f>
        <v>#N/A</v>
      </c>
      <c r="P6" s="50" t="e">
        <f>VLOOKUP(A6,'Intermittents Reguliers'!$A$2:'Intermittents Reguliers'!$M$50,3,0)</f>
        <v>#N/A</v>
      </c>
      <c r="Q6" s="52" t="e">
        <f>VLOOKUP(A6,'Intermittents Reguliers'!$A$2:'Intermittents Reguliers'!$M$50,4,0)</f>
        <v>#N/A</v>
      </c>
      <c r="R6" s="51" t="e">
        <f>VLOOKUP(A6,'Intermittents Reguliers'!$A$2:'Intermittents Reguliers'!$M$50,5,0)</f>
        <v>#N/A</v>
      </c>
      <c r="S6" s="53" t="e">
        <f>VLOOKUP(A6,'Intermittents Reguliers'!$A$2:'Intermittents Reguliers'!$M$50,7,0)</f>
        <v>#N/A</v>
      </c>
      <c r="T6" s="51" t="e">
        <f>VLOOKUP(A6,'Intermittents Reguliers'!$A$2:'Intermittents Reguliers'!$M$50,8,0)</f>
        <v>#N/A</v>
      </c>
      <c r="U6" s="54" t="e">
        <f>VLOOKUP(A6,'Intermittents Reguliers'!$A$1:'Intermittents Reguliers'!$M$49,9,0)</f>
        <v>#N/A</v>
      </c>
      <c r="V6" s="55" t="e">
        <f>VLOOKUP(A6,'Intermittents Reguliers'!$A$1:'Intermittents Reguliers'!$M$49,10,0)</f>
        <v>#N/A</v>
      </c>
      <c r="W6" s="103" t="e">
        <f>VLOOKUP(A6,'Intermittents Reguliers'!$A$1:'Intermittents Reguliers'!$M$49,13,0)</f>
        <v>#N/A</v>
      </c>
    </row>
    <row r="7" spans="1:23" x14ac:dyDescent="0.2">
      <c r="A7" s="101" t="s">
        <v>40</v>
      </c>
      <c r="B7" s="49" t="e">
        <f>VLOOKUP(A7,'Intermittents Reguliers'!$A$2:'Intermittents Reguliers'!$M$50,2,0)</f>
        <v>#N/A</v>
      </c>
      <c r="C7" s="96"/>
      <c r="D7" s="58">
        <v>21407</v>
      </c>
      <c r="E7" s="22" t="s">
        <v>41</v>
      </c>
      <c r="F7" s="22"/>
      <c r="G7" s="97">
        <v>44509</v>
      </c>
      <c r="H7" s="97">
        <v>44513</v>
      </c>
      <c r="I7" s="50">
        <f t="shared" si="0"/>
        <v>5</v>
      </c>
      <c r="J7" s="19" t="s">
        <v>29</v>
      </c>
      <c r="K7" s="57"/>
      <c r="M7" s="63" t="s">
        <v>36</v>
      </c>
      <c r="N7" s="51" t="e">
        <f>VLOOKUP(A7,'Intermittents Reguliers'!$A$2:'Intermittents Reguliers'!$M$50,11,0)</f>
        <v>#N/A</v>
      </c>
      <c r="O7" s="51" t="e">
        <f>VLOOKUP(A7,'Intermittents Reguliers'!$A$1:'Intermittents Reguliers'!$M$49,12,0)</f>
        <v>#N/A</v>
      </c>
      <c r="P7" s="50" t="e">
        <f>VLOOKUP(A7,'Intermittents Reguliers'!$A$2:'Intermittents Reguliers'!$M$50,3,0)</f>
        <v>#N/A</v>
      </c>
      <c r="Q7" s="52" t="e">
        <f>VLOOKUP(A7,'Intermittents Reguliers'!$A$2:'Intermittents Reguliers'!$M$50,4,0)</f>
        <v>#N/A</v>
      </c>
      <c r="R7" s="51" t="e">
        <f>VLOOKUP(A7,'Intermittents Reguliers'!$A$2:'Intermittents Reguliers'!$M$50,5,0)</f>
        <v>#N/A</v>
      </c>
      <c r="S7" s="53" t="e">
        <f>VLOOKUP(A7,'Intermittents Reguliers'!$A$2:'Intermittents Reguliers'!$M$50,7,0)</f>
        <v>#N/A</v>
      </c>
      <c r="T7" s="51" t="e">
        <f>VLOOKUP(A7,'Intermittents Reguliers'!$A$2:'Intermittents Reguliers'!$M$50,8,0)</f>
        <v>#N/A</v>
      </c>
      <c r="U7" s="54" t="e">
        <f>VLOOKUP(A7,'Intermittents Reguliers'!$A$1:'Intermittents Reguliers'!$M$49,9,0)</f>
        <v>#N/A</v>
      </c>
      <c r="V7" s="55" t="e">
        <f>VLOOKUP(A7,'Intermittents Reguliers'!$A$1:'Intermittents Reguliers'!$M$49,10,0)</f>
        <v>#N/A</v>
      </c>
      <c r="W7" s="103" t="e">
        <f>VLOOKUP(A7,'Intermittents Reguliers'!$A$1:'Intermittents Reguliers'!$M$49,13,0)</f>
        <v>#N/A</v>
      </c>
    </row>
    <row r="8" spans="1:23" x14ac:dyDescent="0.2">
      <c r="A8" s="102" t="s">
        <v>44</v>
      </c>
      <c r="B8" s="85" t="e">
        <f>VLOOKUP(A8,'Intermittents Reguliers'!$A$2:'Intermittents Reguliers'!$M$70,2,0)</f>
        <v>#N/A</v>
      </c>
      <c r="C8" s="96"/>
      <c r="D8" s="87">
        <v>21407</v>
      </c>
      <c r="E8" s="86" t="s">
        <v>41</v>
      </c>
      <c r="F8" s="86"/>
      <c r="G8" s="98">
        <v>44508</v>
      </c>
      <c r="H8" s="98">
        <v>44513</v>
      </c>
      <c r="I8" s="85">
        <f t="shared" si="0"/>
        <v>6</v>
      </c>
      <c r="J8" s="85" t="s">
        <v>30</v>
      </c>
      <c r="K8" s="88"/>
      <c r="L8" s="89"/>
      <c r="M8" s="90" t="s">
        <v>36</v>
      </c>
      <c r="N8" s="91" t="e">
        <f>VLOOKUP(A8,'Intermittents Reguliers'!$A$2:'Intermittents Reguliers'!$M$70,11,0)</f>
        <v>#N/A</v>
      </c>
      <c r="O8" s="91" t="e">
        <f>VLOOKUP(A8,'Intermittents Reguliers'!$A$1:'Intermittents Reguliers'!$M$70,12,0)</f>
        <v>#N/A</v>
      </c>
      <c r="P8" s="85" t="e">
        <f>VLOOKUP(A8,'Intermittents Reguliers'!$A$2:'Intermittents Reguliers'!$M$70,3,0)</f>
        <v>#N/A</v>
      </c>
      <c r="Q8" s="92" t="e">
        <f>VLOOKUP(A8,'Intermittents Reguliers'!$A$2:'Intermittents Reguliers'!$M$70,4,0)</f>
        <v>#N/A</v>
      </c>
      <c r="R8" s="91" t="e">
        <f>VLOOKUP(A8,'Intermittents Reguliers'!$A$2:'Intermittents Reguliers'!$M$70,5,0)</f>
        <v>#N/A</v>
      </c>
      <c r="S8" s="93" t="e">
        <f>VLOOKUP(A8,'Intermittents Reguliers'!$A$2:'Intermittents Reguliers'!$M$70,7,0)</f>
        <v>#N/A</v>
      </c>
      <c r="T8" s="91" t="e">
        <f>VLOOKUP(A8,'Intermittents Reguliers'!$A$2:'Intermittents Reguliers'!$M$70,8,0)</f>
        <v>#N/A</v>
      </c>
      <c r="U8" s="94" t="e">
        <f>VLOOKUP(A8,'Intermittents Reguliers'!$A$1:'Intermittents Reguliers'!$M$70,9,0)</f>
        <v>#N/A</v>
      </c>
      <c r="V8" s="95" t="e">
        <f>VLOOKUP(A8,'Intermittents Reguliers'!$A$1:'Intermittents Reguliers'!$M$70,10,0)</f>
        <v>#N/A</v>
      </c>
      <c r="W8" s="104" t="e">
        <f>VLOOKUP(A8,'Intermittents Reguliers'!$A$1:'Intermittents Reguliers'!$M$70,13,0)</f>
        <v>#N/A</v>
      </c>
    </row>
    <row r="9" spans="1:23" x14ac:dyDescent="0.2">
      <c r="A9" s="101" t="s">
        <v>43</v>
      </c>
      <c r="B9" s="49" t="e">
        <f>VLOOKUP(A9,'Intermittents Reguliers'!$A$2:'Intermittents Reguliers'!$M$70,2,0)</f>
        <v>#N/A</v>
      </c>
      <c r="C9" s="96"/>
      <c r="D9" s="58">
        <v>21407</v>
      </c>
      <c r="E9" s="22" t="s">
        <v>41</v>
      </c>
      <c r="F9" s="22"/>
      <c r="G9" s="97">
        <v>44508</v>
      </c>
      <c r="H9" s="97">
        <v>44509</v>
      </c>
      <c r="I9" s="50">
        <f t="shared" si="0"/>
        <v>2</v>
      </c>
      <c r="J9" s="19" t="s">
        <v>30</v>
      </c>
      <c r="K9" s="57"/>
      <c r="M9" s="63" t="s">
        <v>36</v>
      </c>
      <c r="N9" s="51" t="e">
        <f>VLOOKUP(A9,'Intermittents Reguliers'!$A$2:'Intermittents Reguliers'!$M$70,11,0)</f>
        <v>#N/A</v>
      </c>
      <c r="O9" s="51" t="e">
        <f>VLOOKUP(A9,'Intermittents Reguliers'!$A$1:'Intermittents Reguliers'!$M$70,12,0)</f>
        <v>#N/A</v>
      </c>
      <c r="P9" s="50" t="e">
        <f>VLOOKUP(A9,'Intermittents Reguliers'!$A$2:'Intermittents Reguliers'!$M$70,3,0)</f>
        <v>#N/A</v>
      </c>
      <c r="Q9" s="52" t="e">
        <f>VLOOKUP(A9,'Intermittents Reguliers'!$A$2:'Intermittents Reguliers'!$M$70,4,0)</f>
        <v>#N/A</v>
      </c>
      <c r="R9" s="51" t="e">
        <f>VLOOKUP(A9,'Intermittents Reguliers'!$A$2:'Intermittents Reguliers'!$M$70,5,0)</f>
        <v>#N/A</v>
      </c>
      <c r="S9" s="53" t="e">
        <f>VLOOKUP(A9,'Intermittents Reguliers'!$A$2:'Intermittents Reguliers'!$M$70,7,0)</f>
        <v>#N/A</v>
      </c>
      <c r="T9" s="51" t="e">
        <f>VLOOKUP(A9,'Intermittents Reguliers'!$A$2:'Intermittents Reguliers'!$M$70,8,0)</f>
        <v>#N/A</v>
      </c>
      <c r="U9" s="54" t="e">
        <f>VLOOKUP(A9,'Intermittents Reguliers'!$A$1:'Intermittents Reguliers'!$M$70,9,0)</f>
        <v>#N/A</v>
      </c>
      <c r="V9" s="55" t="e">
        <f>VLOOKUP(A9,'Intermittents Reguliers'!$A$1:'Intermittents Reguliers'!$M$70,10,0)</f>
        <v>#N/A</v>
      </c>
      <c r="W9" s="103" t="e">
        <f>VLOOKUP(A9,'Intermittents Reguliers'!$A$1:'Intermittents Reguliers'!$M$70,13,0)</f>
        <v>#N/A</v>
      </c>
    </row>
    <row r="10" spans="1:23" x14ac:dyDescent="0.2">
      <c r="A10" s="101" t="s">
        <v>45</v>
      </c>
      <c r="B10" s="49" t="e">
        <f>VLOOKUP(A10,'Intermittents Reguliers'!$A$2:'Intermittents Reguliers'!$M$70,2,0)</f>
        <v>#N/A</v>
      </c>
      <c r="C10" s="96"/>
      <c r="D10" s="58">
        <v>21407</v>
      </c>
      <c r="E10" s="22" t="s">
        <v>41</v>
      </c>
      <c r="F10" s="22"/>
      <c r="G10" s="97">
        <v>44513</v>
      </c>
      <c r="H10" s="97">
        <v>44513</v>
      </c>
      <c r="I10" s="50">
        <f t="shared" si="0"/>
        <v>1</v>
      </c>
      <c r="J10" s="19" t="s">
        <v>30</v>
      </c>
      <c r="K10" s="57"/>
      <c r="L10" s="19"/>
      <c r="M10" s="63" t="s">
        <v>36</v>
      </c>
      <c r="N10" s="51" t="e">
        <f>VLOOKUP(A10,'Intermittents Reguliers'!$A$2:'Intermittents Reguliers'!$M$70,11,0)</f>
        <v>#N/A</v>
      </c>
      <c r="O10" s="51" t="e">
        <f>VLOOKUP(A10,'Intermittents Reguliers'!$A$1:'Intermittents Reguliers'!$M$70,12,0)</f>
        <v>#N/A</v>
      </c>
      <c r="P10" s="50" t="e">
        <f>VLOOKUP(A10,'Intermittents Reguliers'!$A$2:'Intermittents Reguliers'!$M$70,3,0)</f>
        <v>#N/A</v>
      </c>
      <c r="Q10" s="52" t="e">
        <f>VLOOKUP(A10,'Intermittents Reguliers'!$A$2:'Intermittents Reguliers'!$M$70,4,0)</f>
        <v>#N/A</v>
      </c>
      <c r="R10" s="51" t="e">
        <f>VLOOKUP(A10,'Intermittents Reguliers'!$A$2:'Intermittents Reguliers'!$M$70,5,0)</f>
        <v>#N/A</v>
      </c>
      <c r="S10" s="53" t="e">
        <f>VLOOKUP(A10,'Intermittents Reguliers'!$A$2:'Intermittents Reguliers'!$M$70,7,0)</f>
        <v>#N/A</v>
      </c>
      <c r="T10" s="51" t="e">
        <f>VLOOKUP(A10,'Intermittents Reguliers'!$A$2:'Intermittents Reguliers'!$M$70,8,0)</f>
        <v>#N/A</v>
      </c>
      <c r="U10" s="54" t="e">
        <f>VLOOKUP(A10,'Intermittents Reguliers'!$A$1:'Intermittents Reguliers'!$M$70,9,0)</f>
        <v>#N/A</v>
      </c>
      <c r="V10" s="55" t="e">
        <f>VLOOKUP(A10,'Intermittents Reguliers'!$A$1:'Intermittents Reguliers'!$M$70,10,0)</f>
        <v>#N/A</v>
      </c>
      <c r="W10" s="103" t="e">
        <f>VLOOKUP(A10,'Intermittents Reguliers'!$A$1:'Intermittents Reguliers'!$M$70,13,0)</f>
        <v>#N/A</v>
      </c>
    </row>
    <row r="11" spans="1:23" x14ac:dyDescent="0.2">
      <c r="A11" s="101" t="s">
        <v>42</v>
      </c>
      <c r="B11" s="49" t="e">
        <f>VLOOKUP(A11,'Intermittents Reguliers'!$A$2:'Intermittents Reguliers'!$M$70,2,0)</f>
        <v>#N/A</v>
      </c>
      <c r="C11" s="96"/>
      <c r="D11" s="58">
        <v>21407</v>
      </c>
      <c r="E11" s="22" t="s">
        <v>41</v>
      </c>
      <c r="F11" s="22"/>
      <c r="G11" s="97">
        <v>44509</v>
      </c>
      <c r="H11" s="97">
        <v>44513</v>
      </c>
      <c r="I11" s="50">
        <f t="shared" si="0"/>
        <v>5</v>
      </c>
      <c r="J11" s="19" t="s">
        <v>33</v>
      </c>
      <c r="K11" s="57"/>
      <c r="M11" s="63" t="s">
        <v>36</v>
      </c>
      <c r="N11" s="51" t="e">
        <f>VLOOKUP(A11,'Intermittents Reguliers'!$A$2:'Intermittents Reguliers'!$M$70,11,0)</f>
        <v>#N/A</v>
      </c>
      <c r="O11" s="51" t="e">
        <f>VLOOKUP(A11,'Intermittents Reguliers'!$A$1:'Intermittents Reguliers'!$M$70,12,0)</f>
        <v>#N/A</v>
      </c>
      <c r="P11" s="50" t="e">
        <f>VLOOKUP(A11,'Intermittents Reguliers'!$A$2:'Intermittents Reguliers'!$M$70,3,0)</f>
        <v>#N/A</v>
      </c>
      <c r="Q11" s="52" t="e">
        <f>VLOOKUP(A11,'Intermittents Reguliers'!$A$2:'Intermittents Reguliers'!$M$70,4,0)</f>
        <v>#N/A</v>
      </c>
      <c r="R11" s="51" t="e">
        <f>VLOOKUP(A11,'Intermittents Reguliers'!$A$2:'Intermittents Reguliers'!$M$70,5,0)</f>
        <v>#N/A</v>
      </c>
      <c r="S11" s="53" t="e">
        <f>VLOOKUP(A11,'Intermittents Reguliers'!$A$2:'Intermittents Reguliers'!$M$70,7,0)</f>
        <v>#N/A</v>
      </c>
      <c r="T11" s="51" t="e">
        <f>VLOOKUP(A11,'Intermittents Reguliers'!$A$2:'Intermittents Reguliers'!$M$70,8,0)</f>
        <v>#N/A</v>
      </c>
      <c r="U11" s="54" t="e">
        <f>VLOOKUP(A11,'Intermittents Reguliers'!$A$1:'Intermittents Reguliers'!$M$70,9,0)</f>
        <v>#N/A</v>
      </c>
      <c r="V11" s="55" t="e">
        <f>VLOOKUP(A11,'Intermittents Reguliers'!$A$1:'Intermittents Reguliers'!$M$70,10,0)</f>
        <v>#N/A</v>
      </c>
      <c r="W11" s="103" t="e">
        <f>VLOOKUP(A11,'Intermittents Reguliers'!$A$1:'Intermittents Reguliers'!$M$70,13,0)</f>
        <v>#N/A</v>
      </c>
    </row>
    <row r="12" spans="1:23" x14ac:dyDescent="0.2">
      <c r="A12" s="101" t="s">
        <v>6</v>
      </c>
      <c r="B12" s="49" t="e">
        <f>VLOOKUP(A12,'Intermittents Reguliers'!$A$2:'Intermittents Reguliers'!$M$70,2,0)</f>
        <v>#N/A</v>
      </c>
      <c r="C12" s="96"/>
      <c r="D12" s="58">
        <v>21407</v>
      </c>
      <c r="E12" s="22" t="s">
        <v>41</v>
      </c>
      <c r="F12" s="22"/>
      <c r="G12" s="97">
        <v>44509</v>
      </c>
      <c r="H12" s="97">
        <v>44513</v>
      </c>
      <c r="I12" s="50">
        <f t="shared" si="0"/>
        <v>5</v>
      </c>
      <c r="J12" s="19" t="s">
        <v>34</v>
      </c>
      <c r="K12" s="57"/>
      <c r="M12" s="63" t="s">
        <v>36</v>
      </c>
      <c r="N12" s="51" t="e">
        <f>VLOOKUP(A12,'Intermittents Reguliers'!$A$2:'Intermittents Reguliers'!$M$70,11,0)</f>
        <v>#N/A</v>
      </c>
      <c r="O12" s="51" t="e">
        <f>VLOOKUP(A12,'Intermittents Reguliers'!$A$1:'Intermittents Reguliers'!$M$70,12,0)</f>
        <v>#N/A</v>
      </c>
      <c r="P12" s="50" t="e">
        <f>VLOOKUP(A12,'Intermittents Reguliers'!$A$2:'Intermittents Reguliers'!$M$70,3,0)</f>
        <v>#N/A</v>
      </c>
      <c r="Q12" s="52" t="e">
        <f>VLOOKUP(A12,'Intermittents Reguliers'!$A$2:'Intermittents Reguliers'!$M$70,4,0)</f>
        <v>#N/A</v>
      </c>
      <c r="R12" s="51" t="e">
        <f>VLOOKUP(A12,'Intermittents Reguliers'!$A$2:'Intermittents Reguliers'!$M$70,5,0)</f>
        <v>#N/A</v>
      </c>
      <c r="S12" s="53" t="e">
        <f>VLOOKUP(A12,'Intermittents Reguliers'!$A$2:'Intermittents Reguliers'!$M$70,7,0)</f>
        <v>#N/A</v>
      </c>
      <c r="T12" s="51" t="e">
        <f>VLOOKUP(A12,'Intermittents Reguliers'!$A$2:'Intermittents Reguliers'!$M$70,8,0)</f>
        <v>#N/A</v>
      </c>
      <c r="U12" s="54" t="e">
        <f>VLOOKUP(A12,'Intermittents Reguliers'!$A$1:'Intermittents Reguliers'!$M$70,9,0)</f>
        <v>#N/A</v>
      </c>
      <c r="V12" s="55" t="e">
        <f>VLOOKUP(A12,'Intermittents Reguliers'!$A$1:'Intermittents Reguliers'!$M$70,10,0)</f>
        <v>#N/A</v>
      </c>
      <c r="W12" s="103" t="e">
        <f>VLOOKUP(A12,'Intermittents Reguliers'!$A$1:'Intermittents Reguliers'!$M$70,13,0)</f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2549FE7F-1417-4ED1-9D62-4BC5AB47D46E}">
          <x14:formula1>
            <xm:f>'Intermittents Reguliers'!$A$2:$A$50</xm:f>
          </x14:formula1>
          <xm:sqref>A2:A7</xm:sqref>
        </x14:dataValidation>
        <x14:dataValidation type="list" allowBlank="1" showInputMessage="1" showErrorMessage="1" xr:uid="{B1723169-6737-48CC-9B06-90A82C42145A}">
          <x14:formula1>
            <xm:f>'Postes Type'!$A$1:$A$25</xm:f>
          </x14:formula1>
          <xm:sqref>J2:J12</xm:sqref>
        </x14:dataValidation>
        <x14:dataValidation type="list" allowBlank="1" showInputMessage="1" showErrorMessage="1" xr:uid="{A05CFB1A-DC59-4134-8669-050818E46F86}">
          <x14:formula1>
            <xm:f>'Lieux de Prestation'!$A$1:$A$14</xm:f>
          </x14:formula1>
          <xm:sqref>M2</xm:sqref>
        </x14:dataValidation>
        <x14:dataValidation type="list" allowBlank="1" showInputMessage="1" showErrorMessage="1" xr:uid="{C5BE882F-C1EF-4B7E-946C-BEC67AAA9CCA}">
          <x14:formula1>
            <xm:f>'Lieux de Prestation'!$A$1:$A$76</xm:f>
          </x14:formula1>
          <xm:sqref>M3</xm:sqref>
        </x14:dataValidation>
        <x14:dataValidation type="list" allowBlank="1" showInputMessage="1" showErrorMessage="1" xr:uid="{274F8A80-3DD1-45F5-9F4C-AD3425F85A9E}">
          <x14:formula1>
            <xm:f>'Lieux de Prestation'!$A$1:$A$24</xm:f>
          </x14:formula1>
          <xm:sqref>M4:M12</xm:sqref>
        </x14:dataValidation>
        <x14:dataValidation type="list" allowBlank="1" showInputMessage="1" showErrorMessage="1" xr:uid="{93EBC483-EF56-49A3-B8F6-862E0867B0FB}">
          <x14:formula1>
            <xm:f>'Intermittents Reguliers'!$A$2:$A$70</xm:f>
          </x14:formula1>
          <xm:sqref>A8:A12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A849-7A43-4B65-82CB-22D73EDBE9D5}">
  <dimension ref="A1:M254"/>
  <sheetViews>
    <sheetView topLeftCell="M1" zoomScale="85" zoomScaleNormal="85" workbookViewId="0">
      <selection activeCell="XFD1" sqref="N1:XFD1048576"/>
    </sheetView>
  </sheetViews>
  <sheetFormatPr baseColWidth="10" defaultColWidth="11.5703125" defaultRowHeight="15" x14ac:dyDescent="0.2"/>
  <cols>
    <col min="1" max="1" width="27.5703125" style="1" bestFit="1" customWidth="1"/>
    <col min="2" max="2" width="20.42578125" style="1" bestFit="1" customWidth="1"/>
    <col min="3" max="3" width="40.5703125" style="1" customWidth="1"/>
    <col min="4" max="4" width="16.7109375" style="38" customWidth="1"/>
    <col min="5" max="5" width="32.42578125" style="1" customWidth="1"/>
    <col min="6" max="6" width="9.7109375" style="1" customWidth="1"/>
    <col min="7" max="7" width="14.28515625" style="10" customWidth="1"/>
    <col min="8" max="8" width="38.28515625" style="1" customWidth="1"/>
    <col min="9" max="9" width="13" style="35" customWidth="1"/>
    <col min="10" max="10" width="24.42578125" style="36" customWidth="1"/>
    <col min="11" max="11" width="16.7109375" style="31" bestFit="1" customWidth="1"/>
    <col min="12" max="12" width="41.42578125" style="1" customWidth="1"/>
    <col min="13" max="13" width="20" style="10" bestFit="1" customWidth="1"/>
    <col min="14" max="16384" width="11.5703125" style="1"/>
  </cols>
  <sheetData>
    <row r="1" spans="1:13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0">
        <v>13</v>
      </c>
    </row>
    <row r="2" spans="1:13" x14ac:dyDescent="0.2">
      <c r="A2" s="1" t="s">
        <v>46</v>
      </c>
      <c r="B2" s="1" t="s">
        <v>46</v>
      </c>
      <c r="C2" s="2" t="s">
        <v>47</v>
      </c>
      <c r="D2" s="38">
        <v>555</v>
      </c>
      <c r="E2" s="1" t="s">
        <v>1</v>
      </c>
      <c r="F2" s="1" t="s">
        <v>0</v>
      </c>
      <c r="G2" s="3">
        <v>24026</v>
      </c>
      <c r="H2" s="4" t="s">
        <v>48</v>
      </c>
      <c r="I2" s="35" t="s">
        <v>49</v>
      </c>
      <c r="J2" s="36">
        <v>1.64646464646464E+18</v>
      </c>
      <c r="K2" s="31">
        <v>60606060</v>
      </c>
      <c r="L2" s="74" t="s">
        <v>50</v>
      </c>
      <c r="M2" s="30">
        <v>1212150</v>
      </c>
    </row>
    <row r="3" spans="1:13" x14ac:dyDescent="0.2">
      <c r="C3" s="2"/>
      <c r="G3" s="3"/>
      <c r="M3" s="30"/>
    </row>
    <row r="4" spans="1:13" s="11" customFormat="1" ht="15.75" x14ac:dyDescent="0.25">
      <c r="A4" s="5"/>
      <c r="B4" s="5"/>
      <c r="C4" s="6"/>
      <c r="D4" s="45"/>
      <c r="E4" s="8"/>
      <c r="F4" s="1"/>
      <c r="G4" s="10"/>
      <c r="H4" s="9"/>
      <c r="I4" s="35"/>
      <c r="J4" s="36"/>
      <c r="K4" s="39"/>
      <c r="L4" s="1"/>
      <c r="M4" s="10"/>
    </row>
    <row r="5" spans="1:13" s="11" customFormat="1" x14ac:dyDescent="0.2">
      <c r="A5" s="1"/>
      <c r="B5" s="1"/>
      <c r="C5" s="2"/>
      <c r="D5" s="38"/>
      <c r="E5" s="1"/>
      <c r="F5" s="1"/>
      <c r="G5" s="3"/>
      <c r="H5" s="1"/>
      <c r="I5" s="35"/>
      <c r="J5" s="36"/>
      <c r="K5" s="31"/>
      <c r="L5" s="12"/>
      <c r="M5" s="30"/>
    </row>
    <row r="6" spans="1:13" x14ac:dyDescent="0.2">
      <c r="C6" s="2"/>
      <c r="G6" s="3"/>
      <c r="M6" s="3"/>
    </row>
    <row r="7" spans="1:13" x14ac:dyDescent="0.2">
      <c r="C7" s="2"/>
      <c r="G7" s="3"/>
      <c r="M7" s="3"/>
    </row>
    <row r="8" spans="1:13" s="11" customFormat="1" x14ac:dyDescent="0.2">
      <c r="A8" s="1"/>
      <c r="B8" s="1"/>
      <c r="C8" s="2"/>
      <c r="D8" s="38"/>
      <c r="E8" s="1"/>
      <c r="F8" s="1"/>
      <c r="G8" s="3"/>
      <c r="H8" s="9"/>
      <c r="I8" s="35"/>
      <c r="J8" s="36"/>
      <c r="K8" s="31"/>
      <c r="L8" s="74"/>
      <c r="M8" s="30"/>
    </row>
    <row r="9" spans="1:13" x14ac:dyDescent="0.2">
      <c r="A9" s="9"/>
      <c r="B9" s="9"/>
      <c r="C9" s="9"/>
      <c r="E9" s="9"/>
      <c r="F9" s="9"/>
      <c r="G9" s="3"/>
      <c r="H9" s="99"/>
      <c r="L9" s="70"/>
    </row>
    <row r="10" spans="1:13" x14ac:dyDescent="0.2">
      <c r="C10" s="2"/>
      <c r="G10" s="3"/>
      <c r="M10" s="3"/>
    </row>
    <row r="11" spans="1:13" x14ac:dyDescent="0.2">
      <c r="C11" s="2"/>
      <c r="G11" s="3"/>
      <c r="M11" s="30"/>
    </row>
    <row r="12" spans="1:13" x14ac:dyDescent="0.2">
      <c r="C12" s="2"/>
      <c r="G12" s="3"/>
      <c r="M12" s="30"/>
    </row>
    <row r="13" spans="1:13" x14ac:dyDescent="0.2">
      <c r="C13" s="2"/>
      <c r="G13" s="3"/>
      <c r="M13" s="30"/>
    </row>
    <row r="14" spans="1:13" x14ac:dyDescent="0.2">
      <c r="A14" s="7"/>
      <c r="B14" s="7"/>
      <c r="C14" s="6"/>
      <c r="E14" s="7"/>
      <c r="G14" s="13"/>
      <c r="H14" s="4"/>
      <c r="I14" s="6"/>
      <c r="K14" s="32"/>
      <c r="L14" s="14"/>
      <c r="M14" s="30"/>
    </row>
    <row r="15" spans="1:13" x14ac:dyDescent="0.2">
      <c r="A15" s="6"/>
      <c r="B15" s="6"/>
      <c r="C15" s="9"/>
      <c r="D15" s="9"/>
      <c r="E15" s="9"/>
      <c r="F15" s="9"/>
      <c r="H15" s="9"/>
      <c r="I15" s="9"/>
      <c r="J15" s="65"/>
      <c r="K15" s="68"/>
      <c r="L15" s="70"/>
      <c r="M15" s="3"/>
    </row>
    <row r="16" spans="1:13" x14ac:dyDescent="0.2">
      <c r="C16" s="2"/>
      <c r="G16" s="3"/>
      <c r="M16" s="3"/>
    </row>
    <row r="17" spans="1:13" x14ac:dyDescent="0.2">
      <c r="C17" s="2"/>
      <c r="G17" s="3"/>
      <c r="M17" s="30"/>
    </row>
    <row r="18" spans="1:13" x14ac:dyDescent="0.2">
      <c r="C18" s="2"/>
      <c r="G18" s="3"/>
      <c r="M18" s="30"/>
    </row>
    <row r="19" spans="1:13" x14ac:dyDescent="0.2">
      <c r="A19" s="6"/>
      <c r="B19" s="6"/>
      <c r="C19" s="9"/>
      <c r="D19" s="9"/>
      <c r="E19" s="9"/>
      <c r="F19" s="9"/>
      <c r="H19" s="9"/>
      <c r="J19" s="65"/>
      <c r="K19" s="67"/>
      <c r="L19" s="72"/>
      <c r="M19" s="3"/>
    </row>
    <row r="20" spans="1:13" x14ac:dyDescent="0.2">
      <c r="A20" s="6"/>
      <c r="B20" s="6"/>
      <c r="C20" s="9"/>
      <c r="D20" s="9"/>
      <c r="E20" s="9"/>
      <c r="F20" s="9"/>
      <c r="H20" s="9"/>
      <c r="J20" s="65"/>
      <c r="K20" s="66"/>
      <c r="L20" s="79"/>
    </row>
    <row r="21" spans="1:13" x14ac:dyDescent="0.2">
      <c r="C21" s="2"/>
      <c r="G21" s="3"/>
      <c r="M21" s="3"/>
    </row>
    <row r="22" spans="1:13" x14ac:dyDescent="0.2">
      <c r="C22" s="6"/>
      <c r="G22" s="3"/>
      <c r="H22" s="9"/>
      <c r="M22" s="3"/>
    </row>
    <row r="23" spans="1:13" x14ac:dyDescent="0.2">
      <c r="C23" s="6"/>
      <c r="D23" s="46"/>
      <c r="E23" s="8"/>
      <c r="G23" s="15"/>
      <c r="H23" s="16"/>
      <c r="I23" s="6"/>
      <c r="K23" s="33"/>
      <c r="L23" s="14"/>
      <c r="M23" s="17"/>
    </row>
    <row r="24" spans="1:13" x14ac:dyDescent="0.2">
      <c r="A24" s="7"/>
      <c r="B24" s="7"/>
      <c r="C24" s="6"/>
      <c r="D24" s="46"/>
      <c r="E24" s="8"/>
      <c r="G24" s="15"/>
      <c r="H24" s="16"/>
      <c r="K24" s="33"/>
      <c r="L24" s="14"/>
      <c r="M24" s="17"/>
    </row>
    <row r="25" spans="1:13" x14ac:dyDescent="0.2">
      <c r="C25" s="6"/>
      <c r="D25" s="46"/>
      <c r="E25" s="8"/>
      <c r="G25" s="15"/>
      <c r="H25" s="16"/>
      <c r="I25" s="6"/>
      <c r="K25" s="33"/>
      <c r="L25" s="14"/>
      <c r="M25" s="17"/>
    </row>
    <row r="26" spans="1:13" x14ac:dyDescent="0.2">
      <c r="C26" s="2"/>
      <c r="G26" s="3"/>
      <c r="M26" s="3"/>
    </row>
    <row r="27" spans="1:13" x14ac:dyDescent="0.2">
      <c r="A27" s="7"/>
      <c r="B27" s="7"/>
      <c r="C27" s="6"/>
      <c r="D27" s="46"/>
      <c r="E27" s="8"/>
      <c r="G27" s="15"/>
      <c r="H27" s="9"/>
      <c r="K27" s="33"/>
      <c r="L27" s="14"/>
      <c r="M27" s="17"/>
    </row>
    <row r="28" spans="1:13" x14ac:dyDescent="0.2">
      <c r="C28" s="2"/>
      <c r="G28" s="3"/>
      <c r="M28" s="3"/>
    </row>
    <row r="29" spans="1:13" x14ac:dyDescent="0.2">
      <c r="A29" s="7"/>
      <c r="B29" s="7"/>
      <c r="C29" s="6"/>
      <c r="D29" s="46"/>
      <c r="E29" s="8"/>
      <c r="G29" s="15"/>
      <c r="H29" s="16"/>
      <c r="K29" s="33"/>
      <c r="L29" s="18"/>
      <c r="M29" s="17"/>
    </row>
    <row r="30" spans="1:13" x14ac:dyDescent="0.2">
      <c r="A30" s="6"/>
      <c r="B30" s="6"/>
      <c r="C30" s="9"/>
      <c r="E30" s="9"/>
      <c r="F30" s="9"/>
      <c r="H30" s="9"/>
      <c r="I30" s="9"/>
      <c r="J30" s="65"/>
      <c r="K30" s="66"/>
      <c r="L30" s="70"/>
    </row>
    <row r="31" spans="1:13" x14ac:dyDescent="0.2">
      <c r="A31" s="7"/>
      <c r="B31" s="7"/>
      <c r="C31" s="6"/>
      <c r="D31" s="46"/>
      <c r="E31" s="8"/>
      <c r="G31" s="15"/>
      <c r="H31" s="16"/>
      <c r="J31" s="37"/>
      <c r="L31" s="14"/>
      <c r="M31" s="17"/>
    </row>
    <row r="32" spans="1:13" x14ac:dyDescent="0.2">
      <c r="C32" s="2"/>
      <c r="G32" s="3"/>
      <c r="M32" s="3"/>
    </row>
    <row r="33" spans="1:13" x14ac:dyDescent="0.2">
      <c r="A33" s="6"/>
      <c r="B33" s="6"/>
      <c r="C33" s="9"/>
      <c r="E33" s="9"/>
      <c r="F33" s="9"/>
      <c r="H33" s="9"/>
      <c r="J33" s="65"/>
      <c r="K33" s="32"/>
      <c r="L33" s="70"/>
      <c r="M33" s="3"/>
    </row>
    <row r="34" spans="1:13" x14ac:dyDescent="0.2">
      <c r="A34" s="6"/>
      <c r="B34" s="6"/>
      <c r="C34" s="9"/>
      <c r="E34" s="9"/>
      <c r="F34" s="9"/>
      <c r="H34" s="9"/>
      <c r="I34" s="9"/>
      <c r="J34" s="65"/>
      <c r="K34" s="67"/>
      <c r="L34" s="71"/>
      <c r="M34" s="3"/>
    </row>
    <row r="35" spans="1:13" x14ac:dyDescent="0.2">
      <c r="A35" s="35"/>
      <c r="B35" s="35"/>
      <c r="C35" s="41"/>
      <c r="D35" s="47"/>
      <c r="E35" s="41"/>
      <c r="F35" s="35"/>
      <c r="G35" s="3"/>
      <c r="H35" s="35"/>
      <c r="I35" s="42"/>
      <c r="K35" s="34"/>
      <c r="L35" s="43"/>
    </row>
    <row r="36" spans="1:13" x14ac:dyDescent="0.2">
      <c r="A36" s="7"/>
      <c r="B36" s="7"/>
      <c r="C36" s="6"/>
      <c r="E36" s="9"/>
      <c r="H36" s="9"/>
      <c r="J36" s="37"/>
      <c r="K36" s="33"/>
      <c r="L36" s="48"/>
      <c r="M36" s="3"/>
    </row>
    <row r="37" spans="1:13" x14ac:dyDescent="0.2">
      <c r="C37" s="2"/>
      <c r="G37" s="3"/>
      <c r="H37" s="9"/>
      <c r="M37" s="3"/>
    </row>
    <row r="38" spans="1:13" x14ac:dyDescent="0.2">
      <c r="C38" s="6"/>
      <c r="D38" s="45"/>
      <c r="E38" s="8"/>
      <c r="G38" s="13"/>
      <c r="H38" s="4"/>
      <c r="K38" s="32"/>
      <c r="L38" s="14"/>
    </row>
    <row r="39" spans="1:13" x14ac:dyDescent="0.2">
      <c r="C39" s="2"/>
      <c r="G39" s="3"/>
      <c r="M39" s="3"/>
    </row>
    <row r="40" spans="1:13" x14ac:dyDescent="0.2">
      <c r="C40" s="6"/>
      <c r="D40" s="45"/>
      <c r="E40" s="8"/>
      <c r="G40" s="13"/>
      <c r="H40" s="9"/>
      <c r="K40" s="32"/>
      <c r="L40" s="14"/>
    </row>
    <row r="41" spans="1:13" x14ac:dyDescent="0.2">
      <c r="C41" s="2"/>
      <c r="G41" s="3"/>
      <c r="L41" s="12"/>
      <c r="M41" s="3"/>
    </row>
    <row r="42" spans="1:13" x14ac:dyDescent="0.2">
      <c r="C42" s="2"/>
      <c r="G42" s="3"/>
      <c r="M42" s="3"/>
    </row>
    <row r="43" spans="1:13" x14ac:dyDescent="0.2">
      <c r="C43" s="2"/>
      <c r="G43" s="3"/>
      <c r="M43" s="3"/>
    </row>
    <row r="44" spans="1:13" x14ac:dyDescent="0.2">
      <c r="A44" s="9"/>
      <c r="B44" s="9"/>
      <c r="C44" s="9"/>
      <c r="E44" s="9"/>
      <c r="F44" s="9"/>
      <c r="H44" s="9"/>
      <c r="I44" s="84"/>
      <c r="J44" s="65"/>
      <c r="L44" s="70"/>
      <c r="M44" s="3"/>
    </row>
    <row r="45" spans="1:13" x14ac:dyDescent="0.2">
      <c r="A45" s="35"/>
      <c r="B45" s="35"/>
      <c r="C45" s="35"/>
      <c r="E45" s="35"/>
      <c r="F45" s="35"/>
      <c r="H45" s="35"/>
      <c r="K45" s="36"/>
      <c r="L45" s="44"/>
    </row>
    <row r="46" spans="1:13" x14ac:dyDescent="0.2">
      <c r="C46" s="2"/>
      <c r="G46" s="3"/>
      <c r="M46" s="3"/>
    </row>
    <row r="47" spans="1:13" x14ac:dyDescent="0.2">
      <c r="C47" s="2"/>
      <c r="G47" s="3"/>
      <c r="M47" s="3"/>
    </row>
    <row r="48" spans="1:13" x14ac:dyDescent="0.2">
      <c r="C48" s="2"/>
      <c r="G48" s="3"/>
      <c r="M48" s="3"/>
    </row>
    <row r="49" spans="1:13" x14ac:dyDescent="0.2">
      <c r="A49" s="6"/>
      <c r="B49" s="6"/>
      <c r="C49" s="9"/>
      <c r="E49" s="9"/>
      <c r="H49" s="9"/>
      <c r="J49" s="65"/>
      <c r="K49" s="67"/>
      <c r="L49" s="71"/>
      <c r="M49" s="3"/>
    </row>
    <row r="50" spans="1:13" x14ac:dyDescent="0.2">
      <c r="C50" s="6"/>
      <c r="E50" s="7"/>
      <c r="H50" s="9"/>
      <c r="M50" s="83"/>
    </row>
    <row r="51" spans="1:13" s="35" customFormat="1" x14ac:dyDescent="0.2">
      <c r="A51" s="7"/>
      <c r="B51" s="7"/>
      <c r="C51" s="6"/>
      <c r="D51" s="38"/>
      <c r="E51" s="7"/>
      <c r="F51" s="1"/>
      <c r="G51" s="10"/>
      <c r="H51" s="1"/>
      <c r="J51" s="37"/>
      <c r="K51" s="33"/>
      <c r="L51" s="14"/>
      <c r="M51" s="17"/>
    </row>
    <row r="52" spans="1:13" s="35" customFormat="1" x14ac:dyDescent="0.2">
      <c r="A52" s="1"/>
      <c r="B52" s="1"/>
      <c r="C52" s="2"/>
      <c r="D52" s="38"/>
      <c r="E52" s="1"/>
      <c r="F52" s="1"/>
      <c r="G52" s="3"/>
      <c r="H52" s="1"/>
      <c r="J52" s="36"/>
      <c r="K52" s="31"/>
      <c r="L52" s="1"/>
      <c r="M52" s="83"/>
    </row>
    <row r="53" spans="1:13" x14ac:dyDescent="0.2">
      <c r="A53" s="6"/>
      <c r="B53" s="2"/>
      <c r="C53" s="9"/>
      <c r="D53" s="9"/>
      <c r="E53" s="9"/>
      <c r="H53" s="69"/>
      <c r="I53" s="9"/>
      <c r="J53" s="65"/>
      <c r="K53" s="66"/>
      <c r="L53" s="70"/>
      <c r="M53" s="3"/>
    </row>
    <row r="54" spans="1:13" ht="15.75" x14ac:dyDescent="0.25">
      <c r="A54" s="7"/>
      <c r="B54" s="7"/>
      <c r="C54" s="75"/>
      <c r="D54" s="76"/>
      <c r="E54" s="77"/>
      <c r="H54" s="9"/>
      <c r="J54" s="78"/>
      <c r="K54" s="39"/>
      <c r="L54" s="80"/>
    </row>
    <row r="55" spans="1:13" s="11" customFormat="1" x14ac:dyDescent="0.2">
      <c r="A55" s="9"/>
      <c r="B55" s="9"/>
      <c r="C55" s="73"/>
      <c r="D55" s="38"/>
      <c r="E55" s="9"/>
      <c r="F55" s="9"/>
      <c r="G55" s="10"/>
      <c r="H55" s="9"/>
      <c r="I55" s="35"/>
      <c r="J55" s="65"/>
      <c r="K55" s="31"/>
      <c r="L55" s="70"/>
      <c r="M55" s="10"/>
    </row>
    <row r="56" spans="1:13" x14ac:dyDescent="0.2">
      <c r="C56" s="6"/>
      <c r="H56" s="9"/>
      <c r="L56" s="82"/>
    </row>
    <row r="57" spans="1:13" x14ac:dyDescent="0.2">
      <c r="A57" s="6"/>
      <c r="B57" s="6"/>
      <c r="C57" s="9"/>
      <c r="E57" s="9"/>
      <c r="H57" s="9"/>
      <c r="I57" s="9"/>
      <c r="J57" s="65"/>
      <c r="K57" s="66"/>
      <c r="L57" s="81"/>
      <c r="M57" s="3"/>
    </row>
    <row r="58" spans="1:13" x14ac:dyDescent="0.2">
      <c r="C58" s="9"/>
      <c r="G58" s="3"/>
      <c r="M58" s="3"/>
    </row>
    <row r="59" spans="1:13" x14ac:dyDescent="0.2">
      <c r="C59" s="2"/>
      <c r="G59" s="3"/>
      <c r="M59" s="3"/>
    </row>
    <row r="60" spans="1:13" ht="15.75" x14ac:dyDescent="0.2">
      <c r="A60" s="5"/>
      <c r="B60" s="5"/>
      <c r="C60" s="6"/>
      <c r="D60" s="45"/>
      <c r="E60" s="8"/>
      <c r="K60" s="40"/>
      <c r="M60" s="3"/>
    </row>
    <row r="61" spans="1:13" x14ac:dyDescent="0.2">
      <c r="C61" s="2"/>
      <c r="G61" s="3"/>
      <c r="M61" s="3"/>
    </row>
    <row r="62" spans="1:13" x14ac:dyDescent="0.2">
      <c r="A62" s="7"/>
      <c r="B62" s="7"/>
      <c r="C62" s="6"/>
      <c r="E62" s="7"/>
      <c r="G62" s="13"/>
      <c r="H62" s="20"/>
      <c r="K62" s="32"/>
      <c r="L62" s="74"/>
    </row>
    <row r="63" spans="1:13" x14ac:dyDescent="0.2">
      <c r="C63" s="2"/>
      <c r="G63" s="3"/>
      <c r="M63" s="3"/>
    </row>
    <row r="64" spans="1:13" x14ac:dyDescent="0.2">
      <c r="A64" s="7"/>
      <c r="B64" s="7"/>
      <c r="C64" s="6"/>
      <c r="D64" s="45"/>
      <c r="E64" s="8"/>
      <c r="H64" s="9"/>
      <c r="J64" s="65"/>
      <c r="K64" s="32"/>
      <c r="L64" s="14"/>
    </row>
    <row r="65" spans="1:12" x14ac:dyDescent="0.2">
      <c r="A65" s="9"/>
      <c r="B65" s="9"/>
      <c r="C65" s="99"/>
      <c r="E65" s="9"/>
      <c r="F65" s="9"/>
      <c r="H65" s="9"/>
      <c r="L65" s="100"/>
    </row>
    <row r="66" spans="1:12" x14ac:dyDescent="0.2">
      <c r="A66" s="9"/>
      <c r="B66" s="9"/>
      <c r="C66" s="9"/>
      <c r="E66" s="9"/>
      <c r="F66" s="9"/>
      <c r="H66" s="9"/>
      <c r="K66" s="32"/>
      <c r="L66" s="9"/>
    </row>
    <row r="67" spans="1:12" x14ac:dyDescent="0.2">
      <c r="A67" s="9"/>
      <c r="B67" s="9"/>
      <c r="C67" s="9"/>
      <c r="E67" s="9"/>
      <c r="F67" s="9"/>
      <c r="H67" s="9"/>
      <c r="L67" s="9"/>
    </row>
    <row r="68" spans="1:12" x14ac:dyDescent="0.2">
      <c r="A68" s="9"/>
      <c r="B68" s="9"/>
      <c r="C68" s="9"/>
      <c r="E68" s="9"/>
      <c r="F68" s="9"/>
      <c r="H68" s="9"/>
      <c r="L68" s="9"/>
    </row>
    <row r="69" spans="1:12" x14ac:dyDescent="0.2">
      <c r="A69" s="9"/>
      <c r="B69" s="9"/>
      <c r="C69" s="9"/>
      <c r="E69" s="9"/>
      <c r="F69" s="9"/>
      <c r="H69" s="9"/>
      <c r="L69" s="9"/>
    </row>
    <row r="70" spans="1:12" x14ac:dyDescent="0.2">
      <c r="A70" s="9"/>
      <c r="B70" s="9"/>
      <c r="C70" s="9"/>
      <c r="E70" s="9"/>
      <c r="F70" s="9"/>
      <c r="H70" s="9"/>
      <c r="L70" s="9"/>
    </row>
    <row r="71" spans="1:12" x14ac:dyDescent="0.2">
      <c r="A71" s="9"/>
      <c r="B71" s="9"/>
      <c r="C71" s="9"/>
      <c r="E71" s="9"/>
      <c r="F71" s="9"/>
      <c r="H71" s="9"/>
      <c r="L71" s="9"/>
    </row>
    <row r="72" spans="1:12" x14ac:dyDescent="0.2">
      <c r="A72" s="9"/>
      <c r="B72" s="9"/>
      <c r="C72" s="9"/>
      <c r="E72" s="9"/>
      <c r="F72" s="9"/>
      <c r="H72" s="9"/>
      <c r="L72" s="9"/>
    </row>
    <row r="73" spans="1:12" x14ac:dyDescent="0.2">
      <c r="A73" s="9"/>
      <c r="B73" s="9"/>
      <c r="C73" s="9"/>
      <c r="E73" s="9"/>
      <c r="F73" s="9"/>
      <c r="H73" s="9"/>
      <c r="L73" s="9"/>
    </row>
    <row r="74" spans="1:12" x14ac:dyDescent="0.2">
      <c r="A74" s="9"/>
      <c r="B74" s="9"/>
      <c r="C74" s="9"/>
      <c r="E74" s="9"/>
      <c r="F74" s="9"/>
      <c r="H74" s="9"/>
      <c r="L74" s="9"/>
    </row>
    <row r="75" spans="1:12" x14ac:dyDescent="0.2">
      <c r="A75" s="9"/>
      <c r="B75" s="9"/>
      <c r="C75" s="9"/>
      <c r="E75" s="9"/>
      <c r="F75" s="9"/>
      <c r="H75" s="9"/>
      <c r="L75" s="9"/>
    </row>
    <row r="76" spans="1:12" x14ac:dyDescent="0.2">
      <c r="A76" s="9"/>
      <c r="B76" s="9"/>
      <c r="C76" s="9"/>
      <c r="E76" s="9"/>
      <c r="F76" s="9"/>
      <c r="H76" s="9"/>
      <c r="L76" s="9"/>
    </row>
    <row r="77" spans="1:12" x14ac:dyDescent="0.2">
      <c r="A77" s="9"/>
      <c r="B77" s="9"/>
      <c r="C77" s="9"/>
      <c r="E77" s="9"/>
      <c r="F77" s="9"/>
      <c r="H77" s="9"/>
      <c r="L77" s="9"/>
    </row>
    <row r="78" spans="1:12" x14ac:dyDescent="0.2">
      <c r="A78" s="9"/>
      <c r="B78" s="9"/>
      <c r="C78" s="9"/>
      <c r="E78" s="9"/>
      <c r="F78" s="9"/>
      <c r="H78" s="9"/>
      <c r="L78" s="9"/>
    </row>
    <row r="79" spans="1:12" x14ac:dyDescent="0.2">
      <c r="A79" s="9"/>
      <c r="B79" s="9"/>
      <c r="C79" s="9"/>
      <c r="E79" s="9"/>
      <c r="F79" s="9"/>
      <c r="H79" s="9"/>
      <c r="L79" s="9"/>
    </row>
    <row r="80" spans="1:12" x14ac:dyDescent="0.2">
      <c r="A80" s="9"/>
      <c r="B80" s="9"/>
      <c r="C80" s="9"/>
      <c r="E80" s="9"/>
      <c r="F80" s="9"/>
      <c r="H80" s="9"/>
      <c r="L80" s="9"/>
    </row>
    <row r="81" spans="1:12" x14ac:dyDescent="0.2">
      <c r="A81" s="9"/>
      <c r="B81" s="9"/>
      <c r="C81" s="9"/>
      <c r="E81" s="9"/>
      <c r="F81" s="9"/>
      <c r="H81" s="9"/>
      <c r="L81" s="9"/>
    </row>
    <row r="82" spans="1:12" x14ac:dyDescent="0.2">
      <c r="A82" s="9"/>
      <c r="B82" s="9"/>
      <c r="C82" s="9"/>
      <c r="E82" s="9"/>
      <c r="F82" s="9"/>
      <c r="H82" s="9"/>
      <c r="L82" s="9"/>
    </row>
    <row r="83" spans="1:12" x14ac:dyDescent="0.2">
      <c r="A83" s="9"/>
      <c r="B83" s="9"/>
      <c r="C83" s="9"/>
      <c r="E83" s="9"/>
      <c r="F83" s="9"/>
      <c r="H83" s="9"/>
      <c r="L83" s="9"/>
    </row>
    <row r="84" spans="1:12" x14ac:dyDescent="0.2">
      <c r="A84" s="9"/>
      <c r="B84" s="9"/>
      <c r="C84" s="9"/>
      <c r="E84" s="9"/>
      <c r="F84" s="9"/>
      <c r="H84" s="9"/>
      <c r="L84" s="9"/>
    </row>
    <row r="85" spans="1:12" x14ac:dyDescent="0.2">
      <c r="A85" s="9"/>
      <c r="B85" s="9"/>
      <c r="C85" s="9"/>
      <c r="E85" s="9"/>
      <c r="F85" s="9"/>
      <c r="H85" s="9"/>
      <c r="L85" s="9"/>
    </row>
    <row r="86" spans="1:12" x14ac:dyDescent="0.2">
      <c r="A86" s="9"/>
      <c r="B86" s="9"/>
      <c r="C86" s="9"/>
      <c r="E86" s="9"/>
      <c r="F86" s="9"/>
      <c r="H86" s="9"/>
      <c r="L86" s="9"/>
    </row>
    <row r="87" spans="1:12" x14ac:dyDescent="0.2">
      <c r="A87" s="9"/>
      <c r="B87" s="9"/>
      <c r="C87" s="9"/>
      <c r="E87" s="9"/>
      <c r="F87" s="9"/>
      <c r="H87" s="9"/>
      <c r="L87" s="9"/>
    </row>
    <row r="88" spans="1:12" x14ac:dyDescent="0.2">
      <c r="A88" s="9"/>
      <c r="B88" s="9"/>
      <c r="C88" s="9"/>
      <c r="E88" s="9"/>
      <c r="F88" s="9"/>
      <c r="H88" s="9"/>
      <c r="L88" s="9"/>
    </row>
    <row r="89" spans="1:12" x14ac:dyDescent="0.2">
      <c r="A89" s="9"/>
      <c r="B89" s="9"/>
      <c r="C89" s="9"/>
      <c r="E89" s="9"/>
      <c r="F89" s="9"/>
      <c r="H89" s="9"/>
      <c r="L89" s="9"/>
    </row>
    <row r="90" spans="1:12" x14ac:dyDescent="0.2">
      <c r="A90" s="9"/>
      <c r="B90" s="9"/>
      <c r="C90" s="9"/>
      <c r="E90" s="9"/>
      <c r="F90" s="9"/>
      <c r="H90" s="9"/>
      <c r="L90" s="9"/>
    </row>
    <row r="91" spans="1:12" x14ac:dyDescent="0.2">
      <c r="A91" s="9"/>
      <c r="B91" s="9"/>
      <c r="C91" s="9"/>
      <c r="E91" s="9"/>
      <c r="F91" s="9"/>
      <c r="H91" s="9"/>
      <c r="L91" s="9"/>
    </row>
    <row r="92" spans="1:12" x14ac:dyDescent="0.2">
      <c r="A92" s="9"/>
      <c r="B92" s="9"/>
      <c r="C92" s="9"/>
      <c r="E92" s="9"/>
      <c r="F92" s="9"/>
      <c r="H92" s="9"/>
      <c r="L92" s="9"/>
    </row>
    <row r="93" spans="1:12" x14ac:dyDescent="0.2">
      <c r="A93" s="9"/>
      <c r="B93" s="9"/>
      <c r="C93" s="9"/>
      <c r="E93" s="9"/>
      <c r="F93" s="9"/>
      <c r="H93" s="9"/>
      <c r="L93" s="9"/>
    </row>
    <row r="94" spans="1:12" x14ac:dyDescent="0.2">
      <c r="A94" s="9"/>
      <c r="B94" s="9"/>
      <c r="C94" s="9"/>
      <c r="E94" s="9"/>
      <c r="F94" s="9"/>
      <c r="H94" s="9"/>
      <c r="L94" s="9"/>
    </row>
    <row r="95" spans="1:12" x14ac:dyDescent="0.2">
      <c r="A95" s="9"/>
      <c r="B95" s="9"/>
      <c r="C95" s="9"/>
      <c r="E95" s="9"/>
      <c r="F95" s="9"/>
      <c r="H95" s="9"/>
      <c r="L95" s="9"/>
    </row>
    <row r="96" spans="1:12" x14ac:dyDescent="0.2">
      <c r="A96" s="9"/>
      <c r="B96" s="9"/>
      <c r="C96" s="9"/>
      <c r="E96" s="9"/>
      <c r="F96" s="9"/>
      <c r="H96" s="9"/>
      <c r="L96" s="9"/>
    </row>
    <row r="97" spans="1:12" x14ac:dyDescent="0.2">
      <c r="A97" s="9"/>
      <c r="B97" s="9"/>
      <c r="C97" s="9"/>
      <c r="E97" s="9"/>
      <c r="F97" s="9"/>
      <c r="H97" s="9"/>
      <c r="L97" s="9"/>
    </row>
    <row r="98" spans="1:12" x14ac:dyDescent="0.2">
      <c r="A98" s="9"/>
      <c r="B98" s="9"/>
      <c r="C98" s="9"/>
      <c r="E98" s="9"/>
      <c r="F98" s="9"/>
      <c r="H98" s="9"/>
      <c r="L98" s="9"/>
    </row>
    <row r="99" spans="1:12" x14ac:dyDescent="0.2">
      <c r="A99" s="9"/>
      <c r="B99" s="9"/>
      <c r="C99" s="9"/>
      <c r="E99" s="9"/>
      <c r="F99" s="9"/>
      <c r="H99" s="9"/>
      <c r="L99" s="9"/>
    </row>
    <row r="100" spans="1:12" x14ac:dyDescent="0.2">
      <c r="A100" s="9"/>
      <c r="B100" s="9"/>
      <c r="C100" s="9"/>
      <c r="E100" s="9"/>
      <c r="F100" s="9"/>
      <c r="H100" s="9"/>
      <c r="L100" s="9"/>
    </row>
    <row r="101" spans="1:12" x14ac:dyDescent="0.2">
      <c r="A101" s="9"/>
      <c r="B101" s="9"/>
      <c r="C101" s="9"/>
      <c r="E101" s="9"/>
      <c r="F101" s="9"/>
      <c r="H101" s="9"/>
      <c r="L101" s="9"/>
    </row>
    <row r="102" spans="1:12" x14ac:dyDescent="0.2">
      <c r="A102" s="9"/>
      <c r="B102" s="9"/>
      <c r="C102" s="9"/>
      <c r="E102" s="9"/>
      <c r="F102" s="9"/>
      <c r="H102" s="9"/>
      <c r="L102" s="9"/>
    </row>
    <row r="103" spans="1:12" x14ac:dyDescent="0.2">
      <c r="A103" s="9"/>
      <c r="B103" s="9"/>
      <c r="C103" s="9"/>
      <c r="E103" s="9"/>
      <c r="F103" s="9"/>
      <c r="H103" s="9"/>
      <c r="L103" s="9"/>
    </row>
    <row r="104" spans="1:12" x14ac:dyDescent="0.2">
      <c r="A104" s="9"/>
      <c r="B104" s="9"/>
      <c r="C104" s="9"/>
      <c r="E104" s="9"/>
      <c r="F104" s="9"/>
      <c r="H104" s="9"/>
      <c r="L104" s="9"/>
    </row>
    <row r="105" spans="1:12" x14ac:dyDescent="0.2">
      <c r="A105" s="9"/>
      <c r="B105" s="9"/>
      <c r="C105" s="9"/>
      <c r="E105" s="9"/>
      <c r="F105" s="9"/>
      <c r="H105" s="9"/>
      <c r="L105" s="9"/>
    </row>
    <row r="106" spans="1:12" x14ac:dyDescent="0.2">
      <c r="A106" s="9"/>
      <c r="B106" s="9"/>
      <c r="C106" s="9"/>
      <c r="E106" s="9"/>
      <c r="F106" s="9"/>
      <c r="H106" s="9"/>
      <c r="L106" s="9"/>
    </row>
    <row r="107" spans="1:12" x14ac:dyDescent="0.2">
      <c r="A107" s="9"/>
      <c r="B107" s="9"/>
      <c r="C107" s="9"/>
      <c r="E107" s="9"/>
      <c r="F107" s="9"/>
      <c r="H107" s="9"/>
      <c r="L107" s="9"/>
    </row>
    <row r="108" spans="1:12" x14ac:dyDescent="0.2">
      <c r="A108" s="9"/>
      <c r="B108" s="9"/>
      <c r="C108" s="9"/>
      <c r="E108" s="9"/>
      <c r="F108" s="9"/>
      <c r="H108" s="9"/>
      <c r="L108" s="9"/>
    </row>
    <row r="109" spans="1:12" x14ac:dyDescent="0.2">
      <c r="A109" s="9"/>
      <c r="B109" s="9"/>
      <c r="C109" s="9"/>
      <c r="E109" s="9"/>
      <c r="F109" s="9"/>
      <c r="H109" s="9"/>
      <c r="L109" s="9"/>
    </row>
    <row r="110" spans="1:12" x14ac:dyDescent="0.2">
      <c r="A110" s="9"/>
      <c r="B110" s="9"/>
      <c r="C110" s="9"/>
      <c r="E110" s="9"/>
      <c r="F110" s="9"/>
      <c r="H110" s="9"/>
      <c r="L110" s="9"/>
    </row>
    <row r="111" spans="1:12" x14ac:dyDescent="0.2">
      <c r="A111" s="9"/>
      <c r="B111" s="9"/>
      <c r="C111" s="9"/>
      <c r="E111" s="9"/>
      <c r="F111" s="9"/>
      <c r="H111" s="9"/>
      <c r="L111" s="9"/>
    </row>
    <row r="112" spans="1:12" x14ac:dyDescent="0.2">
      <c r="A112" s="9"/>
      <c r="B112" s="9"/>
      <c r="C112" s="9"/>
      <c r="E112" s="9"/>
      <c r="F112" s="9"/>
      <c r="H112" s="9"/>
      <c r="L112" s="9"/>
    </row>
    <row r="113" spans="1:12" x14ac:dyDescent="0.2">
      <c r="A113" s="9"/>
      <c r="B113" s="9"/>
      <c r="C113" s="9"/>
      <c r="E113" s="9"/>
      <c r="F113" s="9"/>
      <c r="H113" s="9"/>
      <c r="L113" s="9"/>
    </row>
    <row r="114" spans="1:12" x14ac:dyDescent="0.2">
      <c r="A114" s="9"/>
      <c r="B114" s="9"/>
      <c r="C114" s="9"/>
      <c r="E114" s="9"/>
      <c r="F114" s="9"/>
      <c r="H114" s="9"/>
      <c r="L114" s="9"/>
    </row>
    <row r="115" spans="1:12" x14ac:dyDescent="0.2">
      <c r="A115" s="9"/>
      <c r="B115" s="9"/>
      <c r="C115" s="9"/>
      <c r="E115" s="9"/>
      <c r="F115" s="9"/>
      <c r="H115" s="9"/>
      <c r="L115" s="9"/>
    </row>
    <row r="116" spans="1:12" x14ac:dyDescent="0.2">
      <c r="A116" s="9"/>
      <c r="B116" s="9"/>
      <c r="C116" s="9"/>
      <c r="E116" s="9"/>
      <c r="F116" s="9"/>
      <c r="H116" s="9"/>
      <c r="L116" s="9"/>
    </row>
    <row r="117" spans="1:12" x14ac:dyDescent="0.2">
      <c r="A117" s="9"/>
      <c r="B117" s="9"/>
      <c r="C117" s="9"/>
      <c r="E117" s="9"/>
      <c r="F117" s="9"/>
      <c r="H117" s="9"/>
      <c r="L117" s="9"/>
    </row>
    <row r="118" spans="1:12" x14ac:dyDescent="0.2">
      <c r="A118" s="9"/>
      <c r="B118" s="9"/>
      <c r="C118" s="9"/>
      <c r="E118" s="9"/>
      <c r="F118" s="9"/>
      <c r="H118" s="9"/>
      <c r="L118" s="9"/>
    </row>
    <row r="119" spans="1:12" x14ac:dyDescent="0.2">
      <c r="A119" s="9"/>
      <c r="B119" s="9"/>
      <c r="C119" s="9"/>
      <c r="E119" s="9"/>
      <c r="F119" s="9"/>
      <c r="H119" s="9"/>
      <c r="L119" s="9"/>
    </row>
    <row r="120" spans="1:12" x14ac:dyDescent="0.2">
      <c r="A120" s="9"/>
      <c r="B120" s="9"/>
      <c r="C120" s="9"/>
      <c r="E120" s="9"/>
      <c r="F120" s="9"/>
      <c r="H120" s="9"/>
      <c r="L120" s="9"/>
    </row>
    <row r="121" spans="1:12" x14ac:dyDescent="0.2">
      <c r="A121" s="9"/>
      <c r="B121" s="9"/>
      <c r="C121" s="9"/>
      <c r="E121" s="9"/>
      <c r="F121" s="9"/>
      <c r="H121" s="9"/>
      <c r="L121" s="9"/>
    </row>
    <row r="122" spans="1:12" x14ac:dyDescent="0.2">
      <c r="A122" s="9"/>
      <c r="B122" s="9"/>
      <c r="C122" s="9"/>
      <c r="E122" s="9"/>
      <c r="F122" s="9"/>
      <c r="H122" s="9"/>
      <c r="L122" s="9"/>
    </row>
    <row r="123" spans="1:12" x14ac:dyDescent="0.2">
      <c r="A123" s="9"/>
      <c r="B123" s="9"/>
      <c r="C123" s="9"/>
      <c r="E123" s="9"/>
      <c r="F123" s="9"/>
      <c r="H123" s="9"/>
      <c r="L123" s="9"/>
    </row>
    <row r="124" spans="1:12" x14ac:dyDescent="0.2">
      <c r="A124" s="9"/>
      <c r="B124" s="9"/>
      <c r="C124" s="9"/>
      <c r="E124" s="9"/>
      <c r="F124" s="9"/>
      <c r="H124" s="9"/>
      <c r="L124" s="9"/>
    </row>
    <row r="125" spans="1:12" x14ac:dyDescent="0.2">
      <c r="A125" s="9"/>
      <c r="B125" s="9"/>
      <c r="C125" s="9"/>
      <c r="E125" s="9"/>
      <c r="F125" s="9"/>
      <c r="H125" s="9"/>
      <c r="L125" s="9"/>
    </row>
    <row r="126" spans="1:12" x14ac:dyDescent="0.2">
      <c r="A126" s="9"/>
      <c r="B126" s="9"/>
      <c r="C126" s="9"/>
      <c r="E126" s="9"/>
      <c r="F126" s="9"/>
      <c r="H126" s="9"/>
      <c r="L126" s="9"/>
    </row>
    <row r="127" spans="1:12" x14ac:dyDescent="0.2">
      <c r="A127" s="9"/>
      <c r="B127" s="9"/>
      <c r="C127" s="9"/>
      <c r="E127" s="9"/>
      <c r="F127" s="9"/>
      <c r="H127" s="9"/>
      <c r="L127" s="9"/>
    </row>
    <row r="128" spans="1:12" x14ac:dyDescent="0.2">
      <c r="A128" s="9"/>
      <c r="B128" s="9"/>
      <c r="C128" s="9"/>
      <c r="E128" s="9"/>
      <c r="F128" s="9"/>
      <c r="H128" s="9"/>
      <c r="L128" s="9"/>
    </row>
    <row r="129" spans="1:12" x14ac:dyDescent="0.2">
      <c r="A129" s="9"/>
      <c r="B129" s="9"/>
      <c r="C129" s="9"/>
      <c r="E129" s="9"/>
      <c r="F129" s="9"/>
      <c r="H129" s="9"/>
      <c r="L129" s="9"/>
    </row>
    <row r="130" spans="1:12" x14ac:dyDescent="0.2">
      <c r="A130" s="9"/>
      <c r="B130" s="9"/>
      <c r="C130" s="9"/>
      <c r="E130" s="9"/>
      <c r="F130" s="9"/>
      <c r="H130" s="9"/>
      <c r="L130" s="9"/>
    </row>
    <row r="131" spans="1:12" x14ac:dyDescent="0.2">
      <c r="A131" s="9"/>
      <c r="B131" s="9"/>
      <c r="C131" s="9"/>
      <c r="E131" s="9"/>
      <c r="F131" s="9"/>
      <c r="H131" s="9"/>
      <c r="L131" s="9"/>
    </row>
    <row r="132" spans="1:12" x14ac:dyDescent="0.2">
      <c r="A132" s="9"/>
      <c r="B132" s="9"/>
      <c r="C132" s="9"/>
      <c r="E132" s="9"/>
      <c r="F132" s="9"/>
      <c r="H132" s="9"/>
      <c r="L132" s="9"/>
    </row>
    <row r="133" spans="1:12" x14ac:dyDescent="0.2">
      <c r="A133" s="9"/>
      <c r="B133" s="9"/>
      <c r="C133" s="9"/>
      <c r="E133" s="9"/>
      <c r="F133" s="9"/>
      <c r="H133" s="9"/>
      <c r="L133" s="9"/>
    </row>
    <row r="134" spans="1:12" x14ac:dyDescent="0.2">
      <c r="A134" s="9"/>
      <c r="B134" s="9"/>
      <c r="C134" s="9"/>
      <c r="E134" s="9"/>
      <c r="F134" s="9"/>
      <c r="H134" s="9"/>
      <c r="L134" s="9"/>
    </row>
    <row r="135" spans="1:12" x14ac:dyDescent="0.2">
      <c r="A135" s="9"/>
      <c r="B135" s="9"/>
      <c r="C135" s="9"/>
      <c r="E135" s="9"/>
      <c r="F135" s="9"/>
      <c r="H135" s="9"/>
      <c r="L135" s="9"/>
    </row>
    <row r="136" spans="1:12" x14ac:dyDescent="0.2">
      <c r="A136" s="9"/>
      <c r="B136" s="9"/>
      <c r="C136" s="9"/>
      <c r="E136" s="9"/>
      <c r="F136" s="9"/>
      <c r="H136" s="9"/>
      <c r="L136" s="9"/>
    </row>
    <row r="137" spans="1:12" x14ac:dyDescent="0.2">
      <c r="A137" s="9"/>
      <c r="B137" s="9"/>
      <c r="C137" s="9"/>
      <c r="E137" s="9"/>
      <c r="F137" s="9"/>
      <c r="H137" s="9"/>
      <c r="L137" s="9"/>
    </row>
    <row r="138" spans="1:12" x14ac:dyDescent="0.2">
      <c r="A138" s="9"/>
      <c r="B138" s="9"/>
      <c r="C138" s="9"/>
      <c r="E138" s="9"/>
      <c r="F138" s="9"/>
      <c r="H138" s="9"/>
      <c r="L138" s="9"/>
    </row>
    <row r="139" spans="1:12" x14ac:dyDescent="0.2">
      <c r="A139" s="9"/>
      <c r="B139" s="9"/>
      <c r="C139" s="9"/>
      <c r="E139" s="9"/>
      <c r="F139" s="9"/>
      <c r="H139" s="9"/>
      <c r="L139" s="9"/>
    </row>
    <row r="140" spans="1:12" x14ac:dyDescent="0.2">
      <c r="A140" s="9"/>
      <c r="B140" s="9"/>
      <c r="C140" s="9"/>
      <c r="E140" s="9"/>
      <c r="F140" s="9"/>
      <c r="H140" s="9"/>
      <c r="L140" s="9"/>
    </row>
    <row r="141" spans="1:12" x14ac:dyDescent="0.2">
      <c r="A141" s="9"/>
      <c r="B141" s="9"/>
      <c r="C141" s="9"/>
      <c r="E141" s="9"/>
      <c r="F141" s="9"/>
      <c r="H141" s="9"/>
      <c r="L141" s="9"/>
    </row>
    <row r="142" spans="1:12" x14ac:dyDescent="0.2">
      <c r="A142" s="9"/>
      <c r="B142" s="9"/>
      <c r="C142" s="9"/>
      <c r="E142" s="9"/>
      <c r="F142" s="9"/>
      <c r="H142" s="9"/>
      <c r="L142" s="9"/>
    </row>
    <row r="143" spans="1:12" x14ac:dyDescent="0.2">
      <c r="A143" s="9"/>
      <c r="B143" s="9"/>
      <c r="C143" s="9"/>
      <c r="E143" s="9"/>
      <c r="F143" s="9"/>
      <c r="H143" s="9"/>
      <c r="L143" s="9"/>
    </row>
    <row r="144" spans="1:12" x14ac:dyDescent="0.2">
      <c r="A144" s="9"/>
      <c r="B144" s="9"/>
      <c r="C144" s="9"/>
      <c r="E144" s="9"/>
      <c r="F144" s="9"/>
      <c r="H144" s="9"/>
      <c r="L144" s="9"/>
    </row>
    <row r="145" spans="1:12" x14ac:dyDescent="0.2">
      <c r="A145" s="9"/>
      <c r="B145" s="9"/>
      <c r="C145" s="9"/>
      <c r="E145" s="9"/>
      <c r="F145" s="9"/>
      <c r="H145" s="9"/>
      <c r="L145" s="9"/>
    </row>
    <row r="146" spans="1:12" x14ac:dyDescent="0.2">
      <c r="A146" s="9"/>
      <c r="B146" s="9"/>
      <c r="C146" s="9"/>
      <c r="E146" s="9"/>
      <c r="F146" s="9"/>
      <c r="H146" s="9"/>
      <c r="L146" s="9"/>
    </row>
    <row r="147" spans="1:12" x14ac:dyDescent="0.2">
      <c r="A147" s="9"/>
      <c r="B147" s="9"/>
      <c r="C147" s="9"/>
      <c r="E147" s="9"/>
      <c r="F147" s="9"/>
      <c r="H147" s="9"/>
      <c r="L147" s="9"/>
    </row>
    <row r="148" spans="1:12" x14ac:dyDescent="0.2">
      <c r="A148" s="9"/>
      <c r="B148" s="9"/>
      <c r="C148" s="9"/>
      <c r="E148" s="9"/>
      <c r="F148" s="9"/>
      <c r="H148" s="9"/>
      <c r="L148" s="9"/>
    </row>
    <row r="149" spans="1:12" x14ac:dyDescent="0.2">
      <c r="A149" s="9"/>
      <c r="B149" s="9"/>
      <c r="C149" s="9"/>
      <c r="E149" s="9"/>
      <c r="F149" s="9"/>
      <c r="H149" s="9"/>
      <c r="L149" s="9"/>
    </row>
    <row r="150" spans="1:12" x14ac:dyDescent="0.2">
      <c r="A150" s="9"/>
      <c r="B150" s="9"/>
      <c r="C150" s="9"/>
      <c r="E150" s="9"/>
      <c r="F150" s="9"/>
      <c r="H150" s="9"/>
      <c r="L150" s="9"/>
    </row>
    <row r="151" spans="1:12" x14ac:dyDescent="0.2">
      <c r="A151" s="9"/>
      <c r="B151" s="9"/>
      <c r="C151" s="9"/>
      <c r="E151" s="9"/>
      <c r="F151" s="9"/>
      <c r="H151" s="9"/>
      <c r="L151" s="9"/>
    </row>
    <row r="152" spans="1:12" x14ac:dyDescent="0.2">
      <c r="A152" s="9"/>
      <c r="B152" s="9"/>
      <c r="C152" s="9"/>
      <c r="E152" s="9"/>
      <c r="F152" s="9"/>
      <c r="H152" s="9"/>
      <c r="L152" s="9"/>
    </row>
    <row r="153" spans="1:12" x14ac:dyDescent="0.2">
      <c r="A153" s="9"/>
      <c r="B153" s="9"/>
      <c r="C153" s="9"/>
      <c r="E153" s="9"/>
      <c r="F153" s="9"/>
      <c r="H153" s="9"/>
      <c r="L153" s="9"/>
    </row>
    <row r="154" spans="1:12" x14ac:dyDescent="0.2">
      <c r="A154" s="9"/>
      <c r="B154" s="9"/>
      <c r="C154" s="9"/>
      <c r="E154" s="9"/>
      <c r="F154" s="9"/>
      <c r="H154" s="9"/>
      <c r="L154" s="9"/>
    </row>
    <row r="155" spans="1:12" x14ac:dyDescent="0.2">
      <c r="A155" s="9"/>
      <c r="B155" s="9"/>
      <c r="C155" s="9"/>
      <c r="E155" s="9"/>
      <c r="F155" s="9"/>
      <c r="H155" s="9"/>
      <c r="L155" s="9"/>
    </row>
    <row r="156" spans="1:12" x14ac:dyDescent="0.2">
      <c r="A156" s="9"/>
      <c r="B156" s="9"/>
      <c r="C156" s="9"/>
      <c r="E156" s="9"/>
      <c r="F156" s="9"/>
      <c r="H156" s="9"/>
      <c r="L156" s="9"/>
    </row>
    <row r="157" spans="1:12" x14ac:dyDescent="0.2">
      <c r="A157" s="9"/>
      <c r="B157" s="9"/>
      <c r="C157" s="9"/>
      <c r="E157" s="9"/>
      <c r="F157" s="9"/>
      <c r="H157" s="9"/>
      <c r="L157" s="9"/>
    </row>
    <row r="158" spans="1:12" x14ac:dyDescent="0.2">
      <c r="A158" s="9"/>
      <c r="B158" s="9"/>
      <c r="C158" s="9"/>
      <c r="E158" s="9"/>
      <c r="F158" s="9"/>
      <c r="H158" s="9"/>
      <c r="L158" s="9"/>
    </row>
    <row r="159" spans="1:12" x14ac:dyDescent="0.2">
      <c r="A159" s="9"/>
      <c r="B159" s="9"/>
      <c r="C159" s="9"/>
      <c r="E159" s="9"/>
      <c r="F159" s="9"/>
      <c r="H159" s="9"/>
      <c r="L159" s="9"/>
    </row>
    <row r="160" spans="1:12" x14ac:dyDescent="0.2">
      <c r="A160" s="9"/>
      <c r="B160" s="9"/>
      <c r="C160" s="9"/>
      <c r="E160" s="9"/>
      <c r="F160" s="9"/>
      <c r="H160" s="9"/>
      <c r="L160" s="9"/>
    </row>
    <row r="161" spans="1:12" x14ac:dyDescent="0.2">
      <c r="A161" s="9"/>
      <c r="B161" s="9"/>
      <c r="C161" s="9"/>
      <c r="E161" s="9"/>
      <c r="F161" s="9"/>
      <c r="H161" s="9"/>
      <c r="L161" s="9"/>
    </row>
    <row r="162" spans="1:12" x14ac:dyDescent="0.2">
      <c r="A162" s="9"/>
      <c r="B162" s="9"/>
      <c r="C162" s="9"/>
      <c r="E162" s="9"/>
      <c r="F162" s="9"/>
      <c r="H162" s="9"/>
      <c r="L162" s="9"/>
    </row>
    <row r="163" spans="1:12" x14ac:dyDescent="0.2">
      <c r="A163" s="9"/>
      <c r="B163" s="9"/>
      <c r="C163" s="9"/>
      <c r="E163" s="9"/>
      <c r="F163" s="9"/>
      <c r="H163" s="9"/>
      <c r="L163" s="9"/>
    </row>
    <row r="164" spans="1:12" x14ac:dyDescent="0.2">
      <c r="A164" s="9"/>
      <c r="B164" s="9"/>
      <c r="C164" s="9"/>
      <c r="E164" s="9"/>
      <c r="F164" s="9"/>
      <c r="H164" s="9"/>
      <c r="L164" s="9"/>
    </row>
    <row r="165" spans="1:12" x14ac:dyDescent="0.2">
      <c r="A165" s="9"/>
      <c r="B165" s="9"/>
      <c r="C165" s="9"/>
      <c r="E165" s="9"/>
      <c r="F165" s="9"/>
      <c r="H165" s="9"/>
      <c r="L165" s="9"/>
    </row>
    <row r="166" spans="1:12" x14ac:dyDescent="0.2">
      <c r="A166" s="9"/>
      <c r="B166" s="9"/>
      <c r="C166" s="9"/>
      <c r="E166" s="9"/>
      <c r="F166" s="9"/>
      <c r="H166" s="9"/>
      <c r="L166" s="9"/>
    </row>
    <row r="167" spans="1:12" x14ac:dyDescent="0.2">
      <c r="A167" s="9"/>
      <c r="B167" s="9"/>
      <c r="C167" s="9"/>
      <c r="E167" s="9"/>
      <c r="F167" s="9"/>
      <c r="H167" s="9"/>
      <c r="L167" s="9"/>
    </row>
    <row r="168" spans="1:12" x14ac:dyDescent="0.2">
      <c r="A168" s="9"/>
      <c r="B168" s="9"/>
      <c r="C168" s="9"/>
      <c r="E168" s="9"/>
      <c r="F168" s="9"/>
      <c r="H168" s="9"/>
      <c r="L168" s="9"/>
    </row>
    <row r="169" spans="1:12" x14ac:dyDescent="0.2">
      <c r="A169" s="9"/>
      <c r="B169" s="9"/>
      <c r="C169" s="9"/>
      <c r="E169" s="9"/>
      <c r="F169" s="9"/>
      <c r="H169" s="9"/>
      <c r="L169" s="9"/>
    </row>
    <row r="170" spans="1:12" x14ac:dyDescent="0.2">
      <c r="A170" s="9"/>
      <c r="B170" s="9"/>
      <c r="C170" s="9"/>
      <c r="E170" s="9"/>
      <c r="F170" s="9"/>
      <c r="H170" s="9"/>
      <c r="L170" s="9"/>
    </row>
    <row r="171" spans="1:12" x14ac:dyDescent="0.2">
      <c r="A171" s="9"/>
      <c r="B171" s="9"/>
      <c r="C171" s="9"/>
      <c r="E171" s="9"/>
      <c r="F171" s="9"/>
      <c r="H171" s="9"/>
      <c r="L171" s="9"/>
    </row>
    <row r="172" spans="1:12" x14ac:dyDescent="0.2">
      <c r="A172" s="9"/>
      <c r="B172" s="9"/>
      <c r="C172" s="9"/>
      <c r="E172" s="9"/>
      <c r="F172" s="9"/>
      <c r="H172" s="9"/>
      <c r="L172" s="9"/>
    </row>
    <row r="173" spans="1:12" x14ac:dyDescent="0.2">
      <c r="A173" s="9"/>
      <c r="B173" s="9"/>
      <c r="C173" s="9"/>
      <c r="E173" s="9"/>
      <c r="F173" s="9"/>
      <c r="H173" s="9"/>
      <c r="L173" s="9"/>
    </row>
    <row r="174" spans="1:12" x14ac:dyDescent="0.2">
      <c r="A174" s="9"/>
      <c r="B174" s="9"/>
      <c r="C174" s="9"/>
      <c r="E174" s="9"/>
      <c r="F174" s="9"/>
      <c r="H174" s="9"/>
      <c r="L174" s="9"/>
    </row>
    <row r="175" spans="1:12" x14ac:dyDescent="0.2">
      <c r="A175" s="9"/>
      <c r="B175" s="9"/>
      <c r="C175" s="9"/>
      <c r="E175" s="9"/>
      <c r="F175" s="9"/>
      <c r="H175" s="9"/>
      <c r="L175" s="9"/>
    </row>
    <row r="176" spans="1:12" x14ac:dyDescent="0.2">
      <c r="A176" s="9"/>
      <c r="B176" s="9"/>
      <c r="C176" s="9"/>
      <c r="E176" s="9"/>
      <c r="F176" s="9"/>
      <c r="H176" s="9"/>
      <c r="L176" s="9"/>
    </row>
    <row r="177" spans="1:12" x14ac:dyDescent="0.2">
      <c r="A177" s="9"/>
      <c r="B177" s="9"/>
      <c r="C177" s="9"/>
      <c r="E177" s="9"/>
      <c r="F177" s="9"/>
      <c r="H177" s="9"/>
      <c r="L177" s="9"/>
    </row>
    <row r="178" spans="1:12" x14ac:dyDescent="0.2">
      <c r="A178" s="9"/>
      <c r="B178" s="9"/>
      <c r="C178" s="9"/>
      <c r="E178" s="9"/>
      <c r="F178" s="9"/>
      <c r="H178" s="9"/>
      <c r="L178" s="9"/>
    </row>
    <row r="179" spans="1:12" x14ac:dyDescent="0.2">
      <c r="A179" s="9"/>
      <c r="B179" s="9"/>
      <c r="C179" s="9"/>
      <c r="E179" s="9"/>
      <c r="F179" s="9"/>
      <c r="H179" s="9"/>
      <c r="L179" s="9"/>
    </row>
    <row r="180" spans="1:12" x14ac:dyDescent="0.2">
      <c r="A180" s="9"/>
      <c r="B180" s="9"/>
      <c r="C180" s="9"/>
      <c r="E180" s="9"/>
      <c r="F180" s="9"/>
      <c r="H180" s="9"/>
      <c r="L180" s="9"/>
    </row>
    <row r="181" spans="1:12" x14ac:dyDescent="0.2">
      <c r="A181" s="9"/>
      <c r="B181" s="9"/>
      <c r="C181" s="9"/>
      <c r="E181" s="9"/>
      <c r="F181" s="9"/>
      <c r="H181" s="9"/>
      <c r="L181" s="9"/>
    </row>
    <row r="182" spans="1:12" x14ac:dyDescent="0.2">
      <c r="A182" s="9"/>
      <c r="B182" s="9"/>
      <c r="C182" s="9"/>
      <c r="E182" s="9"/>
      <c r="F182" s="9"/>
      <c r="H182" s="9"/>
      <c r="L182" s="9"/>
    </row>
    <row r="183" spans="1:12" x14ac:dyDescent="0.2">
      <c r="A183" s="9"/>
      <c r="B183" s="9"/>
      <c r="C183" s="9"/>
      <c r="E183" s="9"/>
      <c r="F183" s="9"/>
      <c r="H183" s="9"/>
      <c r="L183" s="9"/>
    </row>
    <row r="184" spans="1:12" x14ac:dyDescent="0.2">
      <c r="A184" s="9"/>
      <c r="B184" s="9"/>
      <c r="C184" s="9"/>
      <c r="E184" s="9"/>
      <c r="F184" s="9"/>
      <c r="H184" s="9"/>
      <c r="L184" s="9"/>
    </row>
    <row r="185" spans="1:12" x14ac:dyDescent="0.2">
      <c r="A185" s="9"/>
      <c r="B185" s="9"/>
      <c r="C185" s="9"/>
      <c r="E185" s="9"/>
      <c r="F185" s="9"/>
      <c r="H185" s="9"/>
      <c r="L185" s="9"/>
    </row>
    <row r="186" spans="1:12" x14ac:dyDescent="0.2">
      <c r="A186" s="9"/>
      <c r="B186" s="9"/>
      <c r="C186" s="9"/>
      <c r="E186" s="9"/>
      <c r="F186" s="9"/>
      <c r="H186" s="9"/>
      <c r="L186" s="9"/>
    </row>
    <row r="187" spans="1:12" x14ac:dyDescent="0.2">
      <c r="A187" s="9"/>
      <c r="B187" s="9"/>
      <c r="C187" s="9"/>
      <c r="E187" s="9"/>
      <c r="F187" s="9"/>
      <c r="H187" s="9"/>
      <c r="L187" s="9"/>
    </row>
    <row r="188" spans="1:12" x14ac:dyDescent="0.2">
      <c r="A188" s="9"/>
      <c r="B188" s="9"/>
      <c r="C188" s="9"/>
      <c r="E188" s="9"/>
      <c r="F188" s="9"/>
      <c r="H188" s="9"/>
      <c r="L188" s="9"/>
    </row>
    <row r="189" spans="1:12" x14ac:dyDescent="0.2">
      <c r="A189" s="9"/>
      <c r="B189" s="9"/>
      <c r="C189" s="9"/>
      <c r="E189" s="9"/>
      <c r="F189" s="9"/>
      <c r="H189" s="9"/>
      <c r="L189" s="9"/>
    </row>
    <row r="190" spans="1:12" x14ac:dyDescent="0.2">
      <c r="A190" s="9"/>
      <c r="B190" s="9"/>
      <c r="C190" s="9"/>
      <c r="E190" s="9"/>
      <c r="F190" s="9"/>
      <c r="H190" s="9"/>
      <c r="L190" s="9"/>
    </row>
    <row r="191" spans="1:12" x14ac:dyDescent="0.2">
      <c r="A191" s="9"/>
      <c r="B191" s="9"/>
      <c r="C191" s="9"/>
      <c r="E191" s="9"/>
      <c r="F191" s="9"/>
      <c r="H191" s="9"/>
      <c r="L191" s="9"/>
    </row>
    <row r="192" spans="1:12" x14ac:dyDescent="0.2">
      <c r="A192" s="9"/>
      <c r="B192" s="9"/>
      <c r="C192" s="9"/>
      <c r="E192" s="9"/>
      <c r="F192" s="9"/>
      <c r="H192" s="9"/>
      <c r="L192" s="9"/>
    </row>
    <row r="193" spans="1:12" x14ac:dyDescent="0.2">
      <c r="A193" s="9"/>
      <c r="B193" s="9"/>
      <c r="C193" s="9"/>
      <c r="E193" s="9"/>
      <c r="F193" s="9"/>
      <c r="H193" s="9"/>
      <c r="L193" s="9"/>
    </row>
    <row r="194" spans="1:12" x14ac:dyDescent="0.2">
      <c r="A194" s="9"/>
      <c r="B194" s="9"/>
      <c r="C194" s="9"/>
      <c r="E194" s="9"/>
      <c r="F194" s="9"/>
      <c r="H194" s="9"/>
      <c r="L194" s="9"/>
    </row>
    <row r="195" spans="1:12" x14ac:dyDescent="0.2">
      <c r="A195" s="9"/>
      <c r="B195" s="9"/>
      <c r="C195" s="9"/>
      <c r="E195" s="9"/>
      <c r="F195" s="9"/>
      <c r="H195" s="9"/>
      <c r="L195" s="9"/>
    </row>
    <row r="196" spans="1:12" x14ac:dyDescent="0.2">
      <c r="A196" s="9"/>
      <c r="B196" s="9"/>
      <c r="C196" s="9"/>
      <c r="E196" s="9"/>
      <c r="F196" s="9"/>
      <c r="H196" s="9"/>
      <c r="L196" s="9"/>
    </row>
    <row r="197" spans="1:12" x14ac:dyDescent="0.2">
      <c r="A197" s="9"/>
      <c r="B197" s="9"/>
      <c r="C197" s="9"/>
      <c r="E197" s="9"/>
      <c r="F197" s="9"/>
      <c r="H197" s="9"/>
      <c r="L197" s="9"/>
    </row>
    <row r="198" spans="1:12" x14ac:dyDescent="0.2">
      <c r="A198" s="9"/>
      <c r="B198" s="9"/>
      <c r="C198" s="9"/>
      <c r="E198" s="9"/>
      <c r="F198" s="9"/>
      <c r="H198" s="9"/>
      <c r="L198" s="9"/>
    </row>
    <row r="199" spans="1:12" x14ac:dyDescent="0.2">
      <c r="A199" s="9"/>
      <c r="B199" s="9"/>
      <c r="C199" s="9"/>
      <c r="E199" s="9"/>
      <c r="F199" s="9"/>
      <c r="H199" s="9"/>
      <c r="L199" s="9"/>
    </row>
    <row r="200" spans="1:12" x14ac:dyDescent="0.2">
      <c r="A200" s="9"/>
      <c r="B200" s="9"/>
      <c r="C200" s="9"/>
      <c r="E200" s="9"/>
      <c r="F200" s="9"/>
      <c r="H200" s="9"/>
      <c r="L200" s="9"/>
    </row>
    <row r="201" spans="1:12" x14ac:dyDescent="0.2">
      <c r="A201" s="9"/>
      <c r="B201" s="9"/>
      <c r="C201" s="9"/>
      <c r="E201" s="9"/>
      <c r="F201" s="9"/>
      <c r="H201" s="9"/>
      <c r="L201" s="9"/>
    </row>
    <row r="202" spans="1:12" x14ac:dyDescent="0.2">
      <c r="A202" s="9"/>
      <c r="B202" s="9"/>
      <c r="C202" s="9"/>
      <c r="E202" s="9"/>
      <c r="F202" s="9"/>
      <c r="H202" s="9"/>
      <c r="L202" s="9"/>
    </row>
    <row r="203" spans="1:12" x14ac:dyDescent="0.2">
      <c r="A203" s="9"/>
      <c r="B203" s="9"/>
      <c r="C203" s="9"/>
      <c r="E203" s="9"/>
      <c r="F203" s="9"/>
      <c r="H203" s="9"/>
      <c r="L203" s="9"/>
    </row>
    <row r="204" spans="1:12" x14ac:dyDescent="0.2">
      <c r="A204" s="9"/>
      <c r="B204" s="9"/>
      <c r="C204" s="9"/>
      <c r="E204" s="9"/>
      <c r="F204" s="9"/>
      <c r="H204" s="9"/>
      <c r="L204" s="9"/>
    </row>
    <row r="205" spans="1:12" x14ac:dyDescent="0.2">
      <c r="A205" s="9"/>
      <c r="B205" s="9"/>
      <c r="C205" s="9"/>
      <c r="E205" s="9"/>
      <c r="F205" s="9"/>
      <c r="H205" s="9"/>
      <c r="L205" s="9"/>
    </row>
    <row r="206" spans="1:12" x14ac:dyDescent="0.2">
      <c r="A206" s="9"/>
      <c r="B206" s="9"/>
      <c r="C206" s="9"/>
      <c r="E206" s="9"/>
      <c r="F206" s="9"/>
      <c r="H206" s="9"/>
      <c r="L206" s="9"/>
    </row>
    <row r="207" spans="1:12" x14ac:dyDescent="0.2">
      <c r="A207" s="9"/>
      <c r="B207" s="9"/>
      <c r="C207" s="9"/>
      <c r="E207" s="9"/>
      <c r="F207" s="9"/>
      <c r="H207" s="9"/>
      <c r="L207" s="9"/>
    </row>
    <row r="208" spans="1:12" x14ac:dyDescent="0.2">
      <c r="A208" s="9"/>
      <c r="B208" s="9"/>
      <c r="C208" s="9"/>
      <c r="E208" s="9"/>
      <c r="F208" s="9"/>
      <c r="H208" s="9"/>
      <c r="L208" s="9"/>
    </row>
    <row r="209" spans="1:12" x14ac:dyDescent="0.2">
      <c r="A209" s="9"/>
      <c r="B209" s="9"/>
      <c r="C209" s="9"/>
      <c r="E209" s="9"/>
      <c r="F209" s="9"/>
      <c r="H209" s="9"/>
      <c r="L209" s="9"/>
    </row>
    <row r="210" spans="1:12" x14ac:dyDescent="0.2">
      <c r="A210" s="9"/>
      <c r="B210" s="9"/>
      <c r="C210" s="9"/>
      <c r="E210" s="9"/>
      <c r="F210" s="9"/>
      <c r="H210" s="9"/>
      <c r="L210" s="9"/>
    </row>
    <row r="211" spans="1:12" x14ac:dyDescent="0.2">
      <c r="A211" s="9"/>
      <c r="B211" s="9"/>
      <c r="C211" s="9"/>
      <c r="E211" s="9"/>
      <c r="F211" s="9"/>
      <c r="H211" s="9"/>
      <c r="L211" s="9"/>
    </row>
    <row r="212" spans="1:12" x14ac:dyDescent="0.2">
      <c r="A212" s="9"/>
      <c r="B212" s="9"/>
      <c r="C212" s="9"/>
      <c r="E212" s="9"/>
      <c r="F212" s="9"/>
      <c r="H212" s="9"/>
      <c r="L212" s="9"/>
    </row>
    <row r="213" spans="1:12" x14ac:dyDescent="0.2">
      <c r="A213" s="9"/>
      <c r="B213" s="9"/>
      <c r="C213" s="9"/>
      <c r="E213" s="9"/>
      <c r="F213" s="9"/>
      <c r="H213" s="9"/>
      <c r="L213" s="9"/>
    </row>
    <row r="214" spans="1:12" x14ac:dyDescent="0.2">
      <c r="A214" s="9"/>
      <c r="B214" s="9"/>
      <c r="C214" s="9"/>
      <c r="E214" s="9"/>
      <c r="F214" s="9"/>
      <c r="H214" s="9"/>
      <c r="L214" s="9"/>
    </row>
    <row r="215" spans="1:12" x14ac:dyDescent="0.2">
      <c r="A215" s="9"/>
      <c r="B215" s="9"/>
      <c r="C215" s="9"/>
      <c r="E215" s="9"/>
      <c r="F215" s="9"/>
      <c r="H215" s="9"/>
      <c r="L215" s="9"/>
    </row>
    <row r="216" spans="1:12" x14ac:dyDescent="0.2">
      <c r="A216" s="9"/>
      <c r="B216" s="9"/>
      <c r="C216" s="9"/>
      <c r="E216" s="9"/>
      <c r="F216" s="9"/>
      <c r="H216" s="9"/>
      <c r="L216" s="9"/>
    </row>
    <row r="217" spans="1:12" x14ac:dyDescent="0.2">
      <c r="A217" s="9"/>
      <c r="B217" s="9"/>
      <c r="C217" s="9"/>
      <c r="E217" s="9"/>
      <c r="F217" s="9"/>
      <c r="H217" s="9"/>
      <c r="L217" s="9"/>
    </row>
    <row r="218" spans="1:12" x14ac:dyDescent="0.2">
      <c r="A218" s="9"/>
      <c r="B218" s="9"/>
      <c r="C218" s="9"/>
      <c r="E218" s="9"/>
      <c r="F218" s="9"/>
      <c r="H218" s="9"/>
      <c r="L218" s="9"/>
    </row>
    <row r="219" spans="1:12" x14ac:dyDescent="0.2">
      <c r="A219" s="9"/>
      <c r="B219" s="9"/>
      <c r="C219" s="9"/>
      <c r="E219" s="9"/>
      <c r="F219" s="9"/>
      <c r="H219" s="9"/>
      <c r="L219" s="9"/>
    </row>
    <row r="220" spans="1:12" x14ac:dyDescent="0.2">
      <c r="A220" s="9"/>
      <c r="B220" s="9"/>
      <c r="C220" s="9"/>
      <c r="E220" s="9"/>
      <c r="F220" s="9"/>
      <c r="H220" s="9"/>
      <c r="L220" s="9"/>
    </row>
    <row r="221" spans="1:12" x14ac:dyDescent="0.2">
      <c r="A221" s="9"/>
      <c r="B221" s="9"/>
      <c r="C221" s="9"/>
      <c r="E221" s="9"/>
      <c r="F221" s="9"/>
      <c r="H221" s="9"/>
      <c r="L221" s="9"/>
    </row>
    <row r="222" spans="1:12" x14ac:dyDescent="0.2">
      <c r="A222" s="9"/>
      <c r="B222" s="9"/>
      <c r="C222" s="9"/>
      <c r="E222" s="9"/>
      <c r="F222" s="9"/>
      <c r="H222" s="9"/>
      <c r="L222" s="9"/>
    </row>
    <row r="223" spans="1:12" x14ac:dyDescent="0.2">
      <c r="A223" s="9"/>
      <c r="B223" s="9"/>
      <c r="C223" s="9"/>
      <c r="E223" s="9"/>
      <c r="F223" s="9"/>
      <c r="H223" s="9"/>
      <c r="L223" s="9"/>
    </row>
    <row r="224" spans="1:12" x14ac:dyDescent="0.2">
      <c r="A224" s="9"/>
      <c r="B224" s="9"/>
      <c r="C224" s="9"/>
      <c r="E224" s="9"/>
      <c r="F224" s="9"/>
      <c r="H224" s="9"/>
      <c r="L224" s="9"/>
    </row>
    <row r="225" spans="1:12" x14ac:dyDescent="0.2">
      <c r="A225" s="9"/>
      <c r="B225" s="9"/>
      <c r="C225" s="9"/>
      <c r="E225" s="9"/>
      <c r="F225" s="9"/>
      <c r="H225" s="9"/>
      <c r="L225" s="9"/>
    </row>
    <row r="226" spans="1:12" x14ac:dyDescent="0.2">
      <c r="A226" s="9"/>
      <c r="B226" s="9"/>
      <c r="C226" s="9"/>
      <c r="E226" s="9"/>
      <c r="F226" s="9"/>
      <c r="H226" s="9"/>
      <c r="L226" s="9"/>
    </row>
    <row r="227" spans="1:12" x14ac:dyDescent="0.2">
      <c r="A227" s="9"/>
      <c r="B227" s="9"/>
      <c r="C227" s="9"/>
      <c r="E227" s="9"/>
      <c r="F227" s="9"/>
      <c r="H227" s="9"/>
      <c r="L227" s="9"/>
    </row>
    <row r="228" spans="1:12" x14ac:dyDescent="0.2">
      <c r="A228" s="9"/>
      <c r="B228" s="9"/>
      <c r="C228" s="9"/>
      <c r="E228" s="9"/>
      <c r="F228" s="9"/>
      <c r="H228" s="9"/>
      <c r="L228" s="9"/>
    </row>
    <row r="229" spans="1:12" x14ac:dyDescent="0.2">
      <c r="A229" s="9"/>
      <c r="B229" s="9"/>
      <c r="C229" s="9"/>
      <c r="E229" s="9"/>
      <c r="F229" s="9"/>
      <c r="H229" s="9"/>
      <c r="L229" s="9"/>
    </row>
    <row r="230" spans="1:12" x14ac:dyDescent="0.2">
      <c r="A230" s="9"/>
      <c r="B230" s="9"/>
      <c r="C230" s="9"/>
      <c r="E230" s="9"/>
      <c r="F230" s="9"/>
      <c r="H230" s="9"/>
      <c r="L230" s="9"/>
    </row>
    <row r="231" spans="1:12" x14ac:dyDescent="0.2">
      <c r="A231" s="9"/>
      <c r="B231" s="9"/>
      <c r="C231" s="9"/>
      <c r="E231" s="9"/>
      <c r="F231" s="9"/>
      <c r="H231" s="9"/>
      <c r="L231" s="9"/>
    </row>
    <row r="232" spans="1:12" x14ac:dyDescent="0.2">
      <c r="A232" s="9"/>
      <c r="B232" s="9"/>
      <c r="C232" s="9"/>
      <c r="E232" s="9"/>
      <c r="F232" s="9"/>
      <c r="H232" s="9"/>
      <c r="L232" s="9"/>
    </row>
    <row r="233" spans="1:12" x14ac:dyDescent="0.2">
      <c r="A233" s="9"/>
      <c r="B233" s="9"/>
      <c r="C233" s="9"/>
      <c r="E233" s="9"/>
      <c r="F233" s="9"/>
      <c r="H233" s="9"/>
      <c r="L233" s="9"/>
    </row>
    <row r="234" spans="1:12" x14ac:dyDescent="0.2">
      <c r="A234" s="9"/>
      <c r="B234" s="9"/>
      <c r="C234" s="9"/>
      <c r="E234" s="9"/>
      <c r="F234" s="9"/>
      <c r="H234" s="9"/>
      <c r="L234" s="9"/>
    </row>
    <row r="235" spans="1:12" x14ac:dyDescent="0.2">
      <c r="A235" s="9"/>
      <c r="B235" s="9"/>
      <c r="C235" s="9"/>
      <c r="E235" s="9"/>
      <c r="F235" s="9"/>
      <c r="H235" s="9"/>
      <c r="L235" s="9"/>
    </row>
    <row r="236" spans="1:12" x14ac:dyDescent="0.2">
      <c r="A236" s="9"/>
      <c r="B236" s="9"/>
      <c r="C236" s="9"/>
      <c r="E236" s="9"/>
      <c r="F236" s="9"/>
      <c r="H236" s="9"/>
      <c r="L236" s="9"/>
    </row>
    <row r="237" spans="1:12" x14ac:dyDescent="0.2">
      <c r="A237" s="9"/>
      <c r="B237" s="9"/>
      <c r="C237" s="9"/>
      <c r="E237" s="9"/>
      <c r="F237" s="9"/>
      <c r="H237" s="9"/>
      <c r="L237" s="9"/>
    </row>
    <row r="238" spans="1:12" x14ac:dyDescent="0.2">
      <c r="A238" s="9"/>
      <c r="B238" s="9"/>
      <c r="C238" s="9"/>
      <c r="E238" s="9"/>
      <c r="F238" s="9"/>
      <c r="H238" s="9"/>
      <c r="L238" s="9"/>
    </row>
    <row r="239" spans="1:12" x14ac:dyDescent="0.2">
      <c r="A239" s="9"/>
      <c r="B239" s="9"/>
      <c r="C239" s="9"/>
      <c r="E239" s="9"/>
      <c r="F239" s="9"/>
      <c r="H239" s="9"/>
      <c r="L239" s="9"/>
    </row>
    <row r="240" spans="1:12" x14ac:dyDescent="0.2">
      <c r="A240" s="9"/>
      <c r="B240" s="9"/>
      <c r="C240" s="9"/>
      <c r="E240" s="9"/>
      <c r="F240" s="9"/>
      <c r="H240" s="9"/>
      <c r="L240" s="9"/>
    </row>
    <row r="241" spans="1:12" x14ac:dyDescent="0.2">
      <c r="A241" s="9"/>
      <c r="B241" s="9"/>
      <c r="C241" s="9"/>
      <c r="E241" s="9"/>
      <c r="F241" s="9"/>
      <c r="H241" s="9"/>
      <c r="L241" s="9"/>
    </row>
    <row r="242" spans="1:12" x14ac:dyDescent="0.2">
      <c r="A242" s="9"/>
      <c r="B242" s="9"/>
      <c r="C242" s="9"/>
      <c r="E242" s="9"/>
      <c r="F242" s="9"/>
      <c r="H242" s="9"/>
      <c r="L242" s="9"/>
    </row>
    <row r="243" spans="1:12" x14ac:dyDescent="0.2">
      <c r="A243" s="9"/>
      <c r="B243" s="9"/>
      <c r="C243" s="9"/>
      <c r="E243" s="9"/>
      <c r="F243" s="9"/>
      <c r="H243" s="9"/>
      <c r="L243" s="9"/>
    </row>
    <row r="244" spans="1:12" x14ac:dyDescent="0.2">
      <c r="A244" s="9"/>
      <c r="B244" s="9"/>
      <c r="C244" s="9"/>
      <c r="E244" s="9"/>
      <c r="F244" s="9"/>
      <c r="H244" s="9"/>
      <c r="L244" s="9"/>
    </row>
    <row r="245" spans="1:12" x14ac:dyDescent="0.2">
      <c r="A245" s="9"/>
      <c r="B245" s="9"/>
      <c r="C245" s="9"/>
      <c r="E245" s="9"/>
      <c r="F245" s="9"/>
      <c r="H245" s="9"/>
      <c r="L245" s="9"/>
    </row>
    <row r="246" spans="1:12" x14ac:dyDescent="0.2">
      <c r="A246" s="9"/>
      <c r="B246" s="9"/>
      <c r="C246" s="9"/>
      <c r="E246" s="9"/>
      <c r="F246" s="9"/>
      <c r="H246" s="9"/>
      <c r="L246" s="9"/>
    </row>
    <row r="247" spans="1:12" x14ac:dyDescent="0.2">
      <c r="A247" s="9"/>
      <c r="B247" s="9"/>
      <c r="C247" s="9"/>
      <c r="E247" s="9"/>
      <c r="F247" s="9"/>
      <c r="H247" s="9"/>
      <c r="L247" s="9"/>
    </row>
    <row r="248" spans="1:12" x14ac:dyDescent="0.2">
      <c r="A248" s="9"/>
      <c r="B248" s="9"/>
      <c r="C248" s="9"/>
      <c r="E248" s="9"/>
      <c r="F248" s="9"/>
      <c r="H248" s="9"/>
      <c r="L248" s="9"/>
    </row>
    <row r="249" spans="1:12" x14ac:dyDescent="0.2">
      <c r="A249" s="9"/>
      <c r="B249" s="9"/>
      <c r="C249" s="9"/>
      <c r="E249" s="9"/>
      <c r="F249" s="9"/>
      <c r="H249" s="9"/>
      <c r="L249" s="9"/>
    </row>
    <row r="250" spans="1:12" x14ac:dyDescent="0.2">
      <c r="A250" s="9"/>
      <c r="B250" s="9"/>
      <c r="C250" s="9"/>
      <c r="E250" s="9"/>
      <c r="F250" s="9"/>
      <c r="H250" s="9"/>
      <c r="L250" s="9"/>
    </row>
    <row r="251" spans="1:12" x14ac:dyDescent="0.2">
      <c r="A251" s="9"/>
      <c r="B251" s="9"/>
      <c r="C251" s="9"/>
      <c r="E251" s="9"/>
      <c r="F251" s="9"/>
      <c r="H251" s="9"/>
      <c r="L251" s="9"/>
    </row>
    <row r="252" spans="1:12" x14ac:dyDescent="0.2">
      <c r="A252" s="9"/>
      <c r="B252" s="9"/>
      <c r="C252" s="9"/>
      <c r="E252" s="9"/>
      <c r="F252" s="9"/>
      <c r="H252" s="9"/>
      <c r="L252" s="9"/>
    </row>
    <row r="253" spans="1:12" x14ac:dyDescent="0.2">
      <c r="A253" s="9"/>
      <c r="B253" s="9"/>
      <c r="C253" s="9"/>
      <c r="E253" s="9"/>
      <c r="F253" s="9"/>
      <c r="H253" s="9"/>
      <c r="L253" s="9"/>
    </row>
    <row r="254" spans="1:12" x14ac:dyDescent="0.2">
      <c r="A254" s="9"/>
      <c r="B254" s="9"/>
      <c r="C254" s="9"/>
      <c r="E254" s="9"/>
      <c r="F254" s="9"/>
      <c r="H254" s="9"/>
      <c r="L254" s="9"/>
    </row>
  </sheetData>
  <autoFilter ref="A1:M1" xr:uid="{B10FA849-7A43-4B65-82CB-22D73EDBE9D5}">
    <sortState xmlns:xlrd2="http://schemas.microsoft.com/office/spreadsheetml/2017/richdata2" ref="A2:M64">
      <sortCondition ref="A1"/>
    </sortState>
  </autoFilter>
  <sortState xmlns:xlrd2="http://schemas.microsoft.com/office/spreadsheetml/2017/richdata2" ref="A3:M255">
    <sortCondition ref="A2:A255"/>
  </sortState>
  <hyperlinks>
    <hyperlink ref="L2" r:id="rId1" xr:uid="{AD6B8E53-65F3-4378-B5A5-D20D45D0BFFA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48A8F-6B08-4DD5-A6D1-70129CAFDD75}">
  <dimension ref="A1:B12"/>
  <sheetViews>
    <sheetView workbookViewId="0">
      <selection activeCell="A2" sqref="A2:A12"/>
    </sheetView>
  </sheetViews>
  <sheetFormatPr baseColWidth="10" defaultColWidth="11.5703125" defaultRowHeight="12" x14ac:dyDescent="0.2"/>
  <cols>
    <col min="1" max="1" width="19.85546875" style="27" customWidth="1"/>
    <col min="2" max="16384" width="11.5703125" style="27"/>
  </cols>
  <sheetData>
    <row r="1" spans="1:2" x14ac:dyDescent="0.2">
      <c r="A1" s="29" t="s">
        <v>36</v>
      </c>
    </row>
    <row r="2" spans="1:2" x14ac:dyDescent="0.2">
      <c r="A2" s="29"/>
    </row>
    <row r="3" spans="1:2" x14ac:dyDescent="0.2">
      <c r="A3" s="29"/>
    </row>
    <row r="4" spans="1:2" x14ac:dyDescent="0.2">
      <c r="A4" s="29"/>
    </row>
    <row r="5" spans="1:2" x14ac:dyDescent="0.2">
      <c r="A5" s="59"/>
    </row>
    <row r="6" spans="1:2" x14ac:dyDescent="0.2">
      <c r="A6" s="23"/>
    </row>
    <row r="7" spans="1:2" x14ac:dyDescent="0.2">
      <c r="A7" s="60"/>
      <c r="B7" s="28"/>
    </row>
    <row r="8" spans="1:2" x14ac:dyDescent="0.2">
      <c r="A8" s="23"/>
    </row>
    <row r="9" spans="1:2" x14ac:dyDescent="0.2">
      <c r="A9" s="23"/>
    </row>
    <row r="11" spans="1:2" x14ac:dyDescent="0.2">
      <c r="A11" s="23"/>
    </row>
    <row r="12" spans="1:2" x14ac:dyDescent="0.2">
      <c r="A12" s="2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8992C-EC37-4808-9827-96AF6985715D}">
  <dimension ref="A1:A25"/>
  <sheetViews>
    <sheetView workbookViewId="0">
      <selection activeCell="A15" sqref="A15"/>
    </sheetView>
  </sheetViews>
  <sheetFormatPr baseColWidth="10" defaultRowHeight="12.75" x14ac:dyDescent="0.2"/>
  <cols>
    <col min="1" max="1" width="89.85546875" customWidth="1"/>
  </cols>
  <sheetData>
    <row r="1" spans="1:1" x14ac:dyDescent="0.2">
      <c r="A1" s="24" t="s">
        <v>32</v>
      </c>
    </row>
    <row r="2" spans="1:1" x14ac:dyDescent="0.2">
      <c r="A2" s="25" t="s">
        <v>30</v>
      </c>
    </row>
    <row r="3" spans="1:1" x14ac:dyDescent="0.2">
      <c r="A3" s="25" t="s">
        <v>31</v>
      </c>
    </row>
    <row r="4" spans="1:1" x14ac:dyDescent="0.2">
      <c r="A4" s="25" t="s">
        <v>29</v>
      </c>
    </row>
    <row r="5" spans="1:1" x14ac:dyDescent="0.2">
      <c r="A5" s="25" t="s">
        <v>15</v>
      </c>
    </row>
    <row r="6" spans="1:1" x14ac:dyDescent="0.2">
      <c r="A6" s="25" t="s">
        <v>16</v>
      </c>
    </row>
    <row r="7" spans="1:1" x14ac:dyDescent="0.2">
      <c r="A7" s="25" t="s">
        <v>17</v>
      </c>
    </row>
    <row r="8" spans="1:1" x14ac:dyDescent="0.2">
      <c r="A8" s="25" t="s">
        <v>39</v>
      </c>
    </row>
    <row r="9" spans="1:1" x14ac:dyDescent="0.2">
      <c r="A9" s="25" t="s">
        <v>33</v>
      </c>
    </row>
    <row r="10" spans="1:1" x14ac:dyDescent="0.2">
      <c r="A10" s="25" t="s">
        <v>35</v>
      </c>
    </row>
    <row r="11" spans="1:1" x14ac:dyDescent="0.2">
      <c r="A11" s="25" t="s">
        <v>18</v>
      </c>
    </row>
    <row r="12" spans="1:1" x14ac:dyDescent="0.2">
      <c r="A12" s="26" t="s">
        <v>38</v>
      </c>
    </row>
    <row r="13" spans="1:1" x14ac:dyDescent="0.2">
      <c r="A13" s="25" t="s">
        <v>19</v>
      </c>
    </row>
    <row r="14" spans="1:1" x14ac:dyDescent="0.2">
      <c r="A14" s="25" t="s">
        <v>34</v>
      </c>
    </row>
    <row r="15" spans="1:1" x14ac:dyDescent="0.2">
      <c r="A15" s="25" t="s">
        <v>20</v>
      </c>
    </row>
    <row r="16" spans="1:1" x14ac:dyDescent="0.2">
      <c r="A16" s="25" t="s">
        <v>21</v>
      </c>
    </row>
    <row r="17" spans="1:1" x14ac:dyDescent="0.2">
      <c r="A17" s="25" t="s">
        <v>22</v>
      </c>
    </row>
    <row r="18" spans="1:1" x14ac:dyDescent="0.2">
      <c r="A18" s="25" t="s">
        <v>23</v>
      </c>
    </row>
    <row r="19" spans="1:1" x14ac:dyDescent="0.2">
      <c r="A19" s="23" t="s">
        <v>37</v>
      </c>
    </row>
    <row r="20" spans="1:1" x14ac:dyDescent="0.2">
      <c r="A20" s="25" t="s">
        <v>16</v>
      </c>
    </row>
    <row r="21" spans="1:1" x14ac:dyDescent="0.2">
      <c r="A21" s="21" t="s">
        <v>24</v>
      </c>
    </row>
    <row r="22" spans="1:1" x14ac:dyDescent="0.2">
      <c r="A22" s="21" t="s">
        <v>24</v>
      </c>
    </row>
    <row r="23" spans="1:1" x14ac:dyDescent="0.2">
      <c r="A23" s="21" t="s">
        <v>24</v>
      </c>
    </row>
    <row r="24" spans="1:1" x14ac:dyDescent="0.2">
      <c r="A24" s="21" t="s">
        <v>24</v>
      </c>
    </row>
    <row r="25" spans="1:1" x14ac:dyDescent="0.2">
      <c r="A25" s="21" t="s">
        <v>24</v>
      </c>
    </row>
  </sheetData>
  <dataValidations count="1">
    <dataValidation allowBlank="1" showInputMessage="1" showErrorMessage="1" error="si poste n'existe pas - demander à le rajouter dans la liste_x000a_" promptTitle="choix technicien" prompt="sélectionner le poste" sqref="A1:A6 A8:A9 A12 A14" xr:uid="{4DAD74C8-999D-40B4-8CC9-64C35F2C4CF8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Contrats Intermittents</vt:lpstr>
      <vt:lpstr>Intermittents Reguliers</vt:lpstr>
      <vt:lpstr>Lieux de Prestation</vt:lpstr>
      <vt:lpstr>Postes 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 Waze</dc:creator>
  <cp:lastModifiedBy>Bruno MAZEPA</cp:lastModifiedBy>
  <dcterms:created xsi:type="dcterms:W3CDTF">2021-10-27T16:01:29Z</dcterms:created>
  <dcterms:modified xsi:type="dcterms:W3CDTF">2021-11-08T09:22:01Z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2021-11-08T09:05:16Z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fbbf2f33-d0ae-4a9c-97dd-2b259e63711c</vt:lpwstr>
  </property>
  <property fmtid="{D5CDD505-2E9C-101B-9397-08002B2CF9AE}" pid="8" name="MSIP_Label_c135c4ba-2280-41f8-be7d-6f21d368baa3_ContentBits">
    <vt:lpwstr>0</vt:lpwstr>
  </property>
</Properties>
</file>