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2FA31851-B933-4175-ADF8-8AFBD0D1EDDE}" xr6:coauthVersionLast="46" xr6:coauthVersionMax="46" xr10:uidLastSave="{00000000-0000-0000-0000-000000000000}"/>
  <bookViews>
    <workbookView xWindow="13500" yWindow="5430" windowWidth="34305" windowHeight="24120" activeTab="1" xr2:uid="{00000000-000D-0000-FFFF-FFFF00000000}"/>
  </bookViews>
  <sheets>
    <sheet name="DONNEES" sheetId="8" r:id="rId1"/>
    <sheet name="REVISION" sheetId="12" r:id="rId2"/>
    <sheet name="INSEE" sheetId="18" r:id="rId3"/>
  </sheets>
  <externalReferences>
    <externalReference r:id="rId4"/>
  </externalReferences>
  <definedNames>
    <definedName name="arrondi">[1]ACTUALISATION!$N$5:$N$8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2" l="1"/>
  <c r="G6" i="12" s="1"/>
  <c r="H6" i="12" s="1"/>
  <c r="N5" i="12"/>
  <c r="AF1" i="18"/>
  <c r="AF2" i="18"/>
  <c r="M5" i="12"/>
  <c r="O5" i="12"/>
  <c r="B8" i="12"/>
  <c r="B7" i="12"/>
  <c r="B9" i="1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001710986" type="4" refreshedVersion="0" background="1">
    <webPr xml="1" sourceData="1" url="https://bdm.insee.fr/series/sdmx/data/SERIES_BDM/001710986" htmlTables="1" htmlFormat="all"/>
  </connection>
  <connection id="2" xr16:uid="{00000000-0015-0000-FFFF-FFFF01000000}" name="0017109861" type="4" refreshedVersion="0" background="1">
    <webPr xml="1" sourceData="1" url="https://bdm.insee.fr/series/sdmx/data/SERIES_BDM/001710986?" htmlTables="1" htmlFormat="all"/>
  </connection>
  <connection id="3" xr16:uid="{00000000-0015-0000-FFFF-FFFF02000000}" name="00171098610" type="4" refreshedVersion="0" background="1">
    <webPr xml="1" sourceData="1" url="https://bdm.insee.fr/series/sdmx/data/SERIES_BDM/001710986?" htmlTables="1" htmlFormat="all"/>
  </connection>
  <connection id="4" xr16:uid="{00000000-0015-0000-FFFF-FFFF03000000}" name="00171098611" type="4" refreshedVersion="0" background="1">
    <webPr xml="1" sourceData="1" url="https://bdm.insee.fr/series/sdmx/data/SERIES_BDM/001710986?" htmlTables="1" htmlFormat="all"/>
  </connection>
  <connection id="5" xr16:uid="{00000000-0015-0000-FFFF-FFFF04000000}" name="00171098612" type="4" refreshedVersion="0" background="1">
    <webPr xml="1" sourceData="1" url="https://bdm.insee.fr/series/sdmx/data/SERIES_BDM/001710986?" htmlTables="1" htmlFormat="all"/>
  </connection>
  <connection id="6" xr16:uid="{00000000-0015-0000-FFFF-FFFF05000000}" name="00171098613" type="4" refreshedVersion="0" background="1">
    <webPr xml="1" sourceData="1" url="https://bdm.insee.fr/series/sdmx/data/SERIES_BDM/001710986?" htmlTables="1" htmlFormat="all"/>
  </connection>
  <connection id="7" xr16:uid="{00000000-0015-0000-FFFF-FFFF06000000}" name="00171098614" type="4" refreshedVersion="0" background="1">
    <webPr xml="1" sourceData="1" url="https://bdm.insee.fr/series/sdmx/data/SERIES_BDM/001710986?" htmlTables="1" htmlFormat="all"/>
  </connection>
  <connection id="8" xr16:uid="{00000000-0015-0000-FFFF-FFFF07000000}" name="00171098615" type="4" refreshedVersion="0" background="1">
    <webPr xml="1" sourceData="1" url="https://bdm.insee.fr/series/sdmx/data/SERIES_BDM/001710986?" htmlTables="1" htmlFormat="all"/>
  </connection>
  <connection id="9" xr16:uid="{00000000-0015-0000-FFFF-FFFF08000000}" name="00171098616" type="4" refreshedVersion="0" background="1">
    <webPr xml="1" sourceData="1" url="https://bdm.insee.fr/series/sdmx/data/SERIES_BDM/001710986?" htmlTables="1" htmlFormat="all"/>
  </connection>
  <connection id="10" xr16:uid="{00000000-0015-0000-FFFF-FFFF09000000}" name="00171098617" type="4" refreshedVersion="0" background="1">
    <webPr xml="1" sourceData="1" url="https://bdm.insee.fr/series/sdmx/data/SERIES_BDM/001710986?" htmlTables="1" htmlFormat="all"/>
  </connection>
  <connection id="11" xr16:uid="{00000000-0015-0000-FFFF-FFFF0A000000}" name="00171098618" type="4" refreshedVersion="0" background="1">
    <webPr xml="1" sourceData="1" url="https://bdm.insee.fr/series/sdmx/data/SERIES_BDM/001710986?" htmlTables="1" htmlFormat="all"/>
  </connection>
  <connection id="12" xr16:uid="{00000000-0015-0000-FFFF-FFFF0B000000}" name="00171098619" type="4" refreshedVersion="0" background="1">
    <webPr xml="1" sourceData="1" url="https://bdm.insee.fr/series/sdmx/data/SERIES_BDM/001710986?" htmlTables="1" htmlFormat="all"/>
  </connection>
  <connection id="13" xr16:uid="{00000000-0015-0000-FFFF-FFFF0C000000}" name="0017109862" type="4" refreshedVersion="0" background="1">
    <webPr xml="1" sourceData="1" url="https://bdm.insee.fr/series/sdmx/data/SERIES_BDM/001710986?" htmlTables="1" htmlFormat="all"/>
  </connection>
  <connection id="14" xr16:uid="{00000000-0015-0000-FFFF-FFFF0D000000}" name="00171098620" type="4" refreshedVersion="0" background="1">
    <webPr xml="1" sourceData="1" url="https://bdm.insee.fr/series/sdmx/data/SERIES_BDM/001710986?" htmlTables="1" htmlFormat="all"/>
  </connection>
  <connection id="15" xr16:uid="{00000000-0015-0000-FFFF-FFFF0E000000}" name="00171098621" type="4" refreshedVersion="0" background="1">
    <webPr xml="1" sourceData="1" url="https://bdm.insee.fr/series/sdmx/data/SERIES_BDM/001710986?" htmlTables="1" htmlFormat="all"/>
  </connection>
  <connection id="16" xr16:uid="{00000000-0015-0000-FFFF-FFFF0F000000}" name="00171098622" type="4" refreshedVersion="0" background="1">
    <webPr xml="1" sourceData="1" url="https://bdm.insee.fr/series/sdmx/data/SERIES_BDM/001710986?" htmlTables="1" htmlFormat="all"/>
  </connection>
  <connection id="17" xr16:uid="{00000000-0015-0000-FFFF-FFFF10000000}" name="00171098623" type="4" refreshedVersion="0" background="1">
    <webPr xml="1" sourceData="1" url="https://bdm.insee.fr/series/sdmx/data/SERIES_BDM/001710986?" htmlTables="1" htmlFormat="all"/>
  </connection>
  <connection id="18" xr16:uid="{00000000-0015-0000-FFFF-FFFF11000000}" name="00171098624" type="4" refreshedVersion="0" background="1">
    <webPr xml="1" sourceData="1" url="https://bdm.insee.fr/series/sdmx/data/SERIES_BDM/001710986?" htmlTables="1" htmlFormat="all"/>
  </connection>
  <connection id="19" xr16:uid="{00000000-0015-0000-FFFF-FFFF12000000}" name="00171098625" type="4" refreshedVersion="0" background="1">
    <webPr xml="1" sourceData="1" url="https://bdm.insee.fr/series/sdmx/data/SERIES_BDM/001710986?" htmlTables="1" htmlFormat="all"/>
  </connection>
  <connection id="20" xr16:uid="{00000000-0015-0000-FFFF-FFFF13000000}" name="00171098626" type="4" refreshedVersion="0" background="1">
    <webPr xml="1" sourceData="1" url="https://bdm.insee.fr/series/sdmx/data/SERIES_BDM/001710986?" htmlTables="1" htmlFormat="all"/>
  </connection>
  <connection id="21" xr16:uid="{00000000-0015-0000-FFFF-FFFF14000000}" name="00171098627" type="4" refreshedVersion="0" background="1">
    <webPr xml="1" sourceData="1" url="https://bdm.insee.fr/series/sdmx/data/SERIES_BDM/001710986?" htmlTables="1" htmlFormat="all"/>
  </connection>
  <connection id="22" xr16:uid="{00000000-0015-0000-FFFF-FFFF15000000}" name="00171098628" type="4" refreshedVersion="0" background="1">
    <webPr xml="1" sourceData="1" url="https://bdm.insee.fr/series/sdmx/data/SERIES_BDM/001710986?" htmlTables="1" htmlFormat="all"/>
  </connection>
  <connection id="23" xr16:uid="{00000000-0015-0000-FFFF-FFFF16000000}" name="00171098629" type="4" refreshedVersion="0" background="1">
    <webPr xml="1" sourceData="1" url="https://bdm.insee.fr/series/sdmx/data/SERIES_BDM/001710986?" htmlTables="1" htmlFormat="all"/>
  </connection>
  <connection id="24" xr16:uid="{00000000-0015-0000-FFFF-FFFF17000000}" name="0017109863" type="4" refreshedVersion="0" background="1">
    <webPr xml="1" sourceData="1" url="https://bdm.insee.fr/series/sdmx/data/SERIES_BDM/001710986?" htmlTables="1" htmlFormat="all"/>
  </connection>
  <connection id="25" xr16:uid="{00000000-0015-0000-FFFF-FFFF18000000}" name="00171098630" type="4" refreshedVersion="0" background="1">
    <webPr xml="1" sourceData="1" url="https://bdm.insee.fr/series/sdmx/data/SERIES_BDM/001710986?" htmlTables="1" htmlFormat="all"/>
  </connection>
  <connection id="26" xr16:uid="{00000000-0015-0000-FFFF-FFFF19000000}" name="00171098631" type="4" refreshedVersion="0" background="1">
    <webPr xml="1" sourceData="1" url="https://bdm.insee.fr/series/sdmx/data/SERIES_BDM/001710986?" htmlTables="1" htmlFormat="all"/>
  </connection>
  <connection id="27" xr16:uid="{00000000-0015-0000-FFFF-FFFF1A000000}" name="00171098632" type="4" refreshedVersion="0" background="1">
    <webPr xml="1" sourceData="1" url="https://bdm.insee.fr/series/sdmx/data/SERIES_BDM/001710986?" htmlTables="1" htmlFormat="all"/>
  </connection>
  <connection id="28" xr16:uid="{00000000-0015-0000-FFFF-FFFF1B000000}" name="00171098633" type="4" refreshedVersion="0" background="1">
    <webPr xml="1" sourceData="1" url="https://bdm.insee.fr/series/sdmx/data/SERIES_BDM/001710986?" htmlTables="1" htmlFormat="all"/>
  </connection>
  <connection id="29" xr16:uid="{00000000-0015-0000-FFFF-FFFF1C000000}" name="00171098634" type="4" refreshedVersion="0" background="1">
    <webPr xml="1" sourceData="1" url="https://bdm.insee.fr/series/sdmx/data/SERIES_BDM/001710986?" htmlTables="1" htmlFormat="all"/>
  </connection>
  <connection id="30" xr16:uid="{00000000-0015-0000-FFFF-FFFF1D000000}" name="00171098635" type="4" refreshedVersion="0" background="1">
    <webPr xml="1" sourceData="1" url="https://bdm.insee.fr/series/sdmx/data/SERIES_BDM/001710986?" htmlTables="1" htmlFormat="all"/>
  </connection>
  <connection id="31" xr16:uid="{00000000-0015-0000-FFFF-FFFF1E000000}" name="00171098636" type="4" refreshedVersion="0" background="1">
    <webPr xml="1" sourceData="1" url="https://bdm.insee.fr/series/sdmx/data/SERIES_BDM/001710986?" htmlTables="1" htmlFormat="all"/>
  </connection>
  <connection id="32" xr16:uid="{00000000-0015-0000-FFFF-FFFF1F000000}" name="00171098637" type="4" refreshedVersion="0" background="1">
    <webPr xml="1" sourceData="1" url="https://bdm.insee.fr/series/sdmx/data/SERIES_BDM/001710986?" htmlTables="1" htmlFormat="all"/>
  </connection>
  <connection id="33" xr16:uid="{00000000-0015-0000-FFFF-FFFF20000000}" name="00171098638" type="4" refreshedVersion="0" background="1">
    <webPr xml="1" sourceData="1" url="https://bdm.insee.fr/series/sdmx/data/SERIES_BDM/001710986?" htmlTables="1" htmlFormat="all"/>
  </connection>
  <connection id="34" xr16:uid="{00000000-0015-0000-FFFF-FFFF21000000}" name="00171098639" type="4" refreshedVersion="0" background="1">
    <webPr xml="1" sourceData="1" url="https://bdm.insee.fr/series/sdmx/data/SERIES_BDM/001710986?" htmlTables="1" htmlFormat="all"/>
  </connection>
  <connection id="35" xr16:uid="{00000000-0015-0000-FFFF-FFFF22000000}" name="0017109864" type="4" refreshedVersion="0" background="1">
    <webPr xml="1" sourceData="1" url="https://bdm.insee.fr/series/sdmx/data/SERIES_BDM/001710986?" htmlTables="1" htmlFormat="all"/>
  </connection>
  <connection id="36" xr16:uid="{00000000-0015-0000-FFFF-FFFF23000000}" name="00171098640" type="4" refreshedVersion="0" background="1">
    <webPr xml="1" sourceData="1" url="https://bdm.insee.fr/series/sdmx/data/SERIES_BDM/001710986?" htmlTables="1" htmlFormat="all"/>
  </connection>
  <connection id="37" xr16:uid="{00000000-0015-0000-FFFF-FFFF24000000}" name="00171098641" type="4" refreshedVersion="0" background="1">
    <webPr xml="1" sourceData="1" url="https://bdm.insee.fr/series/sdmx/data/SERIES_BDM/001710986?" htmlTables="1" htmlFormat="all"/>
  </connection>
  <connection id="38" xr16:uid="{0A5C8A3E-0E45-426B-9851-A51044BB9853}" name="00171098642" type="4" refreshedVersion="0" background="1">
    <webPr xml="1" sourceData="1" url="https://bdm.insee.fr/series/sdmx/data/SERIES_BDM/001710986?" htmlTables="1" htmlFormat="all"/>
  </connection>
  <connection id="39" xr16:uid="{00000000-0015-0000-FFFF-FFFF25000000}" name="0017109865" type="4" refreshedVersion="0" background="1">
    <webPr xml="1" sourceData="1" url="https://bdm.insee.fr/series/sdmx/data/SERIES_BDM/001710986?" htmlTables="1" htmlFormat="all"/>
  </connection>
  <connection id="40" xr16:uid="{00000000-0015-0000-FFFF-FFFF26000000}" name="0017109866" type="4" refreshedVersion="0" background="1">
    <webPr xml="1" sourceData="1" url="https://bdm.insee.fr/series/sdmx/data/SERIES_BDM/001710986?" htmlTables="1" htmlFormat="all"/>
  </connection>
  <connection id="41" xr16:uid="{00000000-0015-0000-FFFF-FFFF27000000}" name="0017109867" type="4" refreshedVersion="0" background="1">
    <webPr xml="1" sourceData="1" url="https://bdm.insee.fr/series/sdmx/data/SERIES_BDM/001710986?" htmlTables="1" htmlFormat="all"/>
  </connection>
  <connection id="42" xr16:uid="{00000000-0015-0000-FFFF-FFFF28000000}" name="0017109868" type="4" refreshedVersion="0" background="1">
    <webPr xml="1" sourceData="1" url="https://bdm.insee.fr/series/sdmx/data/SERIES_BDM/001710986?" htmlTables="1" htmlFormat="all"/>
  </connection>
  <connection id="43" xr16:uid="{00000000-0015-0000-FFFF-FFFF29000000}" name="0017109869" type="4" refreshedVersion="0" background="1">
    <webPr xml="1" sourceData="1" url="https://bdm.insee.fr/series/sdmx/data/SERIES_BDM/001710986?" htmlTables="1" htmlFormat="all"/>
  </connection>
</connections>
</file>

<file path=xl/sharedStrings.xml><?xml version="1.0" encoding="utf-8"?>
<sst xmlns="http://schemas.openxmlformats.org/spreadsheetml/2006/main" count="1660" uniqueCount="74">
  <si>
    <t>BT01</t>
  </si>
  <si>
    <t>001710986?</t>
  </si>
  <si>
    <t>Mo</t>
  </si>
  <si>
    <t>Nom indice</t>
  </si>
  <si>
    <t>Indice Mo</t>
  </si>
  <si>
    <t>SITUATIONS</t>
  </si>
  <si>
    <t>Montant TRVX réalisé TVA</t>
  </si>
  <si>
    <t>MOIS EXECUTION TRAVAUX</t>
  </si>
  <si>
    <t>Indice M</t>
  </si>
  <si>
    <t>Coeff de révisions</t>
  </si>
  <si>
    <t>arrondi</t>
  </si>
  <si>
    <t>Montant Révision TVA</t>
  </si>
  <si>
    <t/>
  </si>
  <si>
    <t>TOTAL</t>
  </si>
  <si>
    <t>TVA</t>
  </si>
  <si>
    <t>TOTAL TTC</t>
  </si>
  <si>
    <t>TOTAL révisions TTC</t>
  </si>
  <si>
    <t>révisions déjà mandaté TTC</t>
  </si>
  <si>
    <t>à reporter HT dans le CCP</t>
  </si>
  <si>
    <t>dernier mois publié</t>
  </si>
  <si>
    <t>indce mois travaux</t>
  </si>
  <si>
    <t>indice dernier mois publié</t>
  </si>
  <si>
    <t>résultat</t>
  </si>
  <si>
    <t>OUI</t>
  </si>
  <si>
    <t>ns1:ID</t>
  </si>
  <si>
    <t>ns1:Test</t>
  </si>
  <si>
    <t>ns1:Prepared</t>
  </si>
  <si>
    <t>id</t>
  </si>
  <si>
    <t>ns4:Name</t>
  </si>
  <si>
    <t>ns2:lang</t>
  </si>
  <si>
    <t>structureID</t>
  </si>
  <si>
    <t>namespace</t>
  </si>
  <si>
    <t>dimensionAtObservation</t>
  </si>
  <si>
    <t>agencyID</t>
  </si>
  <si>
    <t>version</t>
  </si>
  <si>
    <t>ns1:Source</t>
  </si>
  <si>
    <t>ns3:dataScope</t>
  </si>
  <si>
    <t>ns3:structureRef</t>
  </si>
  <si>
    <t>IDBANK</t>
  </si>
  <si>
    <t>FREQ</t>
  </si>
  <si>
    <t>TITLE_FR</t>
  </si>
  <si>
    <t>TITLE_EN</t>
  </si>
  <si>
    <t>LAST_UPDATE</t>
  </si>
  <si>
    <t>UNIT_MEASURE</t>
  </si>
  <si>
    <t>UNIT_MULT</t>
  </si>
  <si>
    <t>REF_AREA</t>
  </si>
  <si>
    <t>DECIMALS</t>
  </si>
  <si>
    <t>TIME_PERIOD</t>
  </si>
  <si>
    <t>OBS_VALUE</t>
  </si>
  <si>
    <t>OBS_STATUS</t>
  </si>
  <si>
    <t>OBS_QUAL</t>
  </si>
  <si>
    <t>OBS_TYPE</t>
  </si>
  <si>
    <t>DATE_JO</t>
  </si>
  <si>
    <t>id2</t>
  </si>
  <si>
    <t>ns2:lang3</t>
  </si>
  <si>
    <t>FR1</t>
  </si>
  <si>
    <t>Institut national de la statistique et des études économiques</t>
  </si>
  <si>
    <t>fr</t>
  </si>
  <si>
    <t>FR1_SERIES_BDM_1_0</t>
  </si>
  <si>
    <t>urn:sdmx:org.sdmx.infomodel.datastructure.Dataflow=FR1:SERIES_BDM(1.0):ObsLevelDim:TIME_PERIOD</t>
  </si>
  <si>
    <t>SERIES_BDM</t>
  </si>
  <si>
    <t>Banque de données macro-économiques</t>
  </si>
  <si>
    <t>DataStructure</t>
  </si>
  <si>
    <t>M</t>
  </si>
  <si>
    <t>Index du bâtiment - BT01 - Tous corps d'état - Base 2010</t>
  </si>
  <si>
    <t>Building index - BT01 - All trades works - Base 2010</t>
  </si>
  <si>
    <t>SO</t>
  </si>
  <si>
    <t>FE</t>
  </si>
  <si>
    <t>A</t>
  </si>
  <si>
    <t>DEF</t>
  </si>
  <si>
    <t>Mise à jour du :</t>
  </si>
  <si>
    <t>23/04/2021</t>
  </si>
  <si>
    <t xml:space="preserve">MOIS Mo : </t>
  </si>
  <si>
    <t>SERIES_BDM_1619215188742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</si>
</sst>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0000"/>
    <numFmt numFmtId="165" formatCode="#,##0.00&quot; F&quot;"/>
    <numFmt numFmtId="166" formatCode="#,##0.00\ [$€-40C];[Red]\-#,##0.00\ [$€-40C]"/>
    <numFmt numFmtId="167" formatCode="#,##0.0000"/>
    <numFmt numFmtId="168" formatCode="&quot;€&quot;#,##0.00_);[Red]\(&quot;€&quot;#,##0.00\)"/>
    <numFmt numFmtId="169" formatCode="#,##0.00&quot; €&quot;"/>
  </numFmts>
  <fonts count="7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sz val="9"/>
      <name val="Arial"/>
      <family val="2"/>
    </font>
    <font>
      <b/>
      <sz val="10"/>
      <name val="Helvetica"/>
      <family val="2"/>
    </font>
  </fonts>
  <fills count="11">
    <fill>
      <patternFill patternType="none"/>
    </fill>
    <fill>
      <patternFill patternType="gray125"/>
    </fill>
    <fill>
      <patternFill patternType="solid">
        <fgColor indexed="26"/>
        <bgColor indexed="9"/>
      </patternFill>
    </fill>
    <fill>
      <patternFill patternType="solid">
        <fgColor indexed="9"/>
        <bgColor indexed="26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indexed="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72">
    <xf numFmtId="0" fontId="0" fillId="0" borderId="0" xfId="0"/>
    <xf numFmtId="17" fontId="0" fillId="0" borderId="0" xfId="0" applyNumberFormat="1"/>
    <xf numFmtId="0" fontId="2" fillId="0" borderId="1" xfId="1" applyBorder="1" applyAlignment="1" applyProtection="1">
      <alignment horizontal="center"/>
      <protection hidden="1"/>
    </xf>
    <xf numFmtId="165" fontId="2" fillId="0" borderId="0" xfId="1" applyNumberFormat="1" applyProtection="1">
      <protection hidden="1"/>
    </xf>
    <xf numFmtId="165" fontId="2" fillId="0" borderId="0" xfId="1" applyNumberFormat="1" applyAlignment="1" applyProtection="1">
      <alignment horizontal="center"/>
      <protection hidden="1"/>
    </xf>
    <xf numFmtId="0" fontId="2" fillId="0" borderId="0" xfId="1" applyProtection="1">
      <protection hidden="1"/>
    </xf>
    <xf numFmtId="17" fontId="3" fillId="4" borderId="1" xfId="1" applyNumberFormat="1" applyFont="1" applyFill="1" applyBorder="1" applyAlignment="1" applyProtection="1">
      <alignment horizontal="center" vertical="center"/>
      <protection hidden="1"/>
    </xf>
    <xf numFmtId="0" fontId="3" fillId="4" borderId="1" xfId="1" applyFont="1" applyFill="1" applyBorder="1" applyAlignment="1" applyProtection="1">
      <alignment horizontal="center" vertical="center"/>
      <protection hidden="1"/>
    </xf>
    <xf numFmtId="0" fontId="3" fillId="4" borderId="1" xfId="1" applyFont="1" applyFill="1" applyBorder="1" applyAlignment="1" applyProtection="1">
      <alignment horizontal="left"/>
      <protection hidden="1"/>
    </xf>
    <xf numFmtId="0" fontId="2" fillId="0" borderId="0" xfId="1" applyAlignment="1" applyProtection="1">
      <alignment horizontal="center"/>
      <protection hidden="1"/>
    </xf>
    <xf numFmtId="0" fontId="6" fillId="2" borderId="2" xfId="1" applyFont="1" applyFill="1" applyBorder="1" applyAlignment="1" applyProtection="1">
      <alignment horizontal="center" vertical="center" wrapText="1"/>
      <protection hidden="1"/>
    </xf>
    <xf numFmtId="165" fontId="6" fillId="2" borderId="3" xfId="1" applyNumberFormat="1" applyFont="1" applyFill="1" applyBorder="1" applyAlignment="1" applyProtection="1">
      <alignment horizontal="center" vertical="center" wrapText="1"/>
      <protection hidden="1"/>
    </xf>
    <xf numFmtId="165" fontId="6" fillId="2" borderId="4" xfId="1" applyNumberFormat="1" applyFont="1" applyFill="1" applyBorder="1" applyAlignment="1" applyProtection="1">
      <alignment horizontal="center" vertical="center" wrapText="1"/>
      <protection hidden="1"/>
    </xf>
    <xf numFmtId="9" fontId="6" fillId="5" borderId="5" xfId="2" applyFont="1" applyFill="1" applyBorder="1" applyAlignment="1" applyProtection="1">
      <alignment horizontal="center" vertical="center" wrapText="1"/>
      <protection hidden="1"/>
    </xf>
    <xf numFmtId="9" fontId="6" fillId="5" borderId="3" xfId="2" applyFont="1" applyFill="1" applyBorder="1" applyAlignment="1" applyProtection="1">
      <alignment horizontal="center" vertical="center" wrapText="1"/>
      <protection hidden="1"/>
    </xf>
    <xf numFmtId="9" fontId="6" fillId="5" borderId="6" xfId="2" applyFont="1" applyFill="1" applyBorder="1" applyAlignment="1" applyProtection="1">
      <alignment horizontal="center" vertical="center" wrapText="1"/>
      <protection hidden="1"/>
    </xf>
    <xf numFmtId="0" fontId="2" fillId="0" borderId="7" xfId="1" applyBorder="1" applyAlignment="1" applyProtection="1">
      <alignment horizontal="center" vertical="center"/>
      <protection hidden="1"/>
    </xf>
    <xf numFmtId="166" fontId="2" fillId="4" borderId="7" xfId="1" applyNumberFormat="1" applyFill="1" applyBorder="1" applyAlignment="1" applyProtection="1">
      <alignment horizontal="center" vertical="center"/>
      <protection locked="0" hidden="1"/>
    </xf>
    <xf numFmtId="17" fontId="2" fillId="0" borderId="7" xfId="1" applyNumberFormat="1" applyFont="1" applyBorder="1" applyAlignment="1" applyProtection="1">
      <alignment horizontal="center" vertical="center"/>
      <protection locked="0" hidden="1"/>
    </xf>
    <xf numFmtId="2" fontId="2" fillId="4" borderId="7" xfId="1" applyNumberFormat="1" applyFill="1" applyBorder="1" applyAlignment="1" applyProtection="1">
      <alignment horizontal="center" vertical="center"/>
      <protection hidden="1"/>
    </xf>
    <xf numFmtId="4" fontId="2" fillId="6" borderId="7" xfId="1" applyNumberFormat="1" applyFill="1" applyBorder="1" applyAlignment="1" applyProtection="1">
      <alignment horizontal="center" vertical="center"/>
      <protection locked="0" hidden="1"/>
    </xf>
    <xf numFmtId="164" fontId="2" fillId="4" borderId="7" xfId="1" applyNumberFormat="1" applyFill="1" applyBorder="1" applyAlignment="1" applyProtection="1">
      <alignment horizontal="center" vertical="center"/>
      <protection hidden="1"/>
    </xf>
    <xf numFmtId="167" fontId="2" fillId="4" borderId="8" xfId="1" applyNumberFormat="1" applyFill="1" applyBorder="1" applyAlignment="1" applyProtection="1">
      <alignment horizontal="center" vertical="center"/>
      <protection hidden="1"/>
    </xf>
    <xf numFmtId="168" fontId="2" fillId="4" borderId="8" xfId="1" applyNumberFormat="1" applyFill="1" applyBorder="1" applyAlignment="1" applyProtection="1">
      <alignment horizontal="center" vertical="center"/>
      <protection hidden="1"/>
    </xf>
    <xf numFmtId="0" fontId="3" fillId="3" borderId="9" xfId="1" applyFont="1" applyFill="1" applyBorder="1" applyAlignment="1" applyProtection="1">
      <alignment horizontal="center" vertical="center"/>
      <protection hidden="1"/>
    </xf>
    <xf numFmtId="166" fontId="3" fillId="3" borderId="9" xfId="1" applyNumberFormat="1" applyFont="1" applyFill="1" applyBorder="1" applyAlignment="1" applyProtection="1">
      <alignment horizontal="center" vertical="center"/>
      <protection hidden="1"/>
    </xf>
    <xf numFmtId="169" fontId="3" fillId="3" borderId="2" xfId="1" applyNumberFormat="1" applyFont="1" applyFill="1" applyBorder="1" applyAlignment="1" applyProtection="1">
      <alignment vertical="center"/>
      <protection hidden="1"/>
    </xf>
    <xf numFmtId="165" fontId="3" fillId="3" borderId="10" xfId="1" applyNumberFormat="1" applyFont="1" applyFill="1" applyBorder="1" applyAlignment="1" applyProtection="1">
      <alignment vertical="center"/>
      <protection hidden="1"/>
    </xf>
    <xf numFmtId="165" fontId="3" fillId="3" borderId="11" xfId="1" applyNumberFormat="1" applyFont="1" applyFill="1" applyBorder="1" applyAlignment="1" applyProtection="1">
      <alignment horizontal="center" vertical="center"/>
      <protection hidden="1"/>
    </xf>
    <xf numFmtId="169" fontId="3" fillId="3" borderId="11" xfId="1" applyNumberFormat="1" applyFont="1" applyFill="1" applyBorder="1" applyAlignment="1" applyProtection="1">
      <alignment vertical="center"/>
      <protection hidden="1"/>
    </xf>
    <xf numFmtId="168" fontId="3" fillId="3" borderId="9" xfId="1" applyNumberFormat="1" applyFont="1" applyFill="1" applyBorder="1" applyAlignment="1" applyProtection="1">
      <alignment horizontal="center" vertical="center"/>
      <protection hidden="1"/>
    </xf>
    <xf numFmtId="168" fontId="3" fillId="3" borderId="12" xfId="1" applyNumberFormat="1" applyFont="1" applyFill="1" applyBorder="1" applyAlignment="1" applyProtection="1">
      <alignment horizontal="center" vertical="center"/>
      <protection hidden="1"/>
    </xf>
    <xf numFmtId="0" fontId="3" fillId="0" borderId="2" xfId="1" applyFont="1" applyBorder="1" applyAlignment="1" applyProtection="1">
      <alignment horizontal="center"/>
      <protection hidden="1"/>
    </xf>
    <xf numFmtId="166" fontId="2" fillId="0" borderId="2" xfId="1" applyNumberFormat="1" applyFont="1" applyBorder="1" applyAlignment="1" applyProtection="1">
      <alignment horizontal="center"/>
      <protection hidden="1"/>
    </xf>
    <xf numFmtId="169" fontId="2" fillId="0" borderId="2" xfId="1" applyNumberFormat="1" applyBorder="1" applyProtection="1">
      <protection hidden="1"/>
    </xf>
    <xf numFmtId="165" fontId="2" fillId="0" borderId="0" xfId="1" applyNumberFormat="1" applyBorder="1" applyAlignment="1" applyProtection="1">
      <alignment horizontal="center"/>
      <protection hidden="1"/>
    </xf>
    <xf numFmtId="169" fontId="2" fillId="0" borderId="0" xfId="1" applyNumberFormat="1" applyBorder="1" applyProtection="1">
      <protection hidden="1"/>
    </xf>
    <xf numFmtId="0" fontId="3" fillId="0" borderId="2" xfId="1" applyFont="1" applyBorder="1" applyAlignment="1" applyProtection="1">
      <alignment horizontal="center" vertical="center"/>
      <protection hidden="1"/>
    </xf>
    <xf numFmtId="168" fontId="3" fillId="3" borderId="13" xfId="1" applyNumberFormat="1" applyFont="1" applyFill="1" applyBorder="1" applyAlignment="1" applyProtection="1">
      <alignment horizontal="center" vertical="center"/>
      <protection hidden="1"/>
    </xf>
    <xf numFmtId="166" fontId="3" fillId="0" borderId="2" xfId="1" applyNumberFormat="1" applyFont="1" applyBorder="1" applyAlignment="1" applyProtection="1">
      <alignment horizontal="center"/>
      <protection hidden="1"/>
    </xf>
    <xf numFmtId="169" fontId="3" fillId="0" borderId="2" xfId="1" applyNumberFormat="1" applyFont="1" applyBorder="1" applyProtection="1">
      <protection hidden="1"/>
    </xf>
    <xf numFmtId="0" fontId="2" fillId="0" borderId="0" xfId="1" applyBorder="1" applyAlignment="1" applyProtection="1">
      <alignment horizontal="center"/>
      <protection hidden="1"/>
    </xf>
    <xf numFmtId="0" fontId="2" fillId="0" borderId="0" xfId="1" applyFont="1" applyAlignment="1" applyProtection="1">
      <alignment horizontal="left"/>
      <protection hidden="1"/>
    </xf>
    <xf numFmtId="0" fontId="2" fillId="0" borderId="0" xfId="1" applyFont="1" applyBorder="1" applyAlignment="1" applyProtection="1">
      <alignment horizontal="left"/>
      <protection hidden="1"/>
    </xf>
    <xf numFmtId="168" fontId="3" fillId="3" borderId="14" xfId="1" applyNumberFormat="1" applyFont="1" applyFill="1" applyBorder="1" applyAlignment="1" applyProtection="1">
      <alignment horizontal="center" vertical="center"/>
      <protection hidden="1"/>
    </xf>
    <xf numFmtId="0" fontId="2" fillId="0" borderId="0" xfId="1" applyAlignment="1">
      <alignment horizontal="center" vertical="center"/>
    </xf>
    <xf numFmtId="0" fontId="2" fillId="0" borderId="0" xfId="1"/>
    <xf numFmtId="17" fontId="2" fillId="0" borderId="0" xfId="1" applyNumberFormat="1" applyAlignment="1">
      <alignment horizontal="center" vertical="center"/>
    </xf>
    <xf numFmtId="2" fontId="2" fillId="0" borderId="0" xfId="1" applyNumberFormat="1" applyAlignment="1">
      <alignment horizontal="center" vertical="center"/>
    </xf>
    <xf numFmtId="0" fontId="2" fillId="0" borderId="0" xfId="1" applyAlignment="1"/>
    <xf numFmtId="0" fontId="0" fillId="0" borderId="0" xfId="0" applyAlignment="1"/>
    <xf numFmtId="0" fontId="2" fillId="7" borderId="0" xfId="1" applyFill="1" applyAlignment="1"/>
    <xf numFmtId="0" fontId="2" fillId="0" borderId="1" xfId="0" applyFont="1" applyBorder="1"/>
    <xf numFmtId="1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8" borderId="1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2" fillId="9" borderId="1" xfId="0" applyFont="1" applyFill="1" applyBorder="1"/>
    <xf numFmtId="0" fontId="2" fillId="0" borderId="1" xfId="0" applyFont="1" applyBorder="1" applyAlignment="1">
      <alignment horizontal="center" vertical="center"/>
    </xf>
    <xf numFmtId="49" fontId="0" fillId="0" borderId="0" xfId="0" applyNumberFormat="1"/>
    <xf numFmtId="22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20" fontId="0" fillId="0" borderId="0" xfId="0" applyNumberFormat="1"/>
    <xf numFmtId="0" fontId="4" fillId="10" borderId="0" xfId="1" applyFont="1" applyFill="1" applyBorder="1" applyAlignment="1" applyProtection="1">
      <alignment horizontal="center"/>
      <protection hidden="1"/>
    </xf>
    <xf numFmtId="0" fontId="5" fillId="7" borderId="1" xfId="1" applyFont="1" applyFill="1" applyBorder="1" applyAlignment="1" applyProtection="1">
      <alignment horizontal="center"/>
      <protection locked="0" hidden="1"/>
    </xf>
    <xf numFmtId="0" fontId="6" fillId="2" borderId="15" xfId="1" applyFont="1" applyFill="1" applyBorder="1" applyAlignment="1" applyProtection="1">
      <alignment horizontal="center" vertical="center" wrapText="1"/>
      <protection hidden="1"/>
    </xf>
    <xf numFmtId="0" fontId="6" fillId="2" borderId="16" xfId="1" applyFont="1" applyFill="1" applyBorder="1" applyAlignment="1" applyProtection="1">
      <alignment horizontal="center" vertical="center" wrapText="1"/>
      <protection hidden="1"/>
    </xf>
    <xf numFmtId="165" fontId="6" fillId="2" borderId="15" xfId="1" applyNumberFormat="1" applyFont="1" applyFill="1" applyBorder="1" applyAlignment="1" applyProtection="1">
      <alignment horizontal="center" vertical="center" wrapText="1"/>
      <protection hidden="1"/>
    </xf>
    <xf numFmtId="165" fontId="6" fillId="2" borderId="16" xfId="1" applyNumberFormat="1" applyFont="1" applyFill="1" applyBorder="1" applyAlignment="1" applyProtection="1">
      <alignment horizontal="center" vertical="center" wrapText="1"/>
      <protection hidden="1"/>
    </xf>
    <xf numFmtId="165" fontId="6" fillId="2" borderId="10" xfId="1" applyNumberFormat="1" applyFont="1" applyFill="1" applyBorder="1" applyAlignment="1" applyProtection="1">
      <alignment horizontal="center" vertical="center" wrapText="1"/>
      <protection hidden="1"/>
    </xf>
    <xf numFmtId="165" fontId="6" fillId="2" borderId="17" xfId="1" applyNumberFormat="1" applyFont="1" applyFill="1" applyBorder="1" applyAlignment="1" applyProtection="1">
      <alignment horizontal="center" vertical="center" wrapText="1"/>
      <protection hidden="1"/>
    </xf>
  </cellXfs>
  <cellStyles count="3">
    <cellStyle name="Normal" xfId="0" builtinId="0"/>
    <cellStyle name="Normal 2" xfId="1" xr:uid="{00000000-0005-0000-0000-000001000000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xmlns:ns1='http://www.sdmx.org/resources/sdmxml/schemas/v2_1/message' xmlns:ns2='http://www.w3.org/XML/1998/namespace' xmlns:ns3='http://www.sdmx.org/resources/sdmxml/schemas/v2_1/data/structurespecific' xmlns:ns4='http://www.sdmx.org/resources/sdmxml/schemas/v2_1/common'">
  <Schema ID="Schema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" SchemaRef="Schema1 Schema2 Schema3 Schema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" SchemaRef="Schema6 Schema7 Schema8 Schema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" SchemaRef="Schema11 Schema12 Schema13 Schema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0" SchemaRef="Schema16 Schema17 Schema18 Schema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5" SchemaRef="Schema21 Schema22 Schema23 Schema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0" SchemaRef="Schema26 Schema27 Schema28 Schema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5" SchemaRef="Schema31 Schema32 Schema33 Schema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0" SchemaRef="Schema36 Schema37 Schema38 Schema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5" SchemaRef="Schema41 Schema42 Schema43 Schema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0" SchemaRef="Schema46 Schema47 Schema48 Schema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5" SchemaRef="Schema51 Schema52 Schema53 Schema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0" SchemaRef="Schema56 Schema57 Schema58 Schema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5" SchemaRef="Schema61 Schema62 Schema63 Schema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0" SchemaRef="Schema66 Schema67 Schema68 Schema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5" SchemaRef="Schema71 Schema72 Schema73 Schema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0" SchemaRef="Schema76 Schema77 Schema78 Schema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5" SchemaRef="Schema81 Schema82 Schema83 Schema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0" SchemaRef="Schema86 Schema87 Schema88 Schema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5" SchemaRef="Schema91 Schema92 Schema93 Schema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0" SchemaRef="Schema96 Schema97 Schema98 Schema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5" SchemaRef="Schema101 Schema102 Schema103 Schema1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0" SchemaRef="Schema106 Schema107 Schema108 Schema1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5" SchemaRef="Schema111 Schema112 Schema113 Schema1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0" SchemaRef="Schema116 Schema117 Schema118 Schema1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5" SchemaRef="Schema121 Schema122 Schema123 Schema1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0" SchemaRef="Schema126 Schema127 Schema128 Schema1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5" SchemaRef="Schema131 Schema132 Schema133 Schema1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0" SchemaRef="Schema136 Schema137 Schema138 Schema1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5" SchemaRef="Schema141 Schema142 Schema143 Schema1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0" SchemaRef="Schema146 Schema147 Schema148 Schema1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5" SchemaRef="Schema151 Schema152 Schema153 Schema1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0" SchemaRef="Schema156 Schema157 Schema158 Schema1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5" SchemaRef="Schema161 Schema162 Schema163 Schema1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0" SchemaRef="Schema166 Schema167 Schema168 Schema1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5" SchemaRef="Schema171 Schema172 Schema173 Schema1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80" SchemaRef="Schema176 Schema177 Schema178 Schema1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85" SchemaRef="Schema181 Schema182 Schema183 Schema1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90" SchemaRef="Schema186 Schema187 Schema188 Schema1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95" SchemaRef="Schema191 Schema192 Schema193 Schema1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00" SchemaRef="Schema196 Schema197 Schema198 Schema1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05" SchemaRef="Schema201 Schema202 Schema203 Schema2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10" SchemaRef="Schema206 Schema207 Schema208 Schema2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15" SchemaRef="Schema211 Schema212 Schema213 Schema2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Map ID="1" Name="StructureSpecificData_Mappage" RootElement="StructureSpecificData" SchemaID="Schema5" ShowImportExportValidationErrors="false" AutoFit="true" Append="false" PreserveSortAFLayout="true" PreserveFormat="true">
    <DataBinding FileBinding="true" ConnectionID="1" DataBindingLoadMode="1"/>
  </Map>
  <Map ID="2" Name="StructureSpecificData_Mappage1" RootElement="StructureSpecificData" SchemaID="Schema10" ShowImportExportValidationErrors="false" AutoFit="true" Append="false" PreserveSortAFLayout="true" PreserveFormat="true">
    <DataBinding FileBinding="true" ConnectionID="2" DataBindingLoadMode="1"/>
  </Map>
  <Map ID="11" Name="StructureSpecificData_Mappage10" RootElement="StructureSpecificData" SchemaID="Schema55" ShowImportExportValidationErrors="false" AutoFit="true" Append="false" PreserveSortAFLayout="true" PreserveFormat="true">
    <DataBinding FileBinding="true" ConnectionID="3" DataBindingLoadMode="1"/>
  </Map>
  <Map ID="12" Name="StructureSpecificData_Mappage11" RootElement="StructureSpecificData" SchemaID="Schema60" ShowImportExportValidationErrors="false" AutoFit="true" Append="false" PreserveSortAFLayout="true" PreserveFormat="true">
    <DataBinding FileBinding="true" ConnectionID="4" DataBindingLoadMode="1"/>
  </Map>
  <Map ID="13" Name="StructureSpecificData_Mappage12" RootElement="StructureSpecificData" SchemaID="Schema65" ShowImportExportValidationErrors="false" AutoFit="true" Append="false" PreserveSortAFLayout="true" PreserveFormat="true">
    <DataBinding FileBinding="true" ConnectionID="5" DataBindingLoadMode="1"/>
  </Map>
  <Map ID="14" Name="StructureSpecificData_Mappage13" RootElement="StructureSpecificData" SchemaID="Schema70" ShowImportExportValidationErrors="false" AutoFit="true" Append="false" PreserveSortAFLayout="true" PreserveFormat="true">
    <DataBinding FileBinding="true" ConnectionID="6" DataBindingLoadMode="1"/>
  </Map>
  <Map ID="15" Name="StructureSpecificData_Mappage14" RootElement="StructureSpecificData" SchemaID="Schema75" ShowImportExportValidationErrors="false" AutoFit="true" Append="false" PreserveSortAFLayout="true" PreserveFormat="true">
    <DataBinding FileBinding="true" ConnectionID="7" DataBindingLoadMode="1"/>
  </Map>
  <Map ID="16" Name="StructureSpecificData_Mappage15" RootElement="StructureSpecificData" SchemaID="Schema80" ShowImportExportValidationErrors="false" AutoFit="true" Append="false" PreserveSortAFLayout="true" PreserveFormat="true">
    <DataBinding FileBinding="true" ConnectionID="8" DataBindingLoadMode="1"/>
  </Map>
  <Map ID="17" Name="StructureSpecificData_Mappage16" RootElement="StructureSpecificData" SchemaID="Schema85" ShowImportExportValidationErrors="false" AutoFit="true" Append="false" PreserveSortAFLayout="true" PreserveFormat="true">
    <DataBinding FileBinding="true" ConnectionID="9" DataBindingLoadMode="1"/>
  </Map>
  <Map ID="26" Name="StructureSpecificData_Mappage17" RootElement="StructureSpecificData" SchemaID="Schema90" ShowImportExportValidationErrors="false" AutoFit="true" Append="false" PreserveSortAFLayout="true" PreserveFormat="true">
    <DataBinding FileBinding="true" ConnectionID="10" DataBindingLoadMode="1"/>
  </Map>
  <Map ID="27" Name="StructureSpecificData_Mappage18" RootElement="StructureSpecificData" SchemaID="Schema95" ShowImportExportValidationErrors="false" AutoFit="true" Append="false" PreserveSortAFLayout="true" PreserveFormat="true">
    <DataBinding FileBinding="true" ConnectionID="11" DataBindingLoadMode="1"/>
  </Map>
  <Map ID="28" Name="StructureSpecificData_Mappage19" RootElement="StructureSpecificData" SchemaID="Schema100" ShowImportExportValidationErrors="false" AutoFit="true" Append="false" PreserveSortAFLayout="true" PreserveFormat="true">
    <DataBinding FileBinding="true" ConnectionID="12" DataBindingLoadMode="1"/>
  </Map>
  <Map ID="3" Name="StructureSpecificData_Mappage2" RootElement="StructureSpecificData" SchemaID="Schema15" ShowImportExportValidationErrors="false" AutoFit="true" Append="false" PreserveSortAFLayout="true" PreserveFormat="true">
    <DataBinding FileBinding="true" ConnectionID="13" DataBindingLoadMode="1"/>
  </Map>
  <Map ID="29" Name="StructureSpecificData_Mappage20" RootElement="StructureSpecificData" SchemaID="Schema105" ShowImportExportValidationErrors="false" AutoFit="true" Append="false" PreserveSortAFLayout="true" PreserveFormat="true">
    <DataBinding FileBinding="true" ConnectionID="14" DataBindingLoadMode="1"/>
  </Map>
  <Map ID="30" Name="StructureSpecificData_Mappage21" RootElement="StructureSpecificData" SchemaID="Schema110" ShowImportExportValidationErrors="false" AutoFit="true" Append="false" PreserveSortAFLayout="true" PreserveFormat="true">
    <DataBinding FileBinding="true" ConnectionID="15" DataBindingLoadMode="1"/>
  </Map>
  <Map ID="31" Name="StructureSpecificData_Mappage22" RootElement="StructureSpecificData" SchemaID="Schema115" ShowImportExportValidationErrors="false" AutoFit="true" Append="false" PreserveSortAFLayout="true" PreserveFormat="true">
    <DataBinding FileBinding="true" ConnectionID="16" DataBindingLoadMode="1"/>
  </Map>
  <Map ID="32" Name="StructureSpecificData_Mappage23" RootElement="StructureSpecificData" SchemaID="Schema120" ShowImportExportValidationErrors="false" AutoFit="true" Append="false" PreserveSortAFLayout="true" PreserveFormat="true">
    <DataBinding FileBinding="true" ConnectionID="17" DataBindingLoadMode="1"/>
  </Map>
  <Map ID="33" Name="StructureSpecificData_Mappage24" RootElement="StructureSpecificData" SchemaID="Schema125" ShowImportExportValidationErrors="false" AutoFit="true" Append="false" PreserveSortAFLayout="true" PreserveFormat="true">
    <DataBinding FileBinding="true" ConnectionID="18" DataBindingLoadMode="1"/>
  </Map>
  <Map ID="34" Name="StructureSpecificData_Mappage25" RootElement="StructureSpecificData" SchemaID="Schema130" ShowImportExportValidationErrors="false" AutoFit="true" Append="false" PreserveSortAFLayout="true" PreserveFormat="true">
    <DataBinding FileBinding="true" ConnectionID="19" DataBindingLoadMode="1"/>
  </Map>
  <Map ID="35" Name="StructureSpecificData_Mappage26" RootElement="StructureSpecificData" SchemaID="Schema135" ShowImportExportValidationErrors="false" AutoFit="true" Append="false" PreserveSortAFLayout="true" PreserveFormat="true">
    <DataBinding FileBinding="true" ConnectionID="20" DataBindingLoadMode="1"/>
  </Map>
  <Map ID="36" Name="StructureSpecificData_Mappage27" RootElement="StructureSpecificData" SchemaID="Schema140" ShowImportExportValidationErrors="false" AutoFit="true" Append="false" PreserveSortAFLayout="true" PreserveFormat="true">
    <DataBinding FileBinding="true" ConnectionID="21" DataBindingLoadMode="1"/>
  </Map>
  <Map ID="37" Name="StructureSpecificData_Mappage28" RootElement="StructureSpecificData" SchemaID="Schema145" ShowImportExportValidationErrors="false" AutoFit="true" Append="false" PreserveSortAFLayout="true" PreserveFormat="true">
    <DataBinding FileBinding="true" ConnectionID="22" DataBindingLoadMode="1"/>
  </Map>
  <Map ID="38" Name="StructureSpecificData_Mappage29" RootElement="StructureSpecificData" SchemaID="Schema150" ShowImportExportValidationErrors="false" AutoFit="true" Append="false" PreserveSortAFLayout="true" PreserveFormat="true">
    <DataBinding FileBinding="true" ConnectionID="23" DataBindingLoadMode="1"/>
  </Map>
  <Map ID="4" Name="StructureSpecificData_Mappage3" RootElement="StructureSpecificData" SchemaID="Schema20" ShowImportExportValidationErrors="false" AutoFit="true" Append="false" PreserveSortAFLayout="true" PreserveFormat="true">
    <DataBinding FileBinding="true" ConnectionID="24" DataBindingLoadMode="1"/>
  </Map>
  <Map ID="39" Name="StructureSpecificData_Mappage30" RootElement="StructureSpecificData" SchemaID="Schema155" ShowImportExportValidationErrors="false" AutoFit="true" Append="false" PreserveSortAFLayout="true" PreserveFormat="true">
    <DataBinding FileBinding="true" ConnectionID="25" DataBindingLoadMode="1"/>
  </Map>
  <Map ID="40" Name="StructureSpecificData_Mappage31" RootElement="StructureSpecificData" SchemaID="Schema160" ShowImportExportValidationErrors="false" AutoFit="true" Append="false" PreserveSortAFLayout="true" PreserveFormat="true">
    <DataBinding FileBinding="true" ConnectionID="26" DataBindingLoadMode="1"/>
  </Map>
  <Map ID="41" Name="StructureSpecificData_Mappage32" RootElement="StructureSpecificData" SchemaID="Schema165" ShowImportExportValidationErrors="false" AutoFit="true" Append="false" PreserveSortAFLayout="true" PreserveFormat="true">
    <DataBinding FileBinding="true" ConnectionID="27" DataBindingLoadMode="1"/>
  </Map>
  <Map ID="42" Name="StructureSpecificData_Mappage33" RootElement="StructureSpecificData" SchemaID="Schema170" ShowImportExportValidationErrors="false" AutoFit="true" Append="false" PreserveSortAFLayout="true" PreserveFormat="true">
    <DataBinding FileBinding="true" ConnectionID="28" DataBindingLoadMode="1"/>
  </Map>
  <Map ID="43" Name="StructureSpecificData_Mappage34" RootElement="StructureSpecificData" SchemaID="Schema175" ShowImportExportValidationErrors="false" AutoFit="true" Append="false" PreserveSortAFLayout="true" PreserveFormat="true">
    <DataBinding FileBinding="true" ConnectionID="29" DataBindingLoadMode="1"/>
  </Map>
  <Map ID="44" Name="StructureSpecificData_Mappage35" RootElement="StructureSpecificData" SchemaID="Schema180" ShowImportExportValidationErrors="false" AutoFit="true" Append="false" PreserveSortAFLayout="true" PreserveFormat="true">
    <DataBinding FileBinding="true" ConnectionID="30" DataBindingLoadMode="1"/>
  </Map>
  <Map ID="45" Name="StructureSpecificData_Mappage36" RootElement="StructureSpecificData" SchemaID="Schema185" ShowImportExportValidationErrors="false" AutoFit="true" Append="false" PreserveSortAFLayout="true" PreserveFormat="true">
    <DataBinding FileBinding="true" ConnectionID="31" DataBindingLoadMode="1"/>
  </Map>
  <Map ID="46" Name="StructureSpecificData_Mappage37" RootElement="StructureSpecificData" SchemaID="Schema190" ShowImportExportValidationErrors="false" AutoFit="true" Append="false" PreserveSortAFLayout="true" PreserveFormat="true">
    <DataBinding FileBinding="true" ConnectionID="32" DataBindingLoadMode="1"/>
  </Map>
  <Map ID="47" Name="StructureSpecificData_Mappage38" RootElement="StructureSpecificData" SchemaID="Schema195" ShowImportExportValidationErrors="false" AutoFit="true" Append="false" PreserveSortAFLayout="true" PreserveFormat="true">
    <DataBinding FileBinding="true" ConnectionID="33" DataBindingLoadMode="1"/>
  </Map>
  <Map ID="48" Name="StructureSpecificData_Mappage39" RootElement="StructureSpecificData" SchemaID="Schema200" ShowImportExportValidationErrors="false" AutoFit="true" Append="false" PreserveSortAFLayout="true" PreserveFormat="true">
    <DataBinding FileBinding="true" ConnectionID="34" DataBindingLoadMode="1"/>
  </Map>
  <Map ID="5" Name="StructureSpecificData_Mappage4" RootElement="StructureSpecificData" SchemaID="Schema25" ShowImportExportValidationErrors="false" AutoFit="true" Append="false" PreserveSortAFLayout="true" PreserveFormat="true">
    <DataBinding FileBinding="true" ConnectionID="35" DataBindingLoadMode="1"/>
  </Map>
  <Map ID="57" Name="StructureSpecificData_Mappage40" RootElement="StructureSpecificData" SchemaID="Schema205" ShowImportExportValidationErrors="false" AutoFit="true" Append="false" PreserveSortAFLayout="true" PreserveFormat="true">
    <DataBinding FileBinding="true" ConnectionID="36" DataBindingLoadMode="1"/>
  </Map>
  <Map ID="58" Name="StructureSpecificData_Mappage41" RootElement="StructureSpecificData" SchemaID="Schema210" ShowImportExportValidationErrors="false" AutoFit="true" Append="false" PreserveSortAFLayout="true" PreserveFormat="true">
    <DataBinding FileBinding="true" ConnectionID="37" DataBindingLoadMode="1"/>
  </Map>
  <Map ID="64" Name="StructureSpecificData_Mappage42" RootElement="StructureSpecificData" SchemaID="Schema215" ShowImportExportValidationErrors="false" AutoFit="true" Append="false" PreserveSortAFLayout="true" PreserveFormat="true">
    <DataBinding FileBinding="true" ConnectionID="38" DataBindingLoadMode="1"/>
  </Map>
  <Map ID="6" Name="StructureSpecificData_Mappage5" RootElement="StructureSpecificData" SchemaID="Schema30" ShowImportExportValidationErrors="false" AutoFit="true" Append="false" PreserveSortAFLayout="true" PreserveFormat="true">
    <DataBinding FileBinding="true" ConnectionID="39" DataBindingLoadMode="1"/>
  </Map>
  <Map ID="7" Name="StructureSpecificData_Mappage6" RootElement="StructureSpecificData" SchemaID="Schema35" ShowImportExportValidationErrors="false" AutoFit="true" Append="false" PreserveSortAFLayout="true" PreserveFormat="true">
    <DataBinding FileBinding="true" ConnectionID="40" DataBindingLoadMode="1"/>
  </Map>
  <Map ID="8" Name="StructureSpecificData_Mappage7" RootElement="StructureSpecificData" SchemaID="Schema40" ShowImportExportValidationErrors="false" AutoFit="true" Append="false" PreserveSortAFLayout="true" PreserveFormat="true">
    <DataBinding FileBinding="true" ConnectionID="41" DataBindingLoadMode="1"/>
  </Map>
  <Map ID="9" Name="StructureSpecificData_Mappage8" RootElement="StructureSpecificData" SchemaID="Schema45" ShowImportExportValidationErrors="false" AutoFit="true" Append="false" PreserveSortAFLayout="true" PreserveFormat="true">
    <DataBinding FileBinding="true" ConnectionID="42" DataBindingLoadMode="1"/>
  </Map>
  <Map ID="10" Name="StructureSpecificData_Mappage9" RootElement="StructureSpecificData" SchemaID="Schema50" ShowImportExportValidationErrors="false" AutoFit="true" Append="false" PreserveSortAFLayout="true" PreserveFormat="true">
    <DataBinding FileBinding="true" ConnectionID="43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xmlMaps" Target="xmlMap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SOURCE/NOUVEAU%20CP/DEV_MAC/DEVMAC2204_encoursVLooku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LANCEMENT"/>
      <sheetName val="DONNEES"/>
      <sheetName val="MODE EMPLOI"/>
      <sheetName val="TRI"/>
      <sheetName val="CALCUL AVANCE TITULAIRE"/>
      <sheetName val="CALCUL AVANCE COTRAITANT"/>
      <sheetName val="CPP TITULAIRE-ST"/>
      <sheetName val="RECUP AVANCE TITULAIRE  "/>
      <sheetName val="RECUP AVANCE CO TRAITANT"/>
      <sheetName val="RESTITUTION AVANCE SUITE DC4"/>
      <sheetName val="ACTUALISATION"/>
      <sheetName val="REVISION"/>
      <sheetName val="INSE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N6" t="str">
            <v>arrondi au millième supérieur (en l'absence de précision dans le CCAP - règle du CCAG art.11-6 )</v>
          </cell>
        </row>
        <row r="7">
          <cell r="N7" t="str">
            <v>arrondi au millième inférieur</v>
          </cell>
        </row>
        <row r="8">
          <cell r="N8" t="str">
            <v>Si 4ème décimale &lt;= 5 arrondi au millième inférieur; sinon arrondi au millième supérieur</v>
          </cell>
        </row>
      </sheetData>
      <sheetData sheetId="12"/>
      <sheetData sheetId="1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BFC67C-73DA-46F5-9442-F70EB1AE8210}" name="TableauINSEE" displayName="TableauINSEE" ref="A3:AE79" tableType="xml" totalsRowShown="0" connectionId="38">
  <autoFilter ref="A3:AE79" xr:uid="{36CC8753-4EBD-4C34-A80D-DD98D8809F6B}">
    <filterColumn colId="25">
      <customFilters>
        <customFilter operator="greaterThanOrEqual" val="43952"/>
      </customFilters>
    </filterColumn>
  </autoFilter>
  <tableColumns count="31">
    <tableColumn id="1" xr3:uid="{B803D639-753B-4514-83D7-91AAEC3F8D38}" uniqueName="ns1:ID" name="ns1:ID">
      <xmlColumnPr mapId="64" xpath="/ns1:StructureSpecificData/ns1:Header/ns1:ID" xmlDataType="string"/>
    </tableColumn>
    <tableColumn id="2" xr3:uid="{7336D765-30A4-4CAC-A5C6-72977AA65263}" uniqueName="ns1:Test" name="ns1:Test">
      <xmlColumnPr mapId="64" xpath="/ns1:StructureSpecificData/ns1:Header/ns1:Test" xmlDataType="boolean"/>
    </tableColumn>
    <tableColumn id="3" xr3:uid="{4537361F-A0A1-48FF-8E31-7C11AC0D31BE}" uniqueName="ns1:Prepared" name="ns1:Prepared">
      <xmlColumnPr mapId="64" xpath="/ns1:StructureSpecificData/ns1:Header/ns1:Prepared" xmlDataType="dateTime"/>
    </tableColumn>
    <tableColumn id="4" xr3:uid="{2F655DBE-497C-4F21-8BEE-5C08B6CE63C4}" uniqueName="id" name="id">
      <xmlColumnPr mapId="64" xpath="/ns1:StructureSpecificData/ns1:Header/ns1:Sender/@id" xmlDataType="string"/>
    </tableColumn>
    <tableColumn id="5" xr3:uid="{398004C7-97EE-4D4F-B82E-64472AC0D993}" uniqueName="ns4:Name" name="ns4:Name">
      <xmlColumnPr mapId="64" xpath="/ns1:StructureSpecificData/ns1:Header/ns1:Sender/ns4:Name" xmlDataType="string"/>
    </tableColumn>
    <tableColumn id="6" xr3:uid="{1E821B20-6FF5-4C7F-95BE-0A06DC23F951}" uniqueName="ns2:lang" name="ns2:lang">
      <xmlColumnPr mapId="64" xpath="/ns1:StructureSpecificData/ns1:Header/ns1:Sender/ns4:Name/@ns2:lang" xmlDataType="string"/>
    </tableColumn>
    <tableColumn id="7" xr3:uid="{55FC6073-1470-4E24-A879-3EB5263199ED}" uniqueName="structureID" name="structureID">
      <xmlColumnPr mapId="64" xpath="/ns1:StructureSpecificData/ns1:Header/ns1:Structure/@structureID" xmlDataType="string"/>
    </tableColumn>
    <tableColumn id="8" xr3:uid="{F931AF72-5457-4A1F-8A64-2DAD93F60116}" uniqueName="namespace" name="namespace">
      <xmlColumnPr mapId="64" xpath="/ns1:StructureSpecificData/ns1:Header/ns1:Structure/@namespace" xmlDataType="string"/>
    </tableColumn>
    <tableColumn id="9" xr3:uid="{C21102C4-CED3-4EB9-A423-6581F3710D53}" uniqueName="dimensionAtObservation" name="dimensionAtObservation">
      <xmlColumnPr mapId="64" xpath="/ns1:StructureSpecificData/ns1:Header/ns1:Structure/@dimensionAtObservation" xmlDataType="string"/>
    </tableColumn>
    <tableColumn id="10" xr3:uid="{8EA6FAB6-0E6A-4C42-B714-398B48FF41ED}" uniqueName="agencyID" name="agencyID">
      <xmlColumnPr mapId="64" xpath="/ns1:StructureSpecificData/ns1:Header/ns1:Structure/ns4:StructureUsage/Ref/@agencyID" xmlDataType="string"/>
    </tableColumn>
    <tableColumn id="11" xr3:uid="{EE3341AB-DF13-46DD-BB19-53A001E91770}" uniqueName="id" name="id2">
      <xmlColumnPr mapId="64" xpath="/ns1:StructureSpecificData/ns1:Header/ns1:Structure/ns4:StructureUsage/Ref/@id" xmlDataType="string"/>
    </tableColumn>
    <tableColumn id="12" xr3:uid="{B5A86F21-0E08-4DBC-9135-951F77487DBD}" uniqueName="version" name="version">
      <xmlColumnPr mapId="64" xpath="/ns1:StructureSpecificData/ns1:Header/ns1:Structure/ns4:StructureUsage/Ref/@version" xmlDataType="double"/>
    </tableColumn>
    <tableColumn id="13" xr3:uid="{9AFD68EC-6FD3-4577-868C-1FD60FD2F55E}" uniqueName="ns1:Source" name="ns1:Source">
      <xmlColumnPr mapId="64" xpath="/ns1:StructureSpecificData/ns1:Header/ns1:Source" xmlDataType="string"/>
    </tableColumn>
    <tableColumn id="14" xr3:uid="{59F91A50-C37C-4E5C-BDCA-233E3F0E5E7B}" uniqueName="ns2:lang" name="ns2:lang3">
      <xmlColumnPr mapId="64" xpath="/ns1:StructureSpecificData/ns1:Header/ns1:Source/@ns2:lang" xmlDataType="string"/>
    </tableColumn>
    <tableColumn id="15" xr3:uid="{4B71B063-7EC7-41C0-9B85-D40D22BCBD3B}" uniqueName="ns3:dataScope" name="ns3:dataScope">
      <xmlColumnPr mapId="64" xpath="/ns1:StructureSpecificData/ns1:DataSet/@ns3:dataScope" xmlDataType="string"/>
    </tableColumn>
    <tableColumn id="16" xr3:uid="{E07E73B3-19B7-4208-8B6C-2A4FB7388827}" uniqueName="ns3:structureRef" name="ns3:structureRef">
      <xmlColumnPr mapId="64" xpath="/ns1:StructureSpecificData/ns1:DataSet/@ns3:structureRef" xmlDataType="string"/>
    </tableColumn>
    <tableColumn id="17" xr3:uid="{C5A1B5F4-3209-4ECF-829B-E033468F8B3D}" uniqueName="IDBANK" name="IDBANK">
      <xmlColumnPr mapId="64" xpath="/ns1:StructureSpecificData/ns1:DataSet/Series/@IDBANK" xmlDataType="integer"/>
    </tableColumn>
    <tableColumn id="18" xr3:uid="{B7D33EB5-9A17-4509-8376-7716F55C2F3E}" uniqueName="FREQ" name="FREQ">
      <xmlColumnPr mapId="64" xpath="/ns1:StructureSpecificData/ns1:DataSet/Series/@FREQ" xmlDataType="string"/>
    </tableColumn>
    <tableColumn id="19" xr3:uid="{35499C74-1350-4421-9441-0219B47B2D0E}" uniqueName="TITLE_FR" name="TITLE_FR">
      <xmlColumnPr mapId="64" xpath="/ns1:StructureSpecificData/ns1:DataSet/Series/@TITLE_FR" xmlDataType="string"/>
    </tableColumn>
    <tableColumn id="20" xr3:uid="{74558088-9E84-446E-9641-B5F0AA922D97}" uniqueName="TITLE_EN" name="TITLE_EN">
      <xmlColumnPr mapId="64" xpath="/ns1:StructureSpecificData/ns1:DataSet/Series/@TITLE_EN" xmlDataType="string"/>
    </tableColumn>
    <tableColumn id="21" xr3:uid="{16E34A7B-6214-4A0F-B416-0847F7EFD79A}" uniqueName="LAST_UPDATE" name="LAST_UPDATE">
      <xmlColumnPr mapId="64" xpath="/ns1:StructureSpecificData/ns1:DataSet/Series/@LAST_UPDATE" xmlDataType="date"/>
    </tableColumn>
    <tableColumn id="22" xr3:uid="{CBD16F9B-C778-466F-A7FF-8275796F0BB7}" uniqueName="UNIT_MEASURE" name="UNIT_MEASURE">
      <xmlColumnPr mapId="64" xpath="/ns1:StructureSpecificData/ns1:DataSet/Series/@UNIT_MEASURE" xmlDataType="string"/>
    </tableColumn>
    <tableColumn id="23" xr3:uid="{45540E5C-49F2-459E-88E6-838AC097FD0E}" uniqueName="UNIT_MULT" name="UNIT_MULT">
      <xmlColumnPr mapId="64" xpath="/ns1:StructureSpecificData/ns1:DataSet/Series/@UNIT_MULT" xmlDataType="integer"/>
    </tableColumn>
    <tableColumn id="24" xr3:uid="{E789DD11-7E34-4C65-AB72-66A406DAC3CB}" uniqueName="REF_AREA" name="REF_AREA">
      <xmlColumnPr mapId="64" xpath="/ns1:StructureSpecificData/ns1:DataSet/Series/@REF_AREA" xmlDataType="string"/>
    </tableColumn>
    <tableColumn id="25" xr3:uid="{737A7AB6-AA70-4092-B889-C9A82BB8923F}" uniqueName="DECIMALS" name="DECIMALS">
      <xmlColumnPr mapId="64" xpath="/ns1:StructureSpecificData/ns1:DataSet/Series/@DECIMALS" xmlDataType="integer"/>
    </tableColumn>
    <tableColumn id="26" xr3:uid="{09452CD5-012A-4621-82AF-78A29CBBB5A2}" uniqueName="TIME_PERIOD" name="TIME_PERIOD">
      <xmlColumnPr mapId="64" xpath="/ns1:StructureSpecificData/ns1:DataSet/Series/Obs/@TIME_PERIOD" xmlDataType="gYearMonth"/>
    </tableColumn>
    <tableColumn id="27" xr3:uid="{15F93C6E-913D-4CDA-974C-E57903D107C0}" uniqueName="OBS_VALUE" name="OBS_VALUE">
      <xmlColumnPr mapId="64" xpath="/ns1:StructureSpecificData/ns1:DataSet/Series/Obs/@OBS_VALUE" xmlDataType="double"/>
    </tableColumn>
    <tableColumn id="28" xr3:uid="{2F0DD0CE-36A8-4D5B-8A75-A7F4D932BC48}" uniqueName="OBS_STATUS" name="OBS_STATUS">
      <xmlColumnPr mapId="64" xpath="/ns1:StructureSpecificData/ns1:DataSet/Series/Obs/@OBS_STATUS" xmlDataType="string"/>
    </tableColumn>
    <tableColumn id="29" xr3:uid="{ABEF308F-5274-47E9-9118-CAC8AB4A7591}" uniqueName="OBS_QUAL" name="OBS_QUAL">
      <xmlColumnPr mapId="64" xpath="/ns1:StructureSpecificData/ns1:DataSet/Series/Obs/@OBS_QUAL" xmlDataType="string"/>
    </tableColumn>
    <tableColumn id="30" xr3:uid="{E9DC11BC-5BD5-4DFB-A7C9-D804311800FB}" uniqueName="OBS_TYPE" name="OBS_TYPE">
      <xmlColumnPr mapId="64" xpath="/ns1:StructureSpecificData/ns1:DataSet/Series/Obs/@OBS_TYPE" xmlDataType="string"/>
    </tableColumn>
    <tableColumn id="31" xr3:uid="{588515C5-EF42-42EA-95F5-2EEF07E1B241}" uniqueName="DATE_JO" name="DATE_JO">
      <xmlColumnPr mapId="64" xpath="/ns1:StructureSpecificData/ns1:DataSet/Series/Obs/@DATE_JO" xmlDataType="date"/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"/>
  <sheetViews>
    <sheetView workbookViewId="0">
      <selection activeCell="B9" sqref="B9"/>
    </sheetView>
  </sheetViews>
  <sheetFormatPr baseColWidth="10" defaultRowHeight="12.75" x14ac:dyDescent="0.2"/>
  <sheetData>
    <row r="1" spans="1:1" x14ac:dyDescent="0.2">
      <c r="A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17"/>
  <sheetViews>
    <sheetView tabSelected="1" workbookViewId="0">
      <selection activeCell="D2" sqref="D2:E2"/>
    </sheetView>
  </sheetViews>
  <sheetFormatPr baseColWidth="10" defaultRowHeight="12.75" x14ac:dyDescent="0.2"/>
  <cols>
    <col min="8" max="8" width="26.7109375" bestFit="1" customWidth="1"/>
    <col min="12" max="12" width="22.28515625" bestFit="1" customWidth="1"/>
    <col min="13" max="13" width="16.7109375" bestFit="1" customWidth="1"/>
    <col min="14" max="14" width="16.5703125" bestFit="1" customWidth="1"/>
    <col min="15" max="15" width="22.28515625" bestFit="1" customWidth="1"/>
    <col min="19" max="19" width="22.7109375" customWidth="1"/>
    <col min="31" max="31" width="17.7109375" customWidth="1"/>
  </cols>
  <sheetData>
    <row r="1" spans="1:16" x14ac:dyDescent="0.2">
      <c r="A1" s="2" t="s">
        <v>2</v>
      </c>
      <c r="B1" s="2" t="s">
        <v>3</v>
      </c>
      <c r="C1" s="2" t="s">
        <v>4</v>
      </c>
      <c r="D1" s="3"/>
      <c r="E1" s="4"/>
      <c r="F1" s="5"/>
      <c r="G1" s="5"/>
      <c r="H1" s="5"/>
      <c r="I1" s="5"/>
      <c r="J1" s="5"/>
      <c r="M1" s="1">
        <v>43800</v>
      </c>
    </row>
    <row r="2" spans="1:16" x14ac:dyDescent="0.2">
      <c r="A2" s="6">
        <v>43952</v>
      </c>
      <c r="B2" s="7" t="s">
        <v>0</v>
      </c>
      <c r="C2" s="8">
        <v>110.2</v>
      </c>
      <c r="D2" s="64"/>
      <c r="E2" s="64"/>
      <c r="F2" s="65"/>
      <c r="G2" s="65"/>
      <c r="H2" s="65"/>
      <c r="I2" s="65"/>
      <c r="J2" s="65"/>
    </row>
    <row r="3" spans="1:16" ht="13.5" thickBot="1" x14ac:dyDescent="0.25">
      <c r="A3" s="9"/>
      <c r="B3" s="9"/>
      <c r="C3" s="3"/>
      <c r="D3" s="3"/>
      <c r="E3" s="4"/>
      <c r="F3" s="5"/>
      <c r="G3" s="5"/>
      <c r="H3" s="5"/>
      <c r="I3" s="5"/>
      <c r="J3" s="5"/>
      <c r="L3" s="46"/>
      <c r="M3" s="46"/>
      <c r="N3" s="46"/>
      <c r="O3" s="46"/>
    </row>
    <row r="4" spans="1:16" ht="39" thickBot="1" x14ac:dyDescent="0.25">
      <c r="A4" s="66" t="s">
        <v>5</v>
      </c>
      <c r="B4" s="10" t="s">
        <v>6</v>
      </c>
      <c r="C4" s="10" t="s">
        <v>6</v>
      </c>
      <c r="D4" s="66" t="s">
        <v>7</v>
      </c>
      <c r="E4" s="66" t="s">
        <v>4</v>
      </c>
      <c r="F4" s="68" t="s">
        <v>8</v>
      </c>
      <c r="G4" s="70" t="s">
        <v>9</v>
      </c>
      <c r="H4" s="70" t="s">
        <v>10</v>
      </c>
      <c r="I4" s="11" t="s">
        <v>11</v>
      </c>
      <c r="J4" s="12" t="s">
        <v>11</v>
      </c>
      <c r="L4" s="49"/>
      <c r="M4" s="51" t="s">
        <v>19</v>
      </c>
      <c r="N4" s="51" t="s">
        <v>20</v>
      </c>
      <c r="O4" s="51" t="s">
        <v>21</v>
      </c>
      <c r="P4" s="50"/>
    </row>
    <row r="5" spans="1:16" ht="13.5" thickBot="1" x14ac:dyDescent="0.25">
      <c r="A5" s="67"/>
      <c r="B5" s="13">
        <v>0.2</v>
      </c>
      <c r="C5" s="13">
        <v>0</v>
      </c>
      <c r="D5" s="67"/>
      <c r="E5" s="67"/>
      <c r="F5" s="69"/>
      <c r="G5" s="71"/>
      <c r="H5" s="71"/>
      <c r="I5" s="14">
        <v>0.2</v>
      </c>
      <c r="J5" s="15">
        <v>0</v>
      </c>
      <c r="L5" s="52" t="s">
        <v>22</v>
      </c>
      <c r="M5" s="53">
        <f ca="1">OFFSET(INSEE!Z$1,3,0)</f>
        <v>44197</v>
      </c>
      <c r="N5" s="54" t="e">
        <f>SUMIFS(#REF!,#REF!,"&gt;=" &amp; D6,#REF!,"&lt;=" &amp; EOMONTH(REVISION!D6,0))</f>
        <v>#REF!</v>
      </c>
      <c r="O5" s="54">
        <f ca="1">OFFSET(INSEE!AA$1,3,0)</f>
        <v>114.4</v>
      </c>
    </row>
    <row r="6" spans="1:16" ht="13.5" thickBot="1" x14ac:dyDescent="0.25">
      <c r="A6" s="16">
        <v>1</v>
      </c>
      <c r="B6" s="17">
        <v>5000</v>
      </c>
      <c r="C6" s="17">
        <v>0</v>
      </c>
      <c r="D6" s="18">
        <v>44197</v>
      </c>
      <c r="E6" s="19">
        <v>110.2</v>
      </c>
      <c r="F6" s="20">
        <f>SUMIFS(TableauINSEE[OBS_VALUE],TableauINSEE[TIME_PERIOD],"&gt;=" &amp; D6,TableauINSEE[TIME_PERIOD],"&lt;=" &amp; EOMONTH(REVISION!D6,0))</f>
        <v>114.4</v>
      </c>
      <c r="G6" s="21">
        <f>(0.15+0.85*(F6/E6))</f>
        <v>1.0323956442831217</v>
      </c>
      <c r="H6" s="22">
        <f>ROUNDUP(G6,3)</f>
        <v>1.0329999999999999</v>
      </c>
      <c r="I6" s="23" t="s">
        <v>12</v>
      </c>
      <c r="J6" s="23" t="s">
        <v>12</v>
      </c>
      <c r="L6" s="55"/>
      <c r="M6" s="56"/>
      <c r="N6" s="56"/>
      <c r="O6" s="56"/>
    </row>
    <row r="7" spans="1:16" ht="13.5" thickBot="1" x14ac:dyDescent="0.25">
      <c r="A7" s="24" t="s">
        <v>13</v>
      </c>
      <c r="B7" s="25">
        <f>B6</f>
        <v>5000</v>
      </c>
      <c r="C7" s="26">
        <v>0</v>
      </c>
      <c r="D7" s="27"/>
      <c r="E7" s="28"/>
      <c r="F7" s="29"/>
      <c r="G7" s="5"/>
      <c r="H7" s="24" t="s">
        <v>13</v>
      </c>
      <c r="I7" s="30">
        <v>0</v>
      </c>
      <c r="J7" s="31">
        <v>0</v>
      </c>
      <c r="L7" s="57"/>
      <c r="M7" s="58"/>
      <c r="N7" s="56"/>
      <c r="O7" s="56"/>
    </row>
    <row r="8" spans="1:16" ht="13.5" thickBot="1" x14ac:dyDescent="0.25">
      <c r="A8" s="32" t="s">
        <v>14</v>
      </c>
      <c r="B8" s="33">
        <f>B6*B5</f>
        <v>1000</v>
      </c>
      <c r="C8" s="34">
        <v>0</v>
      </c>
      <c r="D8" s="3"/>
      <c r="E8" s="35"/>
      <c r="F8" s="36"/>
      <c r="G8" s="5"/>
      <c r="H8" s="37" t="s">
        <v>14</v>
      </c>
      <c r="I8" s="30">
        <v>0</v>
      </c>
      <c r="J8" s="38">
        <v>0</v>
      </c>
    </row>
    <row r="9" spans="1:16" ht="13.5" thickBot="1" x14ac:dyDescent="0.25">
      <c r="A9" s="32" t="s">
        <v>15</v>
      </c>
      <c r="B9" s="39">
        <f>B7+B8</f>
        <v>6000</v>
      </c>
      <c r="C9" s="40">
        <v>0</v>
      </c>
      <c r="D9" s="3"/>
      <c r="E9" s="35"/>
      <c r="F9" s="36"/>
      <c r="G9" s="5"/>
      <c r="H9" s="37" t="s">
        <v>16</v>
      </c>
      <c r="I9" s="30">
        <v>0</v>
      </c>
      <c r="J9" s="38">
        <v>0</v>
      </c>
    </row>
    <row r="10" spans="1:16" ht="13.5" thickBot="1" x14ac:dyDescent="0.25">
      <c r="A10" s="41"/>
      <c r="B10" s="41"/>
      <c r="C10" s="36"/>
      <c r="D10" s="3"/>
      <c r="E10" s="35"/>
      <c r="F10" s="36"/>
      <c r="G10" s="5"/>
      <c r="H10" s="37" t="s">
        <v>17</v>
      </c>
      <c r="I10" s="30">
        <v>0</v>
      </c>
      <c r="J10" s="38">
        <v>0</v>
      </c>
    </row>
    <row r="11" spans="1:16" ht="13.5" thickBot="1" x14ac:dyDescent="0.25">
      <c r="A11" s="42"/>
      <c r="B11" s="42"/>
      <c r="C11" s="3"/>
      <c r="D11" s="43"/>
      <c r="E11" s="43"/>
      <c r="F11" s="5"/>
      <c r="G11" s="5"/>
      <c r="H11" s="37" t="s">
        <v>18</v>
      </c>
      <c r="I11" s="44">
        <v>0</v>
      </c>
      <c r="J11" s="44">
        <v>0</v>
      </c>
    </row>
    <row r="16" spans="1:16" x14ac:dyDescent="0.2">
      <c r="A16" s="45"/>
      <c r="B16" s="46"/>
      <c r="C16" s="46"/>
      <c r="D16" s="46"/>
    </row>
    <row r="17" spans="1:4" x14ac:dyDescent="0.2">
      <c r="A17" s="18"/>
      <c r="B17" s="47"/>
      <c r="C17" s="48"/>
      <c r="D17" s="45"/>
    </row>
  </sheetData>
  <mergeCells count="8">
    <mergeCell ref="D2:E2"/>
    <mergeCell ref="F2:J2"/>
    <mergeCell ref="A4:A5"/>
    <mergeCell ref="D4:D5"/>
    <mergeCell ref="E4:E5"/>
    <mergeCell ref="F4:F5"/>
    <mergeCell ref="G4:G5"/>
    <mergeCell ref="H4:H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FF0000"/>
  </sheetPr>
  <dimension ref="A1:AG79"/>
  <sheetViews>
    <sheetView topLeftCell="S1" workbookViewId="0">
      <selection activeCell="A3" sqref="A3"/>
    </sheetView>
  </sheetViews>
  <sheetFormatPr baseColWidth="10" defaultRowHeight="12.75" x14ac:dyDescent="0.2"/>
  <cols>
    <col min="1" max="1" width="27.42578125" hidden="1" customWidth="1"/>
    <col min="2" max="2" width="10.5703125" hidden="1" customWidth="1"/>
    <col min="3" max="3" width="15.28515625" hidden="1" customWidth="1"/>
    <col min="4" max="4" width="5" hidden="1" customWidth="1"/>
    <col min="5" max="5" width="51.7109375" hidden="1" customWidth="1"/>
    <col min="6" max="6" width="10.85546875" hidden="1" customWidth="1"/>
    <col min="7" max="7" width="21.7109375" hidden="1" customWidth="1"/>
    <col min="8" max="8" width="81.140625" hidden="1" customWidth="1"/>
    <col min="9" max="9" width="25.7109375" hidden="1" customWidth="1"/>
    <col min="10" max="10" width="11.7109375" hidden="1" customWidth="1"/>
    <col min="11" max="11" width="13" hidden="1" customWidth="1"/>
    <col min="12" max="12" width="9.85546875" hidden="1" customWidth="1"/>
    <col min="13" max="13" width="35.28515625" hidden="1" customWidth="1"/>
    <col min="14" max="14" width="11.85546875" hidden="1" customWidth="1"/>
    <col min="15" max="15" width="16.5703125" hidden="1" customWidth="1"/>
    <col min="16" max="16" width="21.7109375" hidden="1" customWidth="1"/>
    <col min="17" max="17" width="10.28515625" hidden="1" customWidth="1"/>
    <col min="18" max="18" width="8.28515625" hidden="1" customWidth="1"/>
    <col min="19" max="19" width="49.140625" bestFit="1" customWidth="1"/>
    <col min="20" max="20" width="45" hidden="1" customWidth="1"/>
    <col min="21" max="21" width="16.5703125" hidden="1" customWidth="1"/>
    <col min="22" max="22" width="17.5703125" hidden="1" customWidth="1"/>
    <col min="23" max="23" width="13.7109375" hidden="1" customWidth="1"/>
    <col min="24" max="25" width="12.85546875" hidden="1" customWidth="1"/>
    <col min="26" max="26" width="15.7109375" bestFit="1" customWidth="1"/>
    <col min="27" max="27" width="14.42578125" bestFit="1" customWidth="1"/>
    <col min="28" max="28" width="15.7109375" hidden="1" customWidth="1"/>
    <col min="29" max="29" width="13.42578125" hidden="1" customWidth="1"/>
    <col min="30" max="30" width="13" hidden="1" customWidth="1"/>
    <col min="31" max="31" width="11.5703125" bestFit="1" customWidth="1"/>
  </cols>
  <sheetData>
    <row r="1" spans="1:33" x14ac:dyDescent="0.2">
      <c r="S1" s="62" t="s">
        <v>70</v>
      </c>
      <c r="Z1" t="s">
        <v>71</v>
      </c>
      <c r="AA1" s="63">
        <v>0.99930555555555556</v>
      </c>
      <c r="AE1" t="s">
        <v>72</v>
      </c>
      <c r="AF1" s="1">
        <f xml:space="preserve"> REVISION!A2</f>
        <v>43952</v>
      </c>
      <c r="AG1" t="s">
        <v>23</v>
      </c>
    </row>
    <row r="2" spans="1:33" x14ac:dyDescent="0.2">
      <c r="AF2" s="1">
        <f>REVISION!M1</f>
        <v>43800</v>
      </c>
    </row>
    <row r="3" spans="1:33" x14ac:dyDescent="0.2">
      <c r="A3" t="s">
        <v>24</v>
      </c>
      <c r="B3" t="s">
        <v>25</v>
      </c>
      <c r="C3" t="s">
        <v>26</v>
      </c>
      <c r="D3" t="s">
        <v>27</v>
      </c>
      <c r="E3" t="s">
        <v>28</v>
      </c>
      <c r="F3" t="s">
        <v>29</v>
      </c>
      <c r="G3" t="s">
        <v>30</v>
      </c>
      <c r="H3" t="s">
        <v>31</v>
      </c>
      <c r="I3" t="s">
        <v>32</v>
      </c>
      <c r="J3" t="s">
        <v>33</v>
      </c>
      <c r="K3" t="s">
        <v>53</v>
      </c>
      <c r="L3" t="s">
        <v>34</v>
      </c>
      <c r="M3" t="s">
        <v>35</v>
      </c>
      <c r="N3" t="s">
        <v>54</v>
      </c>
      <c r="O3" t="s">
        <v>36</v>
      </c>
      <c r="P3" t="s">
        <v>37</v>
      </c>
      <c r="Q3" t="s">
        <v>38</v>
      </c>
      <c r="R3" t="s">
        <v>39</v>
      </c>
      <c r="S3" t="s">
        <v>40</v>
      </c>
      <c r="T3" t="s">
        <v>41</v>
      </c>
      <c r="U3" t="s">
        <v>42</v>
      </c>
      <c r="V3" t="s">
        <v>43</v>
      </c>
      <c r="W3" t="s">
        <v>44</v>
      </c>
      <c r="X3" t="s">
        <v>45</v>
      </c>
      <c r="Y3" t="s">
        <v>46</v>
      </c>
      <c r="Z3" t="s">
        <v>47</v>
      </c>
      <c r="AA3" t="s">
        <v>48</v>
      </c>
      <c r="AB3" t="s">
        <v>49</v>
      </c>
      <c r="AC3" t="s">
        <v>50</v>
      </c>
      <c r="AD3" t="s">
        <v>51</v>
      </c>
      <c r="AE3" t="s">
        <v>52</v>
      </c>
    </row>
    <row r="4" spans="1:33" x14ac:dyDescent="0.2">
      <c r="A4" s="59" t="s">
        <v>73</v>
      </c>
      <c r="B4" t="b">
        <v>0</v>
      </c>
      <c r="C4" s="60">
        <v>44309.999861111108</v>
      </c>
      <c r="D4" s="59" t="s">
        <v>55</v>
      </c>
      <c r="E4" s="59" t="s">
        <v>56</v>
      </c>
      <c r="F4" s="59" t="s">
        <v>57</v>
      </c>
      <c r="G4" s="59" t="s">
        <v>58</v>
      </c>
      <c r="H4" s="59" t="s">
        <v>59</v>
      </c>
      <c r="I4" s="59" t="s">
        <v>47</v>
      </c>
      <c r="J4" s="59" t="s">
        <v>55</v>
      </c>
      <c r="K4" s="59" t="s">
        <v>60</v>
      </c>
      <c r="L4">
        <v>1</v>
      </c>
      <c r="M4" s="59" t="s">
        <v>61</v>
      </c>
      <c r="N4" s="59" t="s">
        <v>57</v>
      </c>
      <c r="O4" s="59" t="s">
        <v>62</v>
      </c>
      <c r="P4" s="59" t="s">
        <v>58</v>
      </c>
      <c r="Q4">
        <v>1710986</v>
      </c>
      <c r="R4" s="59" t="s">
        <v>63</v>
      </c>
      <c r="S4" s="59" t="s">
        <v>64</v>
      </c>
      <c r="T4" s="59" t="s">
        <v>65</v>
      </c>
      <c r="U4" s="61">
        <v>44301</v>
      </c>
      <c r="V4" s="59" t="s">
        <v>66</v>
      </c>
      <c r="W4">
        <v>0</v>
      </c>
      <c r="X4" s="59" t="s">
        <v>67</v>
      </c>
      <c r="Y4">
        <v>1</v>
      </c>
      <c r="Z4" s="1">
        <v>44197</v>
      </c>
      <c r="AA4">
        <v>114.4</v>
      </c>
      <c r="AB4" s="59" t="s">
        <v>68</v>
      </c>
      <c r="AC4" s="59" t="s">
        <v>69</v>
      </c>
      <c r="AD4" s="59" t="s">
        <v>68</v>
      </c>
      <c r="AE4" s="61">
        <v>44303</v>
      </c>
    </row>
    <row r="5" spans="1:33" x14ac:dyDescent="0.2">
      <c r="A5" s="59" t="s">
        <v>73</v>
      </c>
      <c r="B5" t="b">
        <v>0</v>
      </c>
      <c r="C5" s="60">
        <v>44309.999861111108</v>
      </c>
      <c r="D5" s="59" t="s">
        <v>55</v>
      </c>
      <c r="E5" s="59" t="s">
        <v>56</v>
      </c>
      <c r="F5" s="59" t="s">
        <v>57</v>
      </c>
      <c r="G5" s="59" t="s">
        <v>58</v>
      </c>
      <c r="H5" s="59" t="s">
        <v>59</v>
      </c>
      <c r="I5" s="59" t="s">
        <v>47</v>
      </c>
      <c r="J5" s="59" t="s">
        <v>55</v>
      </c>
      <c r="K5" s="59" t="s">
        <v>60</v>
      </c>
      <c r="L5">
        <v>1</v>
      </c>
      <c r="M5" s="59" t="s">
        <v>61</v>
      </c>
      <c r="N5" s="59" t="s">
        <v>57</v>
      </c>
      <c r="O5" s="59" t="s">
        <v>62</v>
      </c>
      <c r="P5" s="59" t="s">
        <v>58</v>
      </c>
      <c r="Q5">
        <v>1710986</v>
      </c>
      <c r="R5" s="59" t="s">
        <v>63</v>
      </c>
      <c r="S5" s="59" t="s">
        <v>64</v>
      </c>
      <c r="T5" s="59" t="s">
        <v>65</v>
      </c>
      <c r="U5" s="61">
        <v>44301</v>
      </c>
      <c r="V5" s="59" t="s">
        <v>66</v>
      </c>
      <c r="W5">
        <v>0</v>
      </c>
      <c r="X5" s="59" t="s">
        <v>67</v>
      </c>
      <c r="Y5">
        <v>1</v>
      </c>
      <c r="Z5" s="1">
        <v>44166</v>
      </c>
      <c r="AA5">
        <v>113.6</v>
      </c>
      <c r="AB5" s="59" t="s">
        <v>68</v>
      </c>
      <c r="AC5" s="59" t="s">
        <v>69</v>
      </c>
      <c r="AD5" s="59" t="s">
        <v>68</v>
      </c>
      <c r="AE5" s="61">
        <v>44275</v>
      </c>
    </row>
    <row r="6" spans="1:33" x14ac:dyDescent="0.2">
      <c r="A6" s="59" t="s">
        <v>73</v>
      </c>
      <c r="B6" t="b">
        <v>0</v>
      </c>
      <c r="C6" s="60">
        <v>44309.999861111108</v>
      </c>
      <c r="D6" s="59" t="s">
        <v>55</v>
      </c>
      <c r="E6" s="59" t="s">
        <v>56</v>
      </c>
      <c r="F6" s="59" t="s">
        <v>57</v>
      </c>
      <c r="G6" s="59" t="s">
        <v>58</v>
      </c>
      <c r="H6" s="59" t="s">
        <v>59</v>
      </c>
      <c r="I6" s="59" t="s">
        <v>47</v>
      </c>
      <c r="J6" s="59" t="s">
        <v>55</v>
      </c>
      <c r="K6" s="59" t="s">
        <v>60</v>
      </c>
      <c r="L6">
        <v>1</v>
      </c>
      <c r="M6" s="59" t="s">
        <v>61</v>
      </c>
      <c r="N6" s="59" t="s">
        <v>57</v>
      </c>
      <c r="O6" s="59" t="s">
        <v>62</v>
      </c>
      <c r="P6" s="59" t="s">
        <v>58</v>
      </c>
      <c r="Q6">
        <v>1710986</v>
      </c>
      <c r="R6" s="59" t="s">
        <v>63</v>
      </c>
      <c r="S6" s="59" t="s">
        <v>64</v>
      </c>
      <c r="T6" s="59" t="s">
        <v>65</v>
      </c>
      <c r="U6" s="61">
        <v>44301</v>
      </c>
      <c r="V6" s="59" t="s">
        <v>66</v>
      </c>
      <c r="W6">
        <v>0</v>
      </c>
      <c r="X6" s="59" t="s">
        <v>67</v>
      </c>
      <c r="Y6">
        <v>1</v>
      </c>
      <c r="Z6" s="1">
        <v>44136</v>
      </c>
      <c r="AA6">
        <v>113.2</v>
      </c>
      <c r="AB6" s="59" t="s">
        <v>68</v>
      </c>
      <c r="AC6" s="59" t="s">
        <v>69</v>
      </c>
      <c r="AD6" s="59" t="s">
        <v>68</v>
      </c>
      <c r="AE6" s="61">
        <v>44246</v>
      </c>
    </row>
    <row r="7" spans="1:33" x14ac:dyDescent="0.2">
      <c r="A7" s="59" t="s">
        <v>73</v>
      </c>
      <c r="B7" t="b">
        <v>0</v>
      </c>
      <c r="C7" s="60">
        <v>44309.999861111108</v>
      </c>
      <c r="D7" s="59" t="s">
        <v>55</v>
      </c>
      <c r="E7" s="59" t="s">
        <v>56</v>
      </c>
      <c r="F7" s="59" t="s">
        <v>57</v>
      </c>
      <c r="G7" s="59" t="s">
        <v>58</v>
      </c>
      <c r="H7" s="59" t="s">
        <v>59</v>
      </c>
      <c r="I7" s="59" t="s">
        <v>47</v>
      </c>
      <c r="J7" s="59" t="s">
        <v>55</v>
      </c>
      <c r="K7" s="59" t="s">
        <v>60</v>
      </c>
      <c r="L7">
        <v>1</v>
      </c>
      <c r="M7" s="59" t="s">
        <v>61</v>
      </c>
      <c r="N7" s="59" t="s">
        <v>57</v>
      </c>
      <c r="O7" s="59" t="s">
        <v>62</v>
      </c>
      <c r="P7" s="59" t="s">
        <v>58</v>
      </c>
      <c r="Q7">
        <v>1710986</v>
      </c>
      <c r="R7" s="59" t="s">
        <v>63</v>
      </c>
      <c r="S7" s="59" t="s">
        <v>64</v>
      </c>
      <c r="T7" s="59" t="s">
        <v>65</v>
      </c>
      <c r="U7" s="61">
        <v>44301</v>
      </c>
      <c r="V7" s="59" t="s">
        <v>66</v>
      </c>
      <c r="W7">
        <v>0</v>
      </c>
      <c r="X7" s="59" t="s">
        <v>67</v>
      </c>
      <c r="Y7">
        <v>1</v>
      </c>
      <c r="Z7" s="1">
        <v>44105</v>
      </c>
      <c r="AA7">
        <v>112.9</v>
      </c>
      <c r="AB7" s="59" t="s">
        <v>68</v>
      </c>
      <c r="AC7" s="59" t="s">
        <v>69</v>
      </c>
      <c r="AD7" s="59" t="s">
        <v>68</v>
      </c>
      <c r="AE7" s="61">
        <v>44213</v>
      </c>
    </row>
    <row r="8" spans="1:33" x14ac:dyDescent="0.2">
      <c r="A8" s="59" t="s">
        <v>73</v>
      </c>
      <c r="B8" t="b">
        <v>0</v>
      </c>
      <c r="C8" s="60">
        <v>44309.999861111108</v>
      </c>
      <c r="D8" s="59" t="s">
        <v>55</v>
      </c>
      <c r="E8" s="59" t="s">
        <v>56</v>
      </c>
      <c r="F8" s="59" t="s">
        <v>57</v>
      </c>
      <c r="G8" s="59" t="s">
        <v>58</v>
      </c>
      <c r="H8" s="59" t="s">
        <v>59</v>
      </c>
      <c r="I8" s="59" t="s">
        <v>47</v>
      </c>
      <c r="J8" s="59" t="s">
        <v>55</v>
      </c>
      <c r="K8" s="59" t="s">
        <v>60</v>
      </c>
      <c r="L8">
        <v>1</v>
      </c>
      <c r="M8" s="59" t="s">
        <v>61</v>
      </c>
      <c r="N8" s="59" t="s">
        <v>57</v>
      </c>
      <c r="O8" s="59" t="s">
        <v>62</v>
      </c>
      <c r="P8" s="59" t="s">
        <v>58</v>
      </c>
      <c r="Q8">
        <v>1710986</v>
      </c>
      <c r="R8" s="59" t="s">
        <v>63</v>
      </c>
      <c r="S8" s="59" t="s">
        <v>64</v>
      </c>
      <c r="T8" s="59" t="s">
        <v>65</v>
      </c>
      <c r="U8" s="61">
        <v>44301</v>
      </c>
      <c r="V8" s="59" t="s">
        <v>66</v>
      </c>
      <c r="W8">
        <v>0</v>
      </c>
      <c r="X8" s="59" t="s">
        <v>67</v>
      </c>
      <c r="Y8">
        <v>1</v>
      </c>
      <c r="Z8" s="1">
        <v>44075</v>
      </c>
      <c r="AA8">
        <v>112.9</v>
      </c>
      <c r="AB8" s="59" t="s">
        <v>68</v>
      </c>
      <c r="AC8" s="59" t="s">
        <v>69</v>
      </c>
      <c r="AD8" s="59" t="s">
        <v>68</v>
      </c>
      <c r="AE8" s="61">
        <v>44213</v>
      </c>
    </row>
    <row r="9" spans="1:33" x14ac:dyDescent="0.2">
      <c r="A9" s="59" t="s">
        <v>73</v>
      </c>
      <c r="B9" t="b">
        <v>0</v>
      </c>
      <c r="C9" s="60">
        <v>44309.999861111108</v>
      </c>
      <c r="D9" s="59" t="s">
        <v>55</v>
      </c>
      <c r="E9" s="59" t="s">
        <v>56</v>
      </c>
      <c r="F9" s="59" t="s">
        <v>57</v>
      </c>
      <c r="G9" s="59" t="s">
        <v>58</v>
      </c>
      <c r="H9" s="59" t="s">
        <v>59</v>
      </c>
      <c r="I9" s="59" t="s">
        <v>47</v>
      </c>
      <c r="J9" s="59" t="s">
        <v>55</v>
      </c>
      <c r="K9" s="59" t="s">
        <v>60</v>
      </c>
      <c r="L9">
        <v>1</v>
      </c>
      <c r="M9" s="59" t="s">
        <v>61</v>
      </c>
      <c r="N9" s="59" t="s">
        <v>57</v>
      </c>
      <c r="O9" s="59" t="s">
        <v>62</v>
      </c>
      <c r="P9" s="59" t="s">
        <v>58</v>
      </c>
      <c r="Q9">
        <v>1710986</v>
      </c>
      <c r="R9" s="59" t="s">
        <v>63</v>
      </c>
      <c r="S9" s="59" t="s">
        <v>64</v>
      </c>
      <c r="T9" s="59" t="s">
        <v>65</v>
      </c>
      <c r="U9" s="61">
        <v>44301</v>
      </c>
      <c r="V9" s="59" t="s">
        <v>66</v>
      </c>
      <c r="W9">
        <v>0</v>
      </c>
      <c r="X9" s="59" t="s">
        <v>67</v>
      </c>
      <c r="Y9">
        <v>1</v>
      </c>
      <c r="Z9" s="1">
        <v>44044</v>
      </c>
      <c r="AA9">
        <v>112.5</v>
      </c>
      <c r="AB9" s="59" t="s">
        <v>68</v>
      </c>
      <c r="AC9" s="59" t="s">
        <v>69</v>
      </c>
      <c r="AD9" s="59" t="s">
        <v>68</v>
      </c>
      <c r="AE9" s="61">
        <v>44213</v>
      </c>
    </row>
    <row r="10" spans="1:33" x14ac:dyDescent="0.2">
      <c r="A10" s="59" t="s">
        <v>73</v>
      </c>
      <c r="B10" t="b">
        <v>0</v>
      </c>
      <c r="C10" s="60">
        <v>44309.999861111108</v>
      </c>
      <c r="D10" s="59" t="s">
        <v>55</v>
      </c>
      <c r="E10" s="59" t="s">
        <v>56</v>
      </c>
      <c r="F10" s="59" t="s">
        <v>57</v>
      </c>
      <c r="G10" s="59" t="s">
        <v>58</v>
      </c>
      <c r="H10" s="59" t="s">
        <v>59</v>
      </c>
      <c r="I10" s="59" t="s">
        <v>47</v>
      </c>
      <c r="J10" s="59" t="s">
        <v>55</v>
      </c>
      <c r="K10" s="59" t="s">
        <v>60</v>
      </c>
      <c r="L10">
        <v>1</v>
      </c>
      <c r="M10" s="59" t="s">
        <v>61</v>
      </c>
      <c r="N10" s="59" t="s">
        <v>57</v>
      </c>
      <c r="O10" s="59" t="s">
        <v>62</v>
      </c>
      <c r="P10" s="59" t="s">
        <v>58</v>
      </c>
      <c r="Q10">
        <v>1710986</v>
      </c>
      <c r="R10" s="59" t="s">
        <v>63</v>
      </c>
      <c r="S10" s="59" t="s">
        <v>64</v>
      </c>
      <c r="T10" s="59" t="s">
        <v>65</v>
      </c>
      <c r="U10" s="61">
        <v>44301</v>
      </c>
      <c r="V10" s="59" t="s">
        <v>66</v>
      </c>
      <c r="W10">
        <v>0</v>
      </c>
      <c r="X10" s="59" t="s">
        <v>67</v>
      </c>
      <c r="Y10">
        <v>1</v>
      </c>
      <c r="Z10" s="1">
        <v>44013</v>
      </c>
      <c r="AA10">
        <v>112.2</v>
      </c>
      <c r="AB10" s="59" t="s">
        <v>68</v>
      </c>
      <c r="AC10" s="59" t="s">
        <v>69</v>
      </c>
      <c r="AD10" s="59" t="s">
        <v>68</v>
      </c>
      <c r="AE10" s="61">
        <v>44213</v>
      </c>
    </row>
    <row r="11" spans="1:33" x14ac:dyDescent="0.2">
      <c r="A11" s="59" t="s">
        <v>73</v>
      </c>
      <c r="B11" t="b">
        <v>0</v>
      </c>
      <c r="C11" s="60">
        <v>44309.999861111108</v>
      </c>
      <c r="D11" s="59" t="s">
        <v>55</v>
      </c>
      <c r="E11" s="59" t="s">
        <v>56</v>
      </c>
      <c r="F11" s="59" t="s">
        <v>57</v>
      </c>
      <c r="G11" s="59" t="s">
        <v>58</v>
      </c>
      <c r="H11" s="59" t="s">
        <v>59</v>
      </c>
      <c r="I11" s="59" t="s">
        <v>47</v>
      </c>
      <c r="J11" s="59" t="s">
        <v>55</v>
      </c>
      <c r="K11" s="59" t="s">
        <v>60</v>
      </c>
      <c r="L11">
        <v>1</v>
      </c>
      <c r="M11" s="59" t="s">
        <v>61</v>
      </c>
      <c r="N11" s="59" t="s">
        <v>57</v>
      </c>
      <c r="O11" s="59" t="s">
        <v>62</v>
      </c>
      <c r="P11" s="59" t="s">
        <v>58</v>
      </c>
      <c r="Q11">
        <v>1710986</v>
      </c>
      <c r="R11" s="59" t="s">
        <v>63</v>
      </c>
      <c r="S11" s="59" t="s">
        <v>64</v>
      </c>
      <c r="T11" s="59" t="s">
        <v>65</v>
      </c>
      <c r="U11" s="61">
        <v>44301</v>
      </c>
      <c r="V11" s="59" t="s">
        <v>66</v>
      </c>
      <c r="W11">
        <v>0</v>
      </c>
      <c r="X11" s="59" t="s">
        <v>67</v>
      </c>
      <c r="Y11">
        <v>1</v>
      </c>
      <c r="Z11" s="1">
        <v>43983</v>
      </c>
      <c r="AA11">
        <v>112</v>
      </c>
      <c r="AB11" s="59" t="s">
        <v>68</v>
      </c>
      <c r="AC11" s="59" t="s">
        <v>69</v>
      </c>
      <c r="AD11" s="59" t="s">
        <v>68</v>
      </c>
      <c r="AE11" s="61">
        <v>44090</v>
      </c>
    </row>
    <row r="12" spans="1:33" x14ac:dyDescent="0.2">
      <c r="A12" s="59" t="s">
        <v>73</v>
      </c>
      <c r="B12" t="b">
        <v>0</v>
      </c>
      <c r="C12" s="60">
        <v>44309.999861111108</v>
      </c>
      <c r="D12" s="59" t="s">
        <v>55</v>
      </c>
      <c r="E12" s="59" t="s">
        <v>56</v>
      </c>
      <c r="F12" s="59" t="s">
        <v>57</v>
      </c>
      <c r="G12" s="59" t="s">
        <v>58</v>
      </c>
      <c r="H12" s="59" t="s">
        <v>59</v>
      </c>
      <c r="I12" s="59" t="s">
        <v>47</v>
      </c>
      <c r="J12" s="59" t="s">
        <v>55</v>
      </c>
      <c r="K12" s="59" t="s">
        <v>60</v>
      </c>
      <c r="L12">
        <v>1</v>
      </c>
      <c r="M12" s="59" t="s">
        <v>61</v>
      </c>
      <c r="N12" s="59" t="s">
        <v>57</v>
      </c>
      <c r="O12" s="59" t="s">
        <v>62</v>
      </c>
      <c r="P12" s="59" t="s">
        <v>58</v>
      </c>
      <c r="Q12">
        <v>1710986</v>
      </c>
      <c r="R12" s="59" t="s">
        <v>63</v>
      </c>
      <c r="S12" s="59" t="s">
        <v>64</v>
      </c>
      <c r="T12" s="59" t="s">
        <v>65</v>
      </c>
      <c r="U12" s="61">
        <v>44301</v>
      </c>
      <c r="V12" s="59" t="s">
        <v>66</v>
      </c>
      <c r="W12">
        <v>0</v>
      </c>
      <c r="X12" s="59" t="s">
        <v>67</v>
      </c>
      <c r="Y12">
        <v>1</v>
      </c>
      <c r="Z12" s="1">
        <v>43952</v>
      </c>
      <c r="AA12">
        <v>111.7</v>
      </c>
      <c r="AB12" s="59" t="s">
        <v>68</v>
      </c>
      <c r="AC12" s="59" t="s">
        <v>69</v>
      </c>
      <c r="AD12" s="59" t="s">
        <v>68</v>
      </c>
      <c r="AE12" s="61">
        <v>44066</v>
      </c>
    </row>
    <row r="13" spans="1:33" hidden="1" x14ac:dyDescent="0.2">
      <c r="A13" s="59" t="s">
        <v>73</v>
      </c>
      <c r="B13" t="b">
        <v>0</v>
      </c>
      <c r="C13" s="60">
        <v>44309.999861111108</v>
      </c>
      <c r="D13" s="59" t="s">
        <v>55</v>
      </c>
      <c r="E13" s="59" t="s">
        <v>56</v>
      </c>
      <c r="F13" s="59" t="s">
        <v>57</v>
      </c>
      <c r="G13" s="59" t="s">
        <v>58</v>
      </c>
      <c r="H13" s="59" t="s">
        <v>59</v>
      </c>
      <c r="I13" s="59" t="s">
        <v>47</v>
      </c>
      <c r="J13" s="59" t="s">
        <v>55</v>
      </c>
      <c r="K13" s="59" t="s">
        <v>60</v>
      </c>
      <c r="L13">
        <v>1</v>
      </c>
      <c r="M13" s="59" t="s">
        <v>61</v>
      </c>
      <c r="N13" s="59" t="s">
        <v>57</v>
      </c>
      <c r="O13" s="59" t="s">
        <v>62</v>
      </c>
      <c r="P13" s="59" t="s">
        <v>58</v>
      </c>
      <c r="Q13">
        <v>1710986</v>
      </c>
      <c r="R13" s="59" t="s">
        <v>63</v>
      </c>
      <c r="S13" s="59" t="s">
        <v>64</v>
      </c>
      <c r="T13" s="59" t="s">
        <v>65</v>
      </c>
      <c r="U13" s="61">
        <v>44301</v>
      </c>
      <c r="V13" s="59" t="s">
        <v>66</v>
      </c>
      <c r="W13">
        <v>0</v>
      </c>
      <c r="X13" s="59" t="s">
        <v>67</v>
      </c>
      <c r="Y13">
        <v>1</v>
      </c>
      <c r="Z13" s="1">
        <v>43922</v>
      </c>
      <c r="AA13">
        <v>111.5</v>
      </c>
      <c r="AB13" s="59" t="s">
        <v>68</v>
      </c>
      <c r="AC13" s="59" t="s">
        <v>69</v>
      </c>
      <c r="AD13" s="59" t="s">
        <v>68</v>
      </c>
      <c r="AE13" s="61">
        <v>44029</v>
      </c>
    </row>
    <row r="14" spans="1:33" hidden="1" x14ac:dyDescent="0.2">
      <c r="A14" s="59" t="s">
        <v>73</v>
      </c>
      <c r="B14" t="b">
        <v>0</v>
      </c>
      <c r="C14" s="60">
        <v>44309.999861111108</v>
      </c>
      <c r="D14" s="59" t="s">
        <v>55</v>
      </c>
      <c r="E14" s="59" t="s">
        <v>56</v>
      </c>
      <c r="F14" s="59" t="s">
        <v>57</v>
      </c>
      <c r="G14" s="59" t="s">
        <v>58</v>
      </c>
      <c r="H14" s="59" t="s">
        <v>59</v>
      </c>
      <c r="I14" s="59" t="s">
        <v>47</v>
      </c>
      <c r="J14" s="59" t="s">
        <v>55</v>
      </c>
      <c r="K14" s="59" t="s">
        <v>60</v>
      </c>
      <c r="L14">
        <v>1</v>
      </c>
      <c r="M14" s="59" t="s">
        <v>61</v>
      </c>
      <c r="N14" s="59" t="s">
        <v>57</v>
      </c>
      <c r="O14" s="59" t="s">
        <v>62</v>
      </c>
      <c r="P14" s="59" t="s">
        <v>58</v>
      </c>
      <c r="Q14">
        <v>1710986</v>
      </c>
      <c r="R14" s="59" t="s">
        <v>63</v>
      </c>
      <c r="S14" s="59" t="s">
        <v>64</v>
      </c>
      <c r="T14" s="59" t="s">
        <v>65</v>
      </c>
      <c r="U14" s="61">
        <v>44301</v>
      </c>
      <c r="V14" s="59" t="s">
        <v>66</v>
      </c>
      <c r="W14">
        <v>0</v>
      </c>
      <c r="X14" s="59" t="s">
        <v>67</v>
      </c>
      <c r="Y14">
        <v>1</v>
      </c>
      <c r="Z14" s="1">
        <v>43891</v>
      </c>
      <c r="AA14">
        <v>111.7</v>
      </c>
      <c r="AB14" s="59" t="s">
        <v>68</v>
      </c>
      <c r="AC14" s="59" t="s">
        <v>69</v>
      </c>
      <c r="AD14" s="59" t="s">
        <v>68</v>
      </c>
      <c r="AE14" s="61">
        <v>44001</v>
      </c>
    </row>
    <row r="15" spans="1:33" hidden="1" x14ac:dyDescent="0.2">
      <c r="A15" s="59" t="s">
        <v>73</v>
      </c>
      <c r="B15" t="b">
        <v>0</v>
      </c>
      <c r="C15" s="60">
        <v>44309.999861111108</v>
      </c>
      <c r="D15" s="59" t="s">
        <v>55</v>
      </c>
      <c r="E15" s="59" t="s">
        <v>56</v>
      </c>
      <c r="F15" s="59" t="s">
        <v>57</v>
      </c>
      <c r="G15" s="59" t="s">
        <v>58</v>
      </c>
      <c r="H15" s="59" t="s">
        <v>59</v>
      </c>
      <c r="I15" s="59" t="s">
        <v>47</v>
      </c>
      <c r="J15" s="59" t="s">
        <v>55</v>
      </c>
      <c r="K15" s="59" t="s">
        <v>60</v>
      </c>
      <c r="L15">
        <v>1</v>
      </c>
      <c r="M15" s="59" t="s">
        <v>61</v>
      </c>
      <c r="N15" s="59" t="s">
        <v>57</v>
      </c>
      <c r="O15" s="59" t="s">
        <v>62</v>
      </c>
      <c r="P15" s="59" t="s">
        <v>58</v>
      </c>
      <c r="Q15">
        <v>1710986</v>
      </c>
      <c r="R15" s="59" t="s">
        <v>63</v>
      </c>
      <c r="S15" s="59" t="s">
        <v>64</v>
      </c>
      <c r="T15" s="59" t="s">
        <v>65</v>
      </c>
      <c r="U15" s="61">
        <v>44301</v>
      </c>
      <c r="V15" s="59" t="s">
        <v>66</v>
      </c>
      <c r="W15">
        <v>0</v>
      </c>
      <c r="X15" s="59" t="s">
        <v>67</v>
      </c>
      <c r="Y15">
        <v>1</v>
      </c>
      <c r="Z15" s="1">
        <v>43862</v>
      </c>
      <c r="AA15">
        <v>111.8</v>
      </c>
      <c r="AB15" s="59" t="s">
        <v>68</v>
      </c>
      <c r="AC15" s="59" t="s">
        <v>69</v>
      </c>
      <c r="AD15" s="59" t="s">
        <v>68</v>
      </c>
      <c r="AE15" s="61">
        <v>43967</v>
      </c>
    </row>
    <row r="16" spans="1:33" hidden="1" x14ac:dyDescent="0.2">
      <c r="A16" s="59" t="s">
        <v>73</v>
      </c>
      <c r="B16" t="b">
        <v>0</v>
      </c>
      <c r="C16" s="60">
        <v>44309.999861111108</v>
      </c>
      <c r="D16" s="59" t="s">
        <v>55</v>
      </c>
      <c r="E16" s="59" t="s">
        <v>56</v>
      </c>
      <c r="F16" s="59" t="s">
        <v>57</v>
      </c>
      <c r="G16" s="59" t="s">
        <v>58</v>
      </c>
      <c r="H16" s="59" t="s">
        <v>59</v>
      </c>
      <c r="I16" s="59" t="s">
        <v>47</v>
      </c>
      <c r="J16" s="59" t="s">
        <v>55</v>
      </c>
      <c r="K16" s="59" t="s">
        <v>60</v>
      </c>
      <c r="L16">
        <v>1</v>
      </c>
      <c r="M16" s="59" t="s">
        <v>61</v>
      </c>
      <c r="N16" s="59" t="s">
        <v>57</v>
      </c>
      <c r="O16" s="59" t="s">
        <v>62</v>
      </c>
      <c r="P16" s="59" t="s">
        <v>58</v>
      </c>
      <c r="Q16">
        <v>1710986</v>
      </c>
      <c r="R16" s="59" t="s">
        <v>63</v>
      </c>
      <c r="S16" s="59" t="s">
        <v>64</v>
      </c>
      <c r="T16" s="59" t="s">
        <v>65</v>
      </c>
      <c r="U16" s="61">
        <v>44301</v>
      </c>
      <c r="V16" s="59" t="s">
        <v>66</v>
      </c>
      <c r="W16">
        <v>0</v>
      </c>
      <c r="X16" s="59" t="s">
        <v>67</v>
      </c>
      <c r="Y16">
        <v>1</v>
      </c>
      <c r="Z16" s="1">
        <v>43831</v>
      </c>
      <c r="AA16">
        <v>111.8</v>
      </c>
      <c r="AB16" s="59" t="s">
        <v>68</v>
      </c>
      <c r="AC16" s="59" t="s">
        <v>69</v>
      </c>
      <c r="AD16" s="59" t="s">
        <v>68</v>
      </c>
      <c r="AE16" s="61">
        <v>43965</v>
      </c>
    </row>
    <row r="17" spans="1:31" hidden="1" x14ac:dyDescent="0.2">
      <c r="A17" s="59" t="s">
        <v>73</v>
      </c>
      <c r="B17" t="b">
        <v>0</v>
      </c>
      <c r="C17" s="60">
        <v>44309.999861111108</v>
      </c>
      <c r="D17" s="59" t="s">
        <v>55</v>
      </c>
      <c r="E17" s="59" t="s">
        <v>56</v>
      </c>
      <c r="F17" s="59" t="s">
        <v>57</v>
      </c>
      <c r="G17" s="59" t="s">
        <v>58</v>
      </c>
      <c r="H17" s="59" t="s">
        <v>59</v>
      </c>
      <c r="I17" s="59" t="s">
        <v>47</v>
      </c>
      <c r="J17" s="59" t="s">
        <v>55</v>
      </c>
      <c r="K17" s="59" t="s">
        <v>60</v>
      </c>
      <c r="L17">
        <v>1</v>
      </c>
      <c r="M17" s="59" t="s">
        <v>61</v>
      </c>
      <c r="N17" s="59" t="s">
        <v>57</v>
      </c>
      <c r="O17" s="59" t="s">
        <v>62</v>
      </c>
      <c r="P17" s="59" t="s">
        <v>58</v>
      </c>
      <c r="Q17">
        <v>1710986</v>
      </c>
      <c r="R17" s="59" t="s">
        <v>63</v>
      </c>
      <c r="S17" s="59" t="s">
        <v>64</v>
      </c>
      <c r="T17" s="59" t="s">
        <v>65</v>
      </c>
      <c r="U17" s="61">
        <v>44301</v>
      </c>
      <c r="V17" s="59" t="s">
        <v>66</v>
      </c>
      <c r="W17">
        <v>0</v>
      </c>
      <c r="X17" s="59" t="s">
        <v>67</v>
      </c>
      <c r="Y17">
        <v>1</v>
      </c>
      <c r="Z17" s="1">
        <v>43800</v>
      </c>
      <c r="AA17">
        <v>111.6</v>
      </c>
      <c r="AB17" s="59" t="s">
        <v>68</v>
      </c>
      <c r="AC17" s="59" t="s">
        <v>69</v>
      </c>
      <c r="AD17" s="59" t="s">
        <v>68</v>
      </c>
      <c r="AE17" s="61">
        <v>43911</v>
      </c>
    </row>
    <row r="18" spans="1:31" hidden="1" x14ac:dyDescent="0.2">
      <c r="A18" s="59" t="s">
        <v>73</v>
      </c>
      <c r="B18" t="b">
        <v>0</v>
      </c>
      <c r="C18" s="60">
        <v>44309.999861111108</v>
      </c>
      <c r="D18" s="59" t="s">
        <v>55</v>
      </c>
      <c r="E18" s="59" t="s">
        <v>56</v>
      </c>
      <c r="F18" s="59" t="s">
        <v>57</v>
      </c>
      <c r="G18" s="59" t="s">
        <v>58</v>
      </c>
      <c r="H18" s="59" t="s">
        <v>59</v>
      </c>
      <c r="I18" s="59" t="s">
        <v>47</v>
      </c>
      <c r="J18" s="59" t="s">
        <v>55</v>
      </c>
      <c r="K18" s="59" t="s">
        <v>60</v>
      </c>
      <c r="L18">
        <v>1</v>
      </c>
      <c r="M18" s="59" t="s">
        <v>61</v>
      </c>
      <c r="N18" s="59" t="s">
        <v>57</v>
      </c>
      <c r="O18" s="59" t="s">
        <v>62</v>
      </c>
      <c r="P18" s="59" t="s">
        <v>58</v>
      </c>
      <c r="Q18">
        <v>1710986</v>
      </c>
      <c r="R18" s="59" t="s">
        <v>63</v>
      </c>
      <c r="S18" s="59" t="s">
        <v>64</v>
      </c>
      <c r="T18" s="59" t="s">
        <v>65</v>
      </c>
      <c r="U18" s="61">
        <v>44301</v>
      </c>
      <c r="V18" s="59" t="s">
        <v>66</v>
      </c>
      <c r="W18">
        <v>0</v>
      </c>
      <c r="X18" s="59" t="s">
        <v>67</v>
      </c>
      <c r="Y18">
        <v>1</v>
      </c>
      <c r="Z18" s="1">
        <v>43770</v>
      </c>
      <c r="AA18">
        <v>111.3</v>
      </c>
      <c r="AB18" s="59" t="s">
        <v>68</v>
      </c>
      <c r="AC18" s="59" t="s">
        <v>69</v>
      </c>
      <c r="AD18" s="59" t="s">
        <v>68</v>
      </c>
      <c r="AE18" s="61">
        <v>43876</v>
      </c>
    </row>
    <row r="19" spans="1:31" hidden="1" x14ac:dyDescent="0.2">
      <c r="A19" s="59" t="s">
        <v>73</v>
      </c>
      <c r="B19" t="b">
        <v>0</v>
      </c>
      <c r="C19" s="60">
        <v>44309.999861111108</v>
      </c>
      <c r="D19" s="59" t="s">
        <v>55</v>
      </c>
      <c r="E19" s="59" t="s">
        <v>56</v>
      </c>
      <c r="F19" s="59" t="s">
        <v>57</v>
      </c>
      <c r="G19" s="59" t="s">
        <v>58</v>
      </c>
      <c r="H19" s="59" t="s">
        <v>59</v>
      </c>
      <c r="I19" s="59" t="s">
        <v>47</v>
      </c>
      <c r="J19" s="59" t="s">
        <v>55</v>
      </c>
      <c r="K19" s="59" t="s">
        <v>60</v>
      </c>
      <c r="L19">
        <v>1</v>
      </c>
      <c r="M19" s="59" t="s">
        <v>61</v>
      </c>
      <c r="N19" s="59" t="s">
        <v>57</v>
      </c>
      <c r="O19" s="59" t="s">
        <v>62</v>
      </c>
      <c r="P19" s="59" t="s">
        <v>58</v>
      </c>
      <c r="Q19">
        <v>1710986</v>
      </c>
      <c r="R19" s="59" t="s">
        <v>63</v>
      </c>
      <c r="S19" s="59" t="s">
        <v>64</v>
      </c>
      <c r="T19" s="59" t="s">
        <v>65</v>
      </c>
      <c r="U19" s="61">
        <v>44301</v>
      </c>
      <c r="V19" s="59" t="s">
        <v>66</v>
      </c>
      <c r="W19">
        <v>0</v>
      </c>
      <c r="X19" s="59" t="s">
        <v>67</v>
      </c>
      <c r="Y19">
        <v>1</v>
      </c>
      <c r="Z19" s="1">
        <v>43739</v>
      </c>
      <c r="AA19">
        <v>111.4</v>
      </c>
      <c r="AB19" s="59" t="s">
        <v>68</v>
      </c>
      <c r="AC19" s="59" t="s">
        <v>69</v>
      </c>
      <c r="AD19" s="59" t="s">
        <v>68</v>
      </c>
      <c r="AE19" s="61">
        <v>43847</v>
      </c>
    </row>
    <row r="20" spans="1:31" hidden="1" x14ac:dyDescent="0.2">
      <c r="A20" s="59" t="s">
        <v>73</v>
      </c>
      <c r="B20" t="b">
        <v>0</v>
      </c>
      <c r="C20" s="60">
        <v>44309.999861111108</v>
      </c>
      <c r="D20" s="59" t="s">
        <v>55</v>
      </c>
      <c r="E20" s="59" t="s">
        <v>56</v>
      </c>
      <c r="F20" s="59" t="s">
        <v>57</v>
      </c>
      <c r="G20" s="59" t="s">
        <v>58</v>
      </c>
      <c r="H20" s="59" t="s">
        <v>59</v>
      </c>
      <c r="I20" s="59" t="s">
        <v>47</v>
      </c>
      <c r="J20" s="59" t="s">
        <v>55</v>
      </c>
      <c r="K20" s="59" t="s">
        <v>60</v>
      </c>
      <c r="L20">
        <v>1</v>
      </c>
      <c r="M20" s="59" t="s">
        <v>61</v>
      </c>
      <c r="N20" s="59" t="s">
        <v>57</v>
      </c>
      <c r="O20" s="59" t="s">
        <v>62</v>
      </c>
      <c r="P20" s="59" t="s">
        <v>58</v>
      </c>
      <c r="Q20">
        <v>1710986</v>
      </c>
      <c r="R20" s="59" t="s">
        <v>63</v>
      </c>
      <c r="S20" s="59" t="s">
        <v>64</v>
      </c>
      <c r="T20" s="59" t="s">
        <v>65</v>
      </c>
      <c r="U20" s="61">
        <v>44301</v>
      </c>
      <c r="V20" s="59" t="s">
        <v>66</v>
      </c>
      <c r="W20">
        <v>0</v>
      </c>
      <c r="X20" s="59" t="s">
        <v>67</v>
      </c>
      <c r="Y20">
        <v>1</v>
      </c>
      <c r="Z20" s="1">
        <v>43709</v>
      </c>
      <c r="AA20">
        <v>111.4</v>
      </c>
      <c r="AB20" s="59" t="s">
        <v>68</v>
      </c>
      <c r="AC20" s="59" t="s">
        <v>69</v>
      </c>
      <c r="AD20" s="59" t="s">
        <v>68</v>
      </c>
      <c r="AE20" s="61">
        <v>43819</v>
      </c>
    </row>
    <row r="21" spans="1:31" hidden="1" x14ac:dyDescent="0.2">
      <c r="A21" s="59" t="s">
        <v>73</v>
      </c>
      <c r="B21" t="b">
        <v>0</v>
      </c>
      <c r="C21" s="60">
        <v>44309.999861111108</v>
      </c>
      <c r="D21" s="59" t="s">
        <v>55</v>
      </c>
      <c r="E21" s="59" t="s">
        <v>56</v>
      </c>
      <c r="F21" s="59" t="s">
        <v>57</v>
      </c>
      <c r="G21" s="59" t="s">
        <v>58</v>
      </c>
      <c r="H21" s="59" t="s">
        <v>59</v>
      </c>
      <c r="I21" s="59" t="s">
        <v>47</v>
      </c>
      <c r="J21" s="59" t="s">
        <v>55</v>
      </c>
      <c r="K21" s="59" t="s">
        <v>60</v>
      </c>
      <c r="L21">
        <v>1</v>
      </c>
      <c r="M21" s="59" t="s">
        <v>61</v>
      </c>
      <c r="N21" s="59" t="s">
        <v>57</v>
      </c>
      <c r="O21" s="59" t="s">
        <v>62</v>
      </c>
      <c r="P21" s="59" t="s">
        <v>58</v>
      </c>
      <c r="Q21">
        <v>1710986</v>
      </c>
      <c r="R21" s="59" t="s">
        <v>63</v>
      </c>
      <c r="S21" s="59" t="s">
        <v>64</v>
      </c>
      <c r="T21" s="59" t="s">
        <v>65</v>
      </c>
      <c r="U21" s="61">
        <v>44301</v>
      </c>
      <c r="V21" s="59" t="s">
        <v>66</v>
      </c>
      <c r="W21">
        <v>0</v>
      </c>
      <c r="X21" s="59" t="s">
        <v>67</v>
      </c>
      <c r="Y21">
        <v>1</v>
      </c>
      <c r="Z21" s="1">
        <v>43678</v>
      </c>
      <c r="AA21">
        <v>111.6</v>
      </c>
      <c r="AB21" s="59" t="s">
        <v>68</v>
      </c>
      <c r="AC21" s="59" t="s">
        <v>69</v>
      </c>
      <c r="AD21" s="59" t="s">
        <v>68</v>
      </c>
      <c r="AE21" s="61">
        <v>43785</v>
      </c>
    </row>
    <row r="22" spans="1:31" hidden="1" x14ac:dyDescent="0.2">
      <c r="A22" s="59" t="s">
        <v>73</v>
      </c>
      <c r="B22" t="b">
        <v>0</v>
      </c>
      <c r="C22" s="60">
        <v>44309.999861111108</v>
      </c>
      <c r="D22" s="59" t="s">
        <v>55</v>
      </c>
      <c r="E22" s="59" t="s">
        <v>56</v>
      </c>
      <c r="F22" s="59" t="s">
        <v>57</v>
      </c>
      <c r="G22" s="59" t="s">
        <v>58</v>
      </c>
      <c r="H22" s="59" t="s">
        <v>59</v>
      </c>
      <c r="I22" s="59" t="s">
        <v>47</v>
      </c>
      <c r="J22" s="59" t="s">
        <v>55</v>
      </c>
      <c r="K22" s="59" t="s">
        <v>60</v>
      </c>
      <c r="L22">
        <v>1</v>
      </c>
      <c r="M22" s="59" t="s">
        <v>61</v>
      </c>
      <c r="N22" s="59" t="s">
        <v>57</v>
      </c>
      <c r="O22" s="59" t="s">
        <v>62</v>
      </c>
      <c r="P22" s="59" t="s">
        <v>58</v>
      </c>
      <c r="Q22">
        <v>1710986</v>
      </c>
      <c r="R22" s="59" t="s">
        <v>63</v>
      </c>
      <c r="S22" s="59" t="s">
        <v>64</v>
      </c>
      <c r="T22" s="59" t="s">
        <v>65</v>
      </c>
      <c r="U22" s="61">
        <v>44301</v>
      </c>
      <c r="V22" s="59" t="s">
        <v>66</v>
      </c>
      <c r="W22">
        <v>0</v>
      </c>
      <c r="X22" s="59" t="s">
        <v>67</v>
      </c>
      <c r="Y22">
        <v>1</v>
      </c>
      <c r="Z22" s="1">
        <v>43647</v>
      </c>
      <c r="AA22">
        <v>111.2</v>
      </c>
      <c r="AB22" s="59" t="s">
        <v>68</v>
      </c>
      <c r="AC22" s="59" t="s">
        <v>69</v>
      </c>
      <c r="AD22" s="59" t="s">
        <v>68</v>
      </c>
      <c r="AE22" s="61">
        <v>43757</v>
      </c>
    </row>
    <row r="23" spans="1:31" hidden="1" x14ac:dyDescent="0.2">
      <c r="A23" s="59" t="s">
        <v>73</v>
      </c>
      <c r="B23" t="b">
        <v>0</v>
      </c>
      <c r="C23" s="60">
        <v>44309.999861111108</v>
      </c>
      <c r="D23" s="59" t="s">
        <v>55</v>
      </c>
      <c r="E23" s="59" t="s">
        <v>56</v>
      </c>
      <c r="F23" s="59" t="s">
        <v>57</v>
      </c>
      <c r="G23" s="59" t="s">
        <v>58</v>
      </c>
      <c r="H23" s="59" t="s">
        <v>59</v>
      </c>
      <c r="I23" s="59" t="s">
        <v>47</v>
      </c>
      <c r="J23" s="59" t="s">
        <v>55</v>
      </c>
      <c r="K23" s="59" t="s">
        <v>60</v>
      </c>
      <c r="L23">
        <v>1</v>
      </c>
      <c r="M23" s="59" t="s">
        <v>61</v>
      </c>
      <c r="N23" s="59" t="s">
        <v>57</v>
      </c>
      <c r="O23" s="59" t="s">
        <v>62</v>
      </c>
      <c r="P23" s="59" t="s">
        <v>58</v>
      </c>
      <c r="Q23">
        <v>1710986</v>
      </c>
      <c r="R23" s="59" t="s">
        <v>63</v>
      </c>
      <c r="S23" s="59" t="s">
        <v>64</v>
      </c>
      <c r="T23" s="59" t="s">
        <v>65</v>
      </c>
      <c r="U23" s="61">
        <v>44301</v>
      </c>
      <c r="V23" s="59" t="s">
        <v>66</v>
      </c>
      <c r="W23">
        <v>0</v>
      </c>
      <c r="X23" s="59" t="s">
        <v>67</v>
      </c>
      <c r="Y23">
        <v>1</v>
      </c>
      <c r="Z23" s="1">
        <v>43617</v>
      </c>
      <c r="AA23">
        <v>111.2</v>
      </c>
      <c r="AB23" s="59" t="s">
        <v>68</v>
      </c>
      <c r="AC23" s="59" t="s">
        <v>69</v>
      </c>
      <c r="AD23" s="59" t="s">
        <v>68</v>
      </c>
      <c r="AE23" s="61">
        <v>43729</v>
      </c>
    </row>
    <row r="24" spans="1:31" hidden="1" x14ac:dyDescent="0.2">
      <c r="A24" s="59" t="s">
        <v>73</v>
      </c>
      <c r="B24" t="b">
        <v>0</v>
      </c>
      <c r="C24" s="60">
        <v>44309.999861111108</v>
      </c>
      <c r="D24" s="59" t="s">
        <v>55</v>
      </c>
      <c r="E24" s="59" t="s">
        <v>56</v>
      </c>
      <c r="F24" s="59" t="s">
        <v>57</v>
      </c>
      <c r="G24" s="59" t="s">
        <v>58</v>
      </c>
      <c r="H24" s="59" t="s">
        <v>59</v>
      </c>
      <c r="I24" s="59" t="s">
        <v>47</v>
      </c>
      <c r="J24" s="59" t="s">
        <v>55</v>
      </c>
      <c r="K24" s="59" t="s">
        <v>60</v>
      </c>
      <c r="L24">
        <v>1</v>
      </c>
      <c r="M24" s="59" t="s">
        <v>61</v>
      </c>
      <c r="N24" s="59" t="s">
        <v>57</v>
      </c>
      <c r="O24" s="59" t="s">
        <v>62</v>
      </c>
      <c r="P24" s="59" t="s">
        <v>58</v>
      </c>
      <c r="Q24">
        <v>1710986</v>
      </c>
      <c r="R24" s="59" t="s">
        <v>63</v>
      </c>
      <c r="S24" s="59" t="s">
        <v>64</v>
      </c>
      <c r="T24" s="59" t="s">
        <v>65</v>
      </c>
      <c r="U24" s="61">
        <v>44301</v>
      </c>
      <c r="V24" s="59" t="s">
        <v>66</v>
      </c>
      <c r="W24">
        <v>0</v>
      </c>
      <c r="X24" s="59" t="s">
        <v>67</v>
      </c>
      <c r="Y24">
        <v>1</v>
      </c>
      <c r="Z24" s="1">
        <v>43586</v>
      </c>
      <c r="AA24">
        <v>111</v>
      </c>
      <c r="AB24" s="59" t="s">
        <v>68</v>
      </c>
      <c r="AC24" s="59" t="s">
        <v>69</v>
      </c>
      <c r="AD24" s="59" t="s">
        <v>68</v>
      </c>
      <c r="AE24" s="61">
        <v>43700</v>
      </c>
    </row>
    <row r="25" spans="1:31" hidden="1" x14ac:dyDescent="0.2">
      <c r="A25" s="59" t="s">
        <v>73</v>
      </c>
      <c r="B25" t="b">
        <v>0</v>
      </c>
      <c r="C25" s="60">
        <v>44309.999861111108</v>
      </c>
      <c r="D25" s="59" t="s">
        <v>55</v>
      </c>
      <c r="E25" s="59" t="s">
        <v>56</v>
      </c>
      <c r="F25" s="59" t="s">
        <v>57</v>
      </c>
      <c r="G25" s="59" t="s">
        <v>58</v>
      </c>
      <c r="H25" s="59" t="s">
        <v>59</v>
      </c>
      <c r="I25" s="59" t="s">
        <v>47</v>
      </c>
      <c r="J25" s="59" t="s">
        <v>55</v>
      </c>
      <c r="K25" s="59" t="s">
        <v>60</v>
      </c>
      <c r="L25">
        <v>1</v>
      </c>
      <c r="M25" s="59" t="s">
        <v>61</v>
      </c>
      <c r="N25" s="59" t="s">
        <v>57</v>
      </c>
      <c r="O25" s="59" t="s">
        <v>62</v>
      </c>
      <c r="P25" s="59" t="s">
        <v>58</v>
      </c>
      <c r="Q25">
        <v>1710986</v>
      </c>
      <c r="R25" s="59" t="s">
        <v>63</v>
      </c>
      <c r="S25" s="59" t="s">
        <v>64</v>
      </c>
      <c r="T25" s="59" t="s">
        <v>65</v>
      </c>
      <c r="U25" s="61">
        <v>44301</v>
      </c>
      <c r="V25" s="59" t="s">
        <v>66</v>
      </c>
      <c r="W25">
        <v>0</v>
      </c>
      <c r="X25" s="59" t="s">
        <v>67</v>
      </c>
      <c r="Y25">
        <v>1</v>
      </c>
      <c r="Z25" s="1">
        <v>43556</v>
      </c>
      <c r="AA25">
        <v>110.9</v>
      </c>
      <c r="AB25" s="59" t="s">
        <v>68</v>
      </c>
      <c r="AC25" s="59" t="s">
        <v>69</v>
      </c>
      <c r="AD25" s="59" t="s">
        <v>68</v>
      </c>
      <c r="AE25" s="61">
        <v>43665</v>
      </c>
    </row>
    <row r="26" spans="1:31" hidden="1" x14ac:dyDescent="0.2">
      <c r="A26" s="59" t="s">
        <v>73</v>
      </c>
      <c r="B26" t="b">
        <v>0</v>
      </c>
      <c r="C26" s="60">
        <v>44309.999861111108</v>
      </c>
      <c r="D26" s="59" t="s">
        <v>55</v>
      </c>
      <c r="E26" s="59" t="s">
        <v>56</v>
      </c>
      <c r="F26" s="59" t="s">
        <v>57</v>
      </c>
      <c r="G26" s="59" t="s">
        <v>58</v>
      </c>
      <c r="H26" s="59" t="s">
        <v>59</v>
      </c>
      <c r="I26" s="59" t="s">
        <v>47</v>
      </c>
      <c r="J26" s="59" t="s">
        <v>55</v>
      </c>
      <c r="K26" s="59" t="s">
        <v>60</v>
      </c>
      <c r="L26">
        <v>1</v>
      </c>
      <c r="M26" s="59" t="s">
        <v>61</v>
      </c>
      <c r="N26" s="59" t="s">
        <v>57</v>
      </c>
      <c r="O26" s="59" t="s">
        <v>62</v>
      </c>
      <c r="P26" s="59" t="s">
        <v>58</v>
      </c>
      <c r="Q26">
        <v>1710986</v>
      </c>
      <c r="R26" s="59" t="s">
        <v>63</v>
      </c>
      <c r="S26" s="59" t="s">
        <v>64</v>
      </c>
      <c r="T26" s="59" t="s">
        <v>65</v>
      </c>
      <c r="U26" s="61">
        <v>44301</v>
      </c>
      <c r="V26" s="59" t="s">
        <v>66</v>
      </c>
      <c r="W26">
        <v>0</v>
      </c>
      <c r="X26" s="59" t="s">
        <v>67</v>
      </c>
      <c r="Y26">
        <v>1</v>
      </c>
      <c r="Z26" s="1">
        <v>43525</v>
      </c>
      <c r="AA26">
        <v>110.6</v>
      </c>
      <c r="AB26" s="59" t="s">
        <v>68</v>
      </c>
      <c r="AC26" s="59" t="s">
        <v>69</v>
      </c>
      <c r="AD26" s="59" t="s">
        <v>68</v>
      </c>
      <c r="AE26" s="61">
        <v>43638</v>
      </c>
    </row>
    <row r="27" spans="1:31" hidden="1" x14ac:dyDescent="0.2">
      <c r="A27" s="59" t="s">
        <v>73</v>
      </c>
      <c r="B27" t="b">
        <v>0</v>
      </c>
      <c r="C27" s="60">
        <v>44309.999861111108</v>
      </c>
      <c r="D27" s="59" t="s">
        <v>55</v>
      </c>
      <c r="E27" s="59" t="s">
        <v>56</v>
      </c>
      <c r="F27" s="59" t="s">
        <v>57</v>
      </c>
      <c r="G27" s="59" t="s">
        <v>58</v>
      </c>
      <c r="H27" s="59" t="s">
        <v>59</v>
      </c>
      <c r="I27" s="59" t="s">
        <v>47</v>
      </c>
      <c r="J27" s="59" t="s">
        <v>55</v>
      </c>
      <c r="K27" s="59" t="s">
        <v>60</v>
      </c>
      <c r="L27">
        <v>1</v>
      </c>
      <c r="M27" s="59" t="s">
        <v>61</v>
      </c>
      <c r="N27" s="59" t="s">
        <v>57</v>
      </c>
      <c r="O27" s="59" t="s">
        <v>62</v>
      </c>
      <c r="P27" s="59" t="s">
        <v>58</v>
      </c>
      <c r="Q27">
        <v>1710986</v>
      </c>
      <c r="R27" s="59" t="s">
        <v>63</v>
      </c>
      <c r="S27" s="59" t="s">
        <v>64</v>
      </c>
      <c r="T27" s="59" t="s">
        <v>65</v>
      </c>
      <c r="U27" s="61">
        <v>44301</v>
      </c>
      <c r="V27" s="59" t="s">
        <v>66</v>
      </c>
      <c r="W27">
        <v>0</v>
      </c>
      <c r="X27" s="59" t="s">
        <v>67</v>
      </c>
      <c r="Y27">
        <v>1</v>
      </c>
      <c r="Z27" s="1">
        <v>43497</v>
      </c>
      <c r="AA27">
        <v>110.3</v>
      </c>
      <c r="AB27" s="59" t="s">
        <v>68</v>
      </c>
      <c r="AC27" s="59" t="s">
        <v>69</v>
      </c>
      <c r="AD27" s="59" t="s">
        <v>68</v>
      </c>
      <c r="AE27" s="61">
        <v>43601</v>
      </c>
    </row>
    <row r="28" spans="1:31" hidden="1" x14ac:dyDescent="0.2">
      <c r="A28" s="59" t="s">
        <v>73</v>
      </c>
      <c r="B28" t="b">
        <v>0</v>
      </c>
      <c r="C28" s="60">
        <v>44309.999861111108</v>
      </c>
      <c r="D28" s="59" t="s">
        <v>55</v>
      </c>
      <c r="E28" s="59" t="s">
        <v>56</v>
      </c>
      <c r="F28" s="59" t="s">
        <v>57</v>
      </c>
      <c r="G28" s="59" t="s">
        <v>58</v>
      </c>
      <c r="H28" s="59" t="s">
        <v>59</v>
      </c>
      <c r="I28" s="59" t="s">
        <v>47</v>
      </c>
      <c r="J28" s="59" t="s">
        <v>55</v>
      </c>
      <c r="K28" s="59" t="s">
        <v>60</v>
      </c>
      <c r="L28">
        <v>1</v>
      </c>
      <c r="M28" s="59" t="s">
        <v>61</v>
      </c>
      <c r="N28" s="59" t="s">
        <v>57</v>
      </c>
      <c r="O28" s="59" t="s">
        <v>62</v>
      </c>
      <c r="P28" s="59" t="s">
        <v>58</v>
      </c>
      <c r="Q28">
        <v>1710986</v>
      </c>
      <c r="R28" s="59" t="s">
        <v>63</v>
      </c>
      <c r="S28" s="59" t="s">
        <v>64</v>
      </c>
      <c r="T28" s="59" t="s">
        <v>65</v>
      </c>
      <c r="U28" s="61">
        <v>44301</v>
      </c>
      <c r="V28" s="59" t="s">
        <v>66</v>
      </c>
      <c r="W28">
        <v>0</v>
      </c>
      <c r="X28" s="59" t="s">
        <v>67</v>
      </c>
      <c r="Y28">
        <v>1</v>
      </c>
      <c r="Z28" s="1">
        <v>43466</v>
      </c>
      <c r="AA28">
        <v>110.1</v>
      </c>
      <c r="AB28" s="59" t="s">
        <v>68</v>
      </c>
      <c r="AC28" s="59" t="s">
        <v>69</v>
      </c>
      <c r="AD28" s="59" t="s">
        <v>68</v>
      </c>
      <c r="AE28" s="61">
        <v>43573</v>
      </c>
    </row>
    <row r="29" spans="1:31" hidden="1" x14ac:dyDescent="0.2">
      <c r="A29" s="59" t="s">
        <v>73</v>
      </c>
      <c r="B29" t="b">
        <v>0</v>
      </c>
      <c r="C29" s="60">
        <v>44309.999861111108</v>
      </c>
      <c r="D29" s="59" t="s">
        <v>55</v>
      </c>
      <c r="E29" s="59" t="s">
        <v>56</v>
      </c>
      <c r="F29" s="59" t="s">
        <v>57</v>
      </c>
      <c r="G29" s="59" t="s">
        <v>58</v>
      </c>
      <c r="H29" s="59" t="s">
        <v>59</v>
      </c>
      <c r="I29" s="59" t="s">
        <v>47</v>
      </c>
      <c r="J29" s="59" t="s">
        <v>55</v>
      </c>
      <c r="K29" s="59" t="s">
        <v>60</v>
      </c>
      <c r="L29">
        <v>1</v>
      </c>
      <c r="M29" s="59" t="s">
        <v>61</v>
      </c>
      <c r="N29" s="59" t="s">
        <v>57</v>
      </c>
      <c r="O29" s="59" t="s">
        <v>62</v>
      </c>
      <c r="P29" s="59" t="s">
        <v>58</v>
      </c>
      <c r="Q29">
        <v>1710986</v>
      </c>
      <c r="R29" s="59" t="s">
        <v>63</v>
      </c>
      <c r="S29" s="59" t="s">
        <v>64</v>
      </c>
      <c r="T29" s="59" t="s">
        <v>65</v>
      </c>
      <c r="U29" s="61">
        <v>44301</v>
      </c>
      <c r="V29" s="59" t="s">
        <v>66</v>
      </c>
      <c r="W29">
        <v>0</v>
      </c>
      <c r="X29" s="59" t="s">
        <v>67</v>
      </c>
      <c r="Y29">
        <v>1</v>
      </c>
      <c r="Z29" s="1">
        <v>43435</v>
      </c>
      <c r="AA29">
        <v>109.7</v>
      </c>
      <c r="AB29" s="59" t="s">
        <v>68</v>
      </c>
      <c r="AC29" s="59" t="s">
        <v>69</v>
      </c>
      <c r="AD29" s="59" t="s">
        <v>68</v>
      </c>
      <c r="AE29" s="61">
        <v>43547</v>
      </c>
    </row>
    <row r="30" spans="1:31" hidden="1" x14ac:dyDescent="0.2">
      <c r="A30" s="59" t="s">
        <v>73</v>
      </c>
      <c r="B30" t="b">
        <v>0</v>
      </c>
      <c r="C30" s="60">
        <v>44309.999861111108</v>
      </c>
      <c r="D30" s="59" t="s">
        <v>55</v>
      </c>
      <c r="E30" s="59" t="s">
        <v>56</v>
      </c>
      <c r="F30" s="59" t="s">
        <v>57</v>
      </c>
      <c r="G30" s="59" t="s">
        <v>58</v>
      </c>
      <c r="H30" s="59" t="s">
        <v>59</v>
      </c>
      <c r="I30" s="59" t="s">
        <v>47</v>
      </c>
      <c r="J30" s="59" t="s">
        <v>55</v>
      </c>
      <c r="K30" s="59" t="s">
        <v>60</v>
      </c>
      <c r="L30">
        <v>1</v>
      </c>
      <c r="M30" s="59" t="s">
        <v>61</v>
      </c>
      <c r="N30" s="59" t="s">
        <v>57</v>
      </c>
      <c r="O30" s="59" t="s">
        <v>62</v>
      </c>
      <c r="P30" s="59" t="s">
        <v>58</v>
      </c>
      <c r="Q30">
        <v>1710986</v>
      </c>
      <c r="R30" s="59" t="s">
        <v>63</v>
      </c>
      <c r="S30" s="59" t="s">
        <v>64</v>
      </c>
      <c r="T30" s="59" t="s">
        <v>65</v>
      </c>
      <c r="U30" s="61">
        <v>44301</v>
      </c>
      <c r="V30" s="59" t="s">
        <v>66</v>
      </c>
      <c r="W30">
        <v>0</v>
      </c>
      <c r="X30" s="59" t="s">
        <v>67</v>
      </c>
      <c r="Y30">
        <v>1</v>
      </c>
      <c r="Z30" s="1">
        <v>43405</v>
      </c>
      <c r="AA30">
        <v>109.7</v>
      </c>
      <c r="AB30" s="59" t="s">
        <v>68</v>
      </c>
      <c r="AC30" s="59" t="s">
        <v>69</v>
      </c>
      <c r="AD30" s="59" t="s">
        <v>68</v>
      </c>
      <c r="AE30" s="61">
        <v>43515</v>
      </c>
    </row>
    <row r="31" spans="1:31" hidden="1" x14ac:dyDescent="0.2">
      <c r="A31" s="59" t="s">
        <v>73</v>
      </c>
      <c r="B31" t="b">
        <v>0</v>
      </c>
      <c r="C31" s="60">
        <v>44309.999861111108</v>
      </c>
      <c r="D31" s="59" t="s">
        <v>55</v>
      </c>
      <c r="E31" s="59" t="s">
        <v>56</v>
      </c>
      <c r="F31" s="59" t="s">
        <v>57</v>
      </c>
      <c r="G31" s="59" t="s">
        <v>58</v>
      </c>
      <c r="H31" s="59" t="s">
        <v>59</v>
      </c>
      <c r="I31" s="59" t="s">
        <v>47</v>
      </c>
      <c r="J31" s="59" t="s">
        <v>55</v>
      </c>
      <c r="K31" s="59" t="s">
        <v>60</v>
      </c>
      <c r="L31">
        <v>1</v>
      </c>
      <c r="M31" s="59" t="s">
        <v>61</v>
      </c>
      <c r="N31" s="59" t="s">
        <v>57</v>
      </c>
      <c r="O31" s="59" t="s">
        <v>62</v>
      </c>
      <c r="P31" s="59" t="s">
        <v>58</v>
      </c>
      <c r="Q31">
        <v>1710986</v>
      </c>
      <c r="R31" s="59" t="s">
        <v>63</v>
      </c>
      <c r="S31" s="59" t="s">
        <v>64</v>
      </c>
      <c r="T31" s="59" t="s">
        <v>65</v>
      </c>
      <c r="U31" s="61">
        <v>44301</v>
      </c>
      <c r="V31" s="59" t="s">
        <v>66</v>
      </c>
      <c r="W31">
        <v>0</v>
      </c>
      <c r="X31" s="59" t="s">
        <v>67</v>
      </c>
      <c r="Y31">
        <v>1</v>
      </c>
      <c r="Z31" s="1">
        <v>43374</v>
      </c>
      <c r="AA31">
        <v>109.7</v>
      </c>
      <c r="AB31" s="59" t="s">
        <v>68</v>
      </c>
      <c r="AC31" s="59" t="s">
        <v>69</v>
      </c>
      <c r="AD31" s="59" t="s">
        <v>68</v>
      </c>
      <c r="AE31" s="61">
        <v>43484</v>
      </c>
    </row>
    <row r="32" spans="1:31" hidden="1" x14ac:dyDescent="0.2">
      <c r="A32" s="59" t="s">
        <v>73</v>
      </c>
      <c r="B32" t="b">
        <v>0</v>
      </c>
      <c r="C32" s="60">
        <v>44309.999861111108</v>
      </c>
      <c r="D32" s="59" t="s">
        <v>55</v>
      </c>
      <c r="E32" s="59" t="s">
        <v>56</v>
      </c>
      <c r="F32" s="59" t="s">
        <v>57</v>
      </c>
      <c r="G32" s="59" t="s">
        <v>58</v>
      </c>
      <c r="H32" s="59" t="s">
        <v>59</v>
      </c>
      <c r="I32" s="59" t="s">
        <v>47</v>
      </c>
      <c r="J32" s="59" t="s">
        <v>55</v>
      </c>
      <c r="K32" s="59" t="s">
        <v>60</v>
      </c>
      <c r="L32">
        <v>1</v>
      </c>
      <c r="M32" s="59" t="s">
        <v>61</v>
      </c>
      <c r="N32" s="59" t="s">
        <v>57</v>
      </c>
      <c r="O32" s="59" t="s">
        <v>62</v>
      </c>
      <c r="P32" s="59" t="s">
        <v>58</v>
      </c>
      <c r="Q32">
        <v>1710986</v>
      </c>
      <c r="R32" s="59" t="s">
        <v>63</v>
      </c>
      <c r="S32" s="59" t="s">
        <v>64</v>
      </c>
      <c r="T32" s="59" t="s">
        <v>65</v>
      </c>
      <c r="U32" s="61">
        <v>44301</v>
      </c>
      <c r="V32" s="59" t="s">
        <v>66</v>
      </c>
      <c r="W32">
        <v>0</v>
      </c>
      <c r="X32" s="59" t="s">
        <v>67</v>
      </c>
      <c r="Y32">
        <v>1</v>
      </c>
      <c r="Z32" s="1">
        <v>43344</v>
      </c>
      <c r="AA32">
        <v>109.5</v>
      </c>
      <c r="AB32" s="59" t="s">
        <v>68</v>
      </c>
      <c r="AC32" s="59" t="s">
        <v>69</v>
      </c>
      <c r="AD32" s="59" t="s">
        <v>68</v>
      </c>
      <c r="AE32" s="61">
        <v>43455</v>
      </c>
    </row>
    <row r="33" spans="1:31" hidden="1" x14ac:dyDescent="0.2">
      <c r="A33" s="59" t="s">
        <v>73</v>
      </c>
      <c r="B33" t="b">
        <v>0</v>
      </c>
      <c r="C33" s="60">
        <v>44309.999861111108</v>
      </c>
      <c r="D33" s="59" t="s">
        <v>55</v>
      </c>
      <c r="E33" s="59" t="s">
        <v>56</v>
      </c>
      <c r="F33" s="59" t="s">
        <v>57</v>
      </c>
      <c r="G33" s="59" t="s">
        <v>58</v>
      </c>
      <c r="H33" s="59" t="s">
        <v>59</v>
      </c>
      <c r="I33" s="59" t="s">
        <v>47</v>
      </c>
      <c r="J33" s="59" t="s">
        <v>55</v>
      </c>
      <c r="K33" s="59" t="s">
        <v>60</v>
      </c>
      <c r="L33">
        <v>1</v>
      </c>
      <c r="M33" s="59" t="s">
        <v>61</v>
      </c>
      <c r="N33" s="59" t="s">
        <v>57</v>
      </c>
      <c r="O33" s="59" t="s">
        <v>62</v>
      </c>
      <c r="P33" s="59" t="s">
        <v>58</v>
      </c>
      <c r="Q33">
        <v>1710986</v>
      </c>
      <c r="R33" s="59" t="s">
        <v>63</v>
      </c>
      <c r="S33" s="59" t="s">
        <v>64</v>
      </c>
      <c r="T33" s="59" t="s">
        <v>65</v>
      </c>
      <c r="U33" s="61">
        <v>44301</v>
      </c>
      <c r="V33" s="59" t="s">
        <v>66</v>
      </c>
      <c r="W33">
        <v>0</v>
      </c>
      <c r="X33" s="59" t="s">
        <v>67</v>
      </c>
      <c r="Y33">
        <v>1</v>
      </c>
      <c r="Z33" s="1">
        <v>43313</v>
      </c>
      <c r="AA33">
        <v>109.5</v>
      </c>
      <c r="AB33" s="59" t="s">
        <v>68</v>
      </c>
      <c r="AC33" s="59" t="s">
        <v>69</v>
      </c>
      <c r="AD33" s="59" t="s">
        <v>68</v>
      </c>
      <c r="AE33" s="61">
        <v>43419</v>
      </c>
    </row>
    <row r="34" spans="1:31" hidden="1" x14ac:dyDescent="0.2">
      <c r="A34" s="59" t="s">
        <v>73</v>
      </c>
      <c r="B34" t="b">
        <v>0</v>
      </c>
      <c r="C34" s="60">
        <v>44309.999861111108</v>
      </c>
      <c r="D34" s="59" t="s">
        <v>55</v>
      </c>
      <c r="E34" s="59" t="s">
        <v>56</v>
      </c>
      <c r="F34" s="59" t="s">
        <v>57</v>
      </c>
      <c r="G34" s="59" t="s">
        <v>58</v>
      </c>
      <c r="H34" s="59" t="s">
        <v>59</v>
      </c>
      <c r="I34" s="59" t="s">
        <v>47</v>
      </c>
      <c r="J34" s="59" t="s">
        <v>55</v>
      </c>
      <c r="K34" s="59" t="s">
        <v>60</v>
      </c>
      <c r="L34">
        <v>1</v>
      </c>
      <c r="M34" s="59" t="s">
        <v>61</v>
      </c>
      <c r="N34" s="59" t="s">
        <v>57</v>
      </c>
      <c r="O34" s="59" t="s">
        <v>62</v>
      </c>
      <c r="P34" s="59" t="s">
        <v>58</v>
      </c>
      <c r="Q34">
        <v>1710986</v>
      </c>
      <c r="R34" s="59" t="s">
        <v>63</v>
      </c>
      <c r="S34" s="59" t="s">
        <v>64</v>
      </c>
      <c r="T34" s="59" t="s">
        <v>65</v>
      </c>
      <c r="U34" s="61">
        <v>44301</v>
      </c>
      <c r="V34" s="59" t="s">
        <v>66</v>
      </c>
      <c r="W34">
        <v>0</v>
      </c>
      <c r="X34" s="59" t="s">
        <v>67</v>
      </c>
      <c r="Y34">
        <v>1</v>
      </c>
      <c r="Z34" s="1">
        <v>43282</v>
      </c>
      <c r="AA34">
        <v>109.2</v>
      </c>
      <c r="AB34" s="59" t="s">
        <v>68</v>
      </c>
      <c r="AC34" s="59" t="s">
        <v>69</v>
      </c>
      <c r="AD34" s="59" t="s">
        <v>68</v>
      </c>
      <c r="AE34" s="61">
        <v>43385</v>
      </c>
    </row>
    <row r="35" spans="1:31" hidden="1" x14ac:dyDescent="0.2">
      <c r="A35" s="59" t="s">
        <v>73</v>
      </c>
      <c r="B35" t="b">
        <v>0</v>
      </c>
      <c r="C35" s="60">
        <v>44309.999861111108</v>
      </c>
      <c r="D35" s="59" t="s">
        <v>55</v>
      </c>
      <c r="E35" s="59" t="s">
        <v>56</v>
      </c>
      <c r="F35" s="59" t="s">
        <v>57</v>
      </c>
      <c r="G35" s="59" t="s">
        <v>58</v>
      </c>
      <c r="H35" s="59" t="s">
        <v>59</v>
      </c>
      <c r="I35" s="59" t="s">
        <v>47</v>
      </c>
      <c r="J35" s="59" t="s">
        <v>55</v>
      </c>
      <c r="K35" s="59" t="s">
        <v>60</v>
      </c>
      <c r="L35">
        <v>1</v>
      </c>
      <c r="M35" s="59" t="s">
        <v>61</v>
      </c>
      <c r="N35" s="59" t="s">
        <v>57</v>
      </c>
      <c r="O35" s="59" t="s">
        <v>62</v>
      </c>
      <c r="P35" s="59" t="s">
        <v>58</v>
      </c>
      <c r="Q35">
        <v>1710986</v>
      </c>
      <c r="R35" s="59" t="s">
        <v>63</v>
      </c>
      <c r="S35" s="59" t="s">
        <v>64</v>
      </c>
      <c r="T35" s="59" t="s">
        <v>65</v>
      </c>
      <c r="U35" s="61">
        <v>44301</v>
      </c>
      <c r="V35" s="59" t="s">
        <v>66</v>
      </c>
      <c r="W35">
        <v>0</v>
      </c>
      <c r="X35" s="59" t="s">
        <v>67</v>
      </c>
      <c r="Y35">
        <v>1</v>
      </c>
      <c r="Z35" s="1">
        <v>43252</v>
      </c>
      <c r="AA35">
        <v>109</v>
      </c>
      <c r="AB35" s="59" t="s">
        <v>68</v>
      </c>
      <c r="AC35" s="59" t="s">
        <v>69</v>
      </c>
      <c r="AD35" s="59" t="s">
        <v>68</v>
      </c>
      <c r="AE35" s="61">
        <v>43358</v>
      </c>
    </row>
    <row r="36" spans="1:31" hidden="1" x14ac:dyDescent="0.2">
      <c r="A36" s="59" t="s">
        <v>73</v>
      </c>
      <c r="B36" t="b">
        <v>0</v>
      </c>
      <c r="C36" s="60">
        <v>44309.999861111108</v>
      </c>
      <c r="D36" s="59" t="s">
        <v>55</v>
      </c>
      <c r="E36" s="59" t="s">
        <v>56</v>
      </c>
      <c r="F36" s="59" t="s">
        <v>57</v>
      </c>
      <c r="G36" s="59" t="s">
        <v>58</v>
      </c>
      <c r="H36" s="59" t="s">
        <v>59</v>
      </c>
      <c r="I36" s="59" t="s">
        <v>47</v>
      </c>
      <c r="J36" s="59" t="s">
        <v>55</v>
      </c>
      <c r="K36" s="59" t="s">
        <v>60</v>
      </c>
      <c r="L36">
        <v>1</v>
      </c>
      <c r="M36" s="59" t="s">
        <v>61</v>
      </c>
      <c r="N36" s="59" t="s">
        <v>57</v>
      </c>
      <c r="O36" s="59" t="s">
        <v>62</v>
      </c>
      <c r="P36" s="59" t="s">
        <v>58</v>
      </c>
      <c r="Q36">
        <v>1710986</v>
      </c>
      <c r="R36" s="59" t="s">
        <v>63</v>
      </c>
      <c r="S36" s="59" t="s">
        <v>64</v>
      </c>
      <c r="T36" s="59" t="s">
        <v>65</v>
      </c>
      <c r="U36" s="61">
        <v>44301</v>
      </c>
      <c r="V36" s="59" t="s">
        <v>66</v>
      </c>
      <c r="W36">
        <v>0</v>
      </c>
      <c r="X36" s="59" t="s">
        <v>67</v>
      </c>
      <c r="Y36">
        <v>1</v>
      </c>
      <c r="Z36" s="1">
        <v>43221</v>
      </c>
      <c r="AA36">
        <v>109</v>
      </c>
      <c r="AB36" s="59" t="s">
        <v>68</v>
      </c>
      <c r="AC36" s="59" t="s">
        <v>69</v>
      </c>
      <c r="AD36" s="59" t="s">
        <v>68</v>
      </c>
      <c r="AE36" s="61">
        <v>43329</v>
      </c>
    </row>
    <row r="37" spans="1:31" hidden="1" x14ac:dyDescent="0.2">
      <c r="A37" s="59" t="s">
        <v>73</v>
      </c>
      <c r="B37" t="b">
        <v>0</v>
      </c>
      <c r="C37" s="60">
        <v>44309.999861111108</v>
      </c>
      <c r="D37" s="59" t="s">
        <v>55</v>
      </c>
      <c r="E37" s="59" t="s">
        <v>56</v>
      </c>
      <c r="F37" s="59" t="s">
        <v>57</v>
      </c>
      <c r="G37" s="59" t="s">
        <v>58</v>
      </c>
      <c r="H37" s="59" t="s">
        <v>59</v>
      </c>
      <c r="I37" s="59" t="s">
        <v>47</v>
      </c>
      <c r="J37" s="59" t="s">
        <v>55</v>
      </c>
      <c r="K37" s="59" t="s">
        <v>60</v>
      </c>
      <c r="L37">
        <v>1</v>
      </c>
      <c r="M37" s="59" t="s">
        <v>61</v>
      </c>
      <c r="N37" s="59" t="s">
        <v>57</v>
      </c>
      <c r="O37" s="59" t="s">
        <v>62</v>
      </c>
      <c r="P37" s="59" t="s">
        <v>58</v>
      </c>
      <c r="Q37">
        <v>1710986</v>
      </c>
      <c r="R37" s="59" t="s">
        <v>63</v>
      </c>
      <c r="S37" s="59" t="s">
        <v>64</v>
      </c>
      <c r="T37" s="59" t="s">
        <v>65</v>
      </c>
      <c r="U37" s="61">
        <v>44301</v>
      </c>
      <c r="V37" s="59" t="s">
        <v>66</v>
      </c>
      <c r="W37">
        <v>0</v>
      </c>
      <c r="X37" s="59" t="s">
        <v>67</v>
      </c>
      <c r="Y37">
        <v>1</v>
      </c>
      <c r="Z37" s="1">
        <v>43191</v>
      </c>
      <c r="AA37">
        <v>108.7</v>
      </c>
      <c r="AB37" s="59" t="s">
        <v>68</v>
      </c>
      <c r="AC37" s="59" t="s">
        <v>69</v>
      </c>
      <c r="AD37" s="59" t="s">
        <v>68</v>
      </c>
      <c r="AE37" s="61">
        <v>43298</v>
      </c>
    </row>
    <row r="38" spans="1:31" hidden="1" x14ac:dyDescent="0.2">
      <c r="A38" s="59" t="s">
        <v>73</v>
      </c>
      <c r="B38" t="b">
        <v>0</v>
      </c>
      <c r="C38" s="60">
        <v>44309.999861111108</v>
      </c>
      <c r="D38" s="59" t="s">
        <v>55</v>
      </c>
      <c r="E38" s="59" t="s">
        <v>56</v>
      </c>
      <c r="F38" s="59" t="s">
        <v>57</v>
      </c>
      <c r="G38" s="59" t="s">
        <v>58</v>
      </c>
      <c r="H38" s="59" t="s">
        <v>59</v>
      </c>
      <c r="I38" s="59" t="s">
        <v>47</v>
      </c>
      <c r="J38" s="59" t="s">
        <v>55</v>
      </c>
      <c r="K38" s="59" t="s">
        <v>60</v>
      </c>
      <c r="L38">
        <v>1</v>
      </c>
      <c r="M38" s="59" t="s">
        <v>61</v>
      </c>
      <c r="N38" s="59" t="s">
        <v>57</v>
      </c>
      <c r="O38" s="59" t="s">
        <v>62</v>
      </c>
      <c r="P38" s="59" t="s">
        <v>58</v>
      </c>
      <c r="Q38">
        <v>1710986</v>
      </c>
      <c r="R38" s="59" t="s">
        <v>63</v>
      </c>
      <c r="S38" s="59" t="s">
        <v>64</v>
      </c>
      <c r="T38" s="59" t="s">
        <v>65</v>
      </c>
      <c r="U38" s="61">
        <v>44301</v>
      </c>
      <c r="V38" s="59" t="s">
        <v>66</v>
      </c>
      <c r="W38">
        <v>0</v>
      </c>
      <c r="X38" s="59" t="s">
        <v>67</v>
      </c>
      <c r="Y38">
        <v>1</v>
      </c>
      <c r="Z38" s="1">
        <v>43160</v>
      </c>
      <c r="AA38">
        <v>108.5</v>
      </c>
      <c r="AB38" s="59" t="s">
        <v>68</v>
      </c>
      <c r="AC38" s="59" t="s">
        <v>69</v>
      </c>
      <c r="AD38" s="59" t="s">
        <v>68</v>
      </c>
      <c r="AE38" s="61">
        <v>43278</v>
      </c>
    </row>
    <row r="39" spans="1:31" hidden="1" x14ac:dyDescent="0.2">
      <c r="A39" s="59" t="s">
        <v>73</v>
      </c>
      <c r="B39" t="b">
        <v>0</v>
      </c>
      <c r="C39" s="60">
        <v>44309.999861111108</v>
      </c>
      <c r="D39" s="59" t="s">
        <v>55</v>
      </c>
      <c r="E39" s="59" t="s">
        <v>56</v>
      </c>
      <c r="F39" s="59" t="s">
        <v>57</v>
      </c>
      <c r="G39" s="59" t="s">
        <v>58</v>
      </c>
      <c r="H39" s="59" t="s">
        <v>59</v>
      </c>
      <c r="I39" s="59" t="s">
        <v>47</v>
      </c>
      <c r="J39" s="59" t="s">
        <v>55</v>
      </c>
      <c r="K39" s="59" t="s">
        <v>60</v>
      </c>
      <c r="L39">
        <v>1</v>
      </c>
      <c r="M39" s="59" t="s">
        <v>61</v>
      </c>
      <c r="N39" s="59" t="s">
        <v>57</v>
      </c>
      <c r="O39" s="59" t="s">
        <v>62</v>
      </c>
      <c r="P39" s="59" t="s">
        <v>58</v>
      </c>
      <c r="Q39">
        <v>1710986</v>
      </c>
      <c r="R39" s="59" t="s">
        <v>63</v>
      </c>
      <c r="S39" s="59" t="s">
        <v>64</v>
      </c>
      <c r="T39" s="59" t="s">
        <v>65</v>
      </c>
      <c r="U39" s="61">
        <v>44301</v>
      </c>
      <c r="V39" s="59" t="s">
        <v>66</v>
      </c>
      <c r="W39">
        <v>0</v>
      </c>
      <c r="X39" s="59" t="s">
        <v>67</v>
      </c>
      <c r="Y39">
        <v>1</v>
      </c>
      <c r="Z39" s="1">
        <v>43132</v>
      </c>
      <c r="AA39">
        <v>108.3</v>
      </c>
      <c r="AB39" s="59" t="s">
        <v>68</v>
      </c>
      <c r="AC39" s="59" t="s">
        <v>69</v>
      </c>
      <c r="AD39" s="59" t="s">
        <v>68</v>
      </c>
      <c r="AE39" s="61">
        <v>43236</v>
      </c>
    </row>
    <row r="40" spans="1:31" hidden="1" x14ac:dyDescent="0.2">
      <c r="A40" s="59" t="s">
        <v>73</v>
      </c>
      <c r="B40" t="b">
        <v>0</v>
      </c>
      <c r="C40" s="60">
        <v>44309.999861111108</v>
      </c>
      <c r="D40" s="59" t="s">
        <v>55</v>
      </c>
      <c r="E40" s="59" t="s">
        <v>56</v>
      </c>
      <c r="F40" s="59" t="s">
        <v>57</v>
      </c>
      <c r="G40" s="59" t="s">
        <v>58</v>
      </c>
      <c r="H40" s="59" t="s">
        <v>59</v>
      </c>
      <c r="I40" s="59" t="s">
        <v>47</v>
      </c>
      <c r="J40" s="59" t="s">
        <v>55</v>
      </c>
      <c r="K40" s="59" t="s">
        <v>60</v>
      </c>
      <c r="L40">
        <v>1</v>
      </c>
      <c r="M40" s="59" t="s">
        <v>61</v>
      </c>
      <c r="N40" s="59" t="s">
        <v>57</v>
      </c>
      <c r="O40" s="59" t="s">
        <v>62</v>
      </c>
      <c r="P40" s="59" t="s">
        <v>58</v>
      </c>
      <c r="Q40">
        <v>1710986</v>
      </c>
      <c r="R40" s="59" t="s">
        <v>63</v>
      </c>
      <c r="S40" s="59" t="s">
        <v>64</v>
      </c>
      <c r="T40" s="59" t="s">
        <v>65</v>
      </c>
      <c r="U40" s="61">
        <v>44301</v>
      </c>
      <c r="V40" s="59" t="s">
        <v>66</v>
      </c>
      <c r="W40">
        <v>0</v>
      </c>
      <c r="X40" s="59" t="s">
        <v>67</v>
      </c>
      <c r="Y40">
        <v>1</v>
      </c>
      <c r="Z40" s="1">
        <v>43101</v>
      </c>
      <c r="AA40">
        <v>108</v>
      </c>
      <c r="AB40" s="59" t="s">
        <v>68</v>
      </c>
      <c r="AC40" s="59" t="s">
        <v>69</v>
      </c>
      <c r="AD40" s="59" t="s">
        <v>68</v>
      </c>
      <c r="AE40" s="61">
        <v>43223</v>
      </c>
    </row>
    <row r="41" spans="1:31" hidden="1" x14ac:dyDescent="0.2">
      <c r="A41" s="59" t="s">
        <v>73</v>
      </c>
      <c r="B41" t="b">
        <v>0</v>
      </c>
      <c r="C41" s="60">
        <v>44309.999861111108</v>
      </c>
      <c r="D41" s="59" t="s">
        <v>55</v>
      </c>
      <c r="E41" s="59" t="s">
        <v>56</v>
      </c>
      <c r="F41" s="59" t="s">
        <v>57</v>
      </c>
      <c r="G41" s="59" t="s">
        <v>58</v>
      </c>
      <c r="H41" s="59" t="s">
        <v>59</v>
      </c>
      <c r="I41" s="59" t="s">
        <v>47</v>
      </c>
      <c r="J41" s="59" t="s">
        <v>55</v>
      </c>
      <c r="K41" s="59" t="s">
        <v>60</v>
      </c>
      <c r="L41">
        <v>1</v>
      </c>
      <c r="M41" s="59" t="s">
        <v>61</v>
      </c>
      <c r="N41" s="59" t="s">
        <v>57</v>
      </c>
      <c r="O41" s="59" t="s">
        <v>62</v>
      </c>
      <c r="P41" s="59" t="s">
        <v>58</v>
      </c>
      <c r="Q41">
        <v>1710986</v>
      </c>
      <c r="R41" s="59" t="s">
        <v>63</v>
      </c>
      <c r="S41" s="59" t="s">
        <v>64</v>
      </c>
      <c r="T41" s="59" t="s">
        <v>65</v>
      </c>
      <c r="U41" s="61">
        <v>44301</v>
      </c>
      <c r="V41" s="59" t="s">
        <v>66</v>
      </c>
      <c r="W41">
        <v>0</v>
      </c>
      <c r="X41" s="59" t="s">
        <v>67</v>
      </c>
      <c r="Y41">
        <v>1</v>
      </c>
      <c r="Z41" s="1">
        <v>43070</v>
      </c>
      <c r="AA41">
        <v>107.4</v>
      </c>
      <c r="AB41" s="59" t="s">
        <v>68</v>
      </c>
      <c r="AC41" s="59" t="s">
        <v>69</v>
      </c>
      <c r="AD41" s="59" t="s">
        <v>68</v>
      </c>
      <c r="AE41" s="61">
        <v>43181</v>
      </c>
    </row>
    <row r="42" spans="1:31" hidden="1" x14ac:dyDescent="0.2">
      <c r="A42" s="59" t="s">
        <v>73</v>
      </c>
      <c r="B42" t="b">
        <v>0</v>
      </c>
      <c r="C42" s="60">
        <v>44309.999861111108</v>
      </c>
      <c r="D42" s="59" t="s">
        <v>55</v>
      </c>
      <c r="E42" s="59" t="s">
        <v>56</v>
      </c>
      <c r="F42" s="59" t="s">
        <v>57</v>
      </c>
      <c r="G42" s="59" t="s">
        <v>58</v>
      </c>
      <c r="H42" s="59" t="s">
        <v>59</v>
      </c>
      <c r="I42" s="59" t="s">
        <v>47</v>
      </c>
      <c r="J42" s="59" t="s">
        <v>55</v>
      </c>
      <c r="K42" s="59" t="s">
        <v>60</v>
      </c>
      <c r="L42">
        <v>1</v>
      </c>
      <c r="M42" s="59" t="s">
        <v>61</v>
      </c>
      <c r="N42" s="59" t="s">
        <v>57</v>
      </c>
      <c r="O42" s="59" t="s">
        <v>62</v>
      </c>
      <c r="P42" s="59" t="s">
        <v>58</v>
      </c>
      <c r="Q42">
        <v>1710986</v>
      </c>
      <c r="R42" s="59" t="s">
        <v>63</v>
      </c>
      <c r="S42" s="59" t="s">
        <v>64</v>
      </c>
      <c r="T42" s="59" t="s">
        <v>65</v>
      </c>
      <c r="U42" s="61">
        <v>44301</v>
      </c>
      <c r="V42" s="59" t="s">
        <v>66</v>
      </c>
      <c r="W42">
        <v>0</v>
      </c>
      <c r="X42" s="59" t="s">
        <v>67</v>
      </c>
      <c r="Y42">
        <v>1</v>
      </c>
      <c r="Z42" s="1">
        <v>43040</v>
      </c>
      <c r="AA42">
        <v>107.2</v>
      </c>
      <c r="AB42" s="59" t="s">
        <v>68</v>
      </c>
      <c r="AC42" s="59" t="s">
        <v>69</v>
      </c>
      <c r="AD42" s="59" t="s">
        <v>68</v>
      </c>
      <c r="AE42" s="61">
        <v>43152</v>
      </c>
    </row>
    <row r="43" spans="1:31" hidden="1" x14ac:dyDescent="0.2">
      <c r="A43" s="59" t="s">
        <v>73</v>
      </c>
      <c r="B43" t="b">
        <v>0</v>
      </c>
      <c r="C43" s="60">
        <v>44309.999861111108</v>
      </c>
      <c r="D43" s="59" t="s">
        <v>55</v>
      </c>
      <c r="E43" s="59" t="s">
        <v>56</v>
      </c>
      <c r="F43" s="59" t="s">
        <v>57</v>
      </c>
      <c r="G43" s="59" t="s">
        <v>58</v>
      </c>
      <c r="H43" s="59" t="s">
        <v>59</v>
      </c>
      <c r="I43" s="59" t="s">
        <v>47</v>
      </c>
      <c r="J43" s="59" t="s">
        <v>55</v>
      </c>
      <c r="K43" s="59" t="s">
        <v>60</v>
      </c>
      <c r="L43">
        <v>1</v>
      </c>
      <c r="M43" s="59" t="s">
        <v>61</v>
      </c>
      <c r="N43" s="59" t="s">
        <v>57</v>
      </c>
      <c r="O43" s="59" t="s">
        <v>62</v>
      </c>
      <c r="P43" s="59" t="s">
        <v>58</v>
      </c>
      <c r="Q43">
        <v>1710986</v>
      </c>
      <c r="R43" s="59" t="s">
        <v>63</v>
      </c>
      <c r="S43" s="59" t="s">
        <v>64</v>
      </c>
      <c r="T43" s="59" t="s">
        <v>65</v>
      </c>
      <c r="U43" s="61">
        <v>44301</v>
      </c>
      <c r="V43" s="59" t="s">
        <v>66</v>
      </c>
      <c r="W43">
        <v>0</v>
      </c>
      <c r="X43" s="59" t="s">
        <v>67</v>
      </c>
      <c r="Y43">
        <v>1</v>
      </c>
      <c r="Z43" s="1">
        <v>43009</v>
      </c>
      <c r="AA43">
        <v>107.1</v>
      </c>
      <c r="AB43" s="59" t="s">
        <v>68</v>
      </c>
      <c r="AC43" s="59" t="s">
        <v>69</v>
      </c>
      <c r="AD43" s="59" t="s">
        <v>68</v>
      </c>
      <c r="AE43" s="61">
        <v>43117</v>
      </c>
    </row>
    <row r="44" spans="1:31" hidden="1" x14ac:dyDescent="0.2">
      <c r="A44" s="59" t="s">
        <v>73</v>
      </c>
      <c r="B44" t="b">
        <v>0</v>
      </c>
      <c r="C44" s="60">
        <v>44309.999861111108</v>
      </c>
      <c r="D44" s="59" t="s">
        <v>55</v>
      </c>
      <c r="E44" s="59" t="s">
        <v>56</v>
      </c>
      <c r="F44" s="59" t="s">
        <v>57</v>
      </c>
      <c r="G44" s="59" t="s">
        <v>58</v>
      </c>
      <c r="H44" s="59" t="s">
        <v>59</v>
      </c>
      <c r="I44" s="59" t="s">
        <v>47</v>
      </c>
      <c r="J44" s="59" t="s">
        <v>55</v>
      </c>
      <c r="K44" s="59" t="s">
        <v>60</v>
      </c>
      <c r="L44">
        <v>1</v>
      </c>
      <c r="M44" s="59" t="s">
        <v>61</v>
      </c>
      <c r="N44" s="59" t="s">
        <v>57</v>
      </c>
      <c r="O44" s="59" t="s">
        <v>62</v>
      </c>
      <c r="P44" s="59" t="s">
        <v>58</v>
      </c>
      <c r="Q44">
        <v>1710986</v>
      </c>
      <c r="R44" s="59" t="s">
        <v>63</v>
      </c>
      <c r="S44" s="59" t="s">
        <v>64</v>
      </c>
      <c r="T44" s="59" t="s">
        <v>65</v>
      </c>
      <c r="U44" s="61">
        <v>44301</v>
      </c>
      <c r="V44" s="59" t="s">
        <v>66</v>
      </c>
      <c r="W44">
        <v>0</v>
      </c>
      <c r="X44" s="59" t="s">
        <v>67</v>
      </c>
      <c r="Y44">
        <v>1</v>
      </c>
      <c r="Z44" s="1">
        <v>42979</v>
      </c>
      <c r="AA44">
        <v>106.7</v>
      </c>
      <c r="AB44" s="59" t="s">
        <v>68</v>
      </c>
      <c r="AC44" s="59" t="s">
        <v>69</v>
      </c>
      <c r="AD44" s="59" t="s">
        <v>68</v>
      </c>
      <c r="AE44" s="61">
        <v>43091</v>
      </c>
    </row>
    <row r="45" spans="1:31" hidden="1" x14ac:dyDescent="0.2">
      <c r="A45" s="59" t="s">
        <v>73</v>
      </c>
      <c r="B45" t="b">
        <v>0</v>
      </c>
      <c r="C45" s="60">
        <v>44309.999861111108</v>
      </c>
      <c r="D45" s="59" t="s">
        <v>55</v>
      </c>
      <c r="E45" s="59" t="s">
        <v>56</v>
      </c>
      <c r="F45" s="59" t="s">
        <v>57</v>
      </c>
      <c r="G45" s="59" t="s">
        <v>58</v>
      </c>
      <c r="H45" s="59" t="s">
        <v>59</v>
      </c>
      <c r="I45" s="59" t="s">
        <v>47</v>
      </c>
      <c r="J45" s="59" t="s">
        <v>55</v>
      </c>
      <c r="K45" s="59" t="s">
        <v>60</v>
      </c>
      <c r="L45">
        <v>1</v>
      </c>
      <c r="M45" s="59" t="s">
        <v>61</v>
      </c>
      <c r="N45" s="59" t="s">
        <v>57</v>
      </c>
      <c r="O45" s="59" t="s">
        <v>62</v>
      </c>
      <c r="P45" s="59" t="s">
        <v>58</v>
      </c>
      <c r="Q45">
        <v>1710986</v>
      </c>
      <c r="R45" s="59" t="s">
        <v>63</v>
      </c>
      <c r="S45" s="59" t="s">
        <v>64</v>
      </c>
      <c r="T45" s="59" t="s">
        <v>65</v>
      </c>
      <c r="U45" s="61">
        <v>44301</v>
      </c>
      <c r="V45" s="59" t="s">
        <v>66</v>
      </c>
      <c r="W45">
        <v>0</v>
      </c>
      <c r="X45" s="59" t="s">
        <v>67</v>
      </c>
      <c r="Y45">
        <v>1</v>
      </c>
      <c r="Z45" s="1">
        <v>42948</v>
      </c>
      <c r="AA45">
        <v>106.6</v>
      </c>
      <c r="AB45" s="59" t="s">
        <v>68</v>
      </c>
      <c r="AC45" s="59" t="s">
        <v>69</v>
      </c>
      <c r="AD45" s="59" t="s">
        <v>68</v>
      </c>
      <c r="AE45" s="61">
        <v>43054</v>
      </c>
    </row>
    <row r="46" spans="1:31" hidden="1" x14ac:dyDescent="0.2">
      <c r="A46" s="59" t="s">
        <v>73</v>
      </c>
      <c r="B46" t="b">
        <v>0</v>
      </c>
      <c r="C46" s="60">
        <v>44309.999861111108</v>
      </c>
      <c r="D46" s="59" t="s">
        <v>55</v>
      </c>
      <c r="E46" s="59" t="s">
        <v>56</v>
      </c>
      <c r="F46" s="59" t="s">
        <v>57</v>
      </c>
      <c r="G46" s="59" t="s">
        <v>58</v>
      </c>
      <c r="H46" s="59" t="s">
        <v>59</v>
      </c>
      <c r="I46" s="59" t="s">
        <v>47</v>
      </c>
      <c r="J46" s="59" t="s">
        <v>55</v>
      </c>
      <c r="K46" s="59" t="s">
        <v>60</v>
      </c>
      <c r="L46">
        <v>1</v>
      </c>
      <c r="M46" s="59" t="s">
        <v>61</v>
      </c>
      <c r="N46" s="59" t="s">
        <v>57</v>
      </c>
      <c r="O46" s="59" t="s">
        <v>62</v>
      </c>
      <c r="P46" s="59" t="s">
        <v>58</v>
      </c>
      <c r="Q46">
        <v>1710986</v>
      </c>
      <c r="R46" s="59" t="s">
        <v>63</v>
      </c>
      <c r="S46" s="59" t="s">
        <v>64</v>
      </c>
      <c r="T46" s="59" t="s">
        <v>65</v>
      </c>
      <c r="U46" s="61">
        <v>44301</v>
      </c>
      <c r="V46" s="59" t="s">
        <v>66</v>
      </c>
      <c r="W46">
        <v>0</v>
      </c>
      <c r="X46" s="59" t="s">
        <v>67</v>
      </c>
      <c r="Y46">
        <v>1</v>
      </c>
      <c r="Z46" s="1">
        <v>42917</v>
      </c>
      <c r="AA46">
        <v>106.3</v>
      </c>
      <c r="AB46" s="59" t="s">
        <v>68</v>
      </c>
      <c r="AC46" s="59" t="s">
        <v>69</v>
      </c>
      <c r="AD46" s="59" t="s">
        <v>68</v>
      </c>
      <c r="AE46" s="61">
        <v>43021</v>
      </c>
    </row>
    <row r="47" spans="1:31" hidden="1" x14ac:dyDescent="0.2">
      <c r="A47" s="59" t="s">
        <v>73</v>
      </c>
      <c r="B47" t="b">
        <v>0</v>
      </c>
      <c r="C47" s="60">
        <v>44309.999861111108</v>
      </c>
      <c r="D47" s="59" t="s">
        <v>55</v>
      </c>
      <c r="E47" s="59" t="s">
        <v>56</v>
      </c>
      <c r="F47" s="59" t="s">
        <v>57</v>
      </c>
      <c r="G47" s="59" t="s">
        <v>58</v>
      </c>
      <c r="H47" s="59" t="s">
        <v>59</v>
      </c>
      <c r="I47" s="59" t="s">
        <v>47</v>
      </c>
      <c r="J47" s="59" t="s">
        <v>55</v>
      </c>
      <c r="K47" s="59" t="s">
        <v>60</v>
      </c>
      <c r="L47">
        <v>1</v>
      </c>
      <c r="M47" s="59" t="s">
        <v>61</v>
      </c>
      <c r="N47" s="59" t="s">
        <v>57</v>
      </c>
      <c r="O47" s="59" t="s">
        <v>62</v>
      </c>
      <c r="P47" s="59" t="s">
        <v>58</v>
      </c>
      <c r="Q47">
        <v>1710986</v>
      </c>
      <c r="R47" s="59" t="s">
        <v>63</v>
      </c>
      <c r="S47" s="59" t="s">
        <v>64</v>
      </c>
      <c r="T47" s="59" t="s">
        <v>65</v>
      </c>
      <c r="U47" s="61">
        <v>44301</v>
      </c>
      <c r="V47" s="59" t="s">
        <v>66</v>
      </c>
      <c r="W47">
        <v>0</v>
      </c>
      <c r="X47" s="59" t="s">
        <v>67</v>
      </c>
      <c r="Y47">
        <v>1</v>
      </c>
      <c r="Z47" s="1">
        <v>42887</v>
      </c>
      <c r="AA47">
        <v>106.2</v>
      </c>
      <c r="AB47" s="59" t="s">
        <v>68</v>
      </c>
      <c r="AC47" s="59" t="s">
        <v>69</v>
      </c>
      <c r="AD47" s="59" t="s">
        <v>68</v>
      </c>
      <c r="AE47" s="61">
        <v>42994</v>
      </c>
    </row>
    <row r="48" spans="1:31" hidden="1" x14ac:dyDescent="0.2">
      <c r="A48" s="59" t="s">
        <v>73</v>
      </c>
      <c r="B48" t="b">
        <v>0</v>
      </c>
      <c r="C48" s="60">
        <v>44309.999861111108</v>
      </c>
      <c r="D48" s="59" t="s">
        <v>55</v>
      </c>
      <c r="E48" s="59" t="s">
        <v>56</v>
      </c>
      <c r="F48" s="59" t="s">
        <v>57</v>
      </c>
      <c r="G48" s="59" t="s">
        <v>58</v>
      </c>
      <c r="H48" s="59" t="s">
        <v>59</v>
      </c>
      <c r="I48" s="59" t="s">
        <v>47</v>
      </c>
      <c r="J48" s="59" t="s">
        <v>55</v>
      </c>
      <c r="K48" s="59" t="s">
        <v>60</v>
      </c>
      <c r="L48">
        <v>1</v>
      </c>
      <c r="M48" s="59" t="s">
        <v>61</v>
      </c>
      <c r="N48" s="59" t="s">
        <v>57</v>
      </c>
      <c r="O48" s="59" t="s">
        <v>62</v>
      </c>
      <c r="P48" s="59" t="s">
        <v>58</v>
      </c>
      <c r="Q48">
        <v>1710986</v>
      </c>
      <c r="R48" s="59" t="s">
        <v>63</v>
      </c>
      <c r="S48" s="59" t="s">
        <v>64</v>
      </c>
      <c r="T48" s="59" t="s">
        <v>65</v>
      </c>
      <c r="U48" s="61">
        <v>44301</v>
      </c>
      <c r="V48" s="59" t="s">
        <v>66</v>
      </c>
      <c r="W48">
        <v>0</v>
      </c>
      <c r="X48" s="59" t="s">
        <v>67</v>
      </c>
      <c r="Y48">
        <v>1</v>
      </c>
      <c r="Z48" s="1">
        <v>42856</v>
      </c>
      <c r="AA48">
        <v>106.2</v>
      </c>
      <c r="AB48" s="59" t="s">
        <v>68</v>
      </c>
      <c r="AC48" s="59" t="s">
        <v>69</v>
      </c>
      <c r="AD48" s="59" t="s">
        <v>68</v>
      </c>
      <c r="AE48" s="61">
        <v>42958</v>
      </c>
    </row>
    <row r="49" spans="1:31" hidden="1" x14ac:dyDescent="0.2">
      <c r="A49" s="59" t="s">
        <v>73</v>
      </c>
      <c r="B49" t="b">
        <v>0</v>
      </c>
      <c r="C49" s="60">
        <v>44309.999861111108</v>
      </c>
      <c r="D49" s="59" t="s">
        <v>55</v>
      </c>
      <c r="E49" s="59" t="s">
        <v>56</v>
      </c>
      <c r="F49" s="59" t="s">
        <v>57</v>
      </c>
      <c r="G49" s="59" t="s">
        <v>58</v>
      </c>
      <c r="H49" s="59" t="s">
        <v>59</v>
      </c>
      <c r="I49" s="59" t="s">
        <v>47</v>
      </c>
      <c r="J49" s="59" t="s">
        <v>55</v>
      </c>
      <c r="K49" s="59" t="s">
        <v>60</v>
      </c>
      <c r="L49">
        <v>1</v>
      </c>
      <c r="M49" s="59" t="s">
        <v>61</v>
      </c>
      <c r="N49" s="59" t="s">
        <v>57</v>
      </c>
      <c r="O49" s="59" t="s">
        <v>62</v>
      </c>
      <c r="P49" s="59" t="s">
        <v>58</v>
      </c>
      <c r="Q49">
        <v>1710986</v>
      </c>
      <c r="R49" s="59" t="s">
        <v>63</v>
      </c>
      <c r="S49" s="59" t="s">
        <v>64</v>
      </c>
      <c r="T49" s="59" t="s">
        <v>65</v>
      </c>
      <c r="U49" s="61">
        <v>44301</v>
      </c>
      <c r="V49" s="59" t="s">
        <v>66</v>
      </c>
      <c r="W49">
        <v>0</v>
      </c>
      <c r="X49" s="59" t="s">
        <v>67</v>
      </c>
      <c r="Y49">
        <v>1</v>
      </c>
      <c r="Z49" s="1">
        <v>42826</v>
      </c>
      <c r="AA49">
        <v>106.3</v>
      </c>
      <c r="AB49" s="59" t="s">
        <v>68</v>
      </c>
      <c r="AC49" s="59" t="s">
        <v>69</v>
      </c>
      <c r="AD49" s="59" t="s">
        <v>68</v>
      </c>
      <c r="AE49" s="61">
        <v>42932</v>
      </c>
    </row>
    <row r="50" spans="1:31" hidden="1" x14ac:dyDescent="0.2">
      <c r="A50" s="59" t="s">
        <v>73</v>
      </c>
      <c r="B50" t="b">
        <v>0</v>
      </c>
      <c r="C50" s="60">
        <v>44309.999861111108</v>
      </c>
      <c r="D50" s="59" t="s">
        <v>55</v>
      </c>
      <c r="E50" s="59" t="s">
        <v>56</v>
      </c>
      <c r="F50" s="59" t="s">
        <v>57</v>
      </c>
      <c r="G50" s="59" t="s">
        <v>58</v>
      </c>
      <c r="H50" s="59" t="s">
        <v>59</v>
      </c>
      <c r="I50" s="59" t="s">
        <v>47</v>
      </c>
      <c r="J50" s="59" t="s">
        <v>55</v>
      </c>
      <c r="K50" s="59" t="s">
        <v>60</v>
      </c>
      <c r="L50">
        <v>1</v>
      </c>
      <c r="M50" s="59" t="s">
        <v>61</v>
      </c>
      <c r="N50" s="59" t="s">
        <v>57</v>
      </c>
      <c r="O50" s="59" t="s">
        <v>62</v>
      </c>
      <c r="P50" s="59" t="s">
        <v>58</v>
      </c>
      <c r="Q50">
        <v>1710986</v>
      </c>
      <c r="R50" s="59" t="s">
        <v>63</v>
      </c>
      <c r="S50" s="59" t="s">
        <v>64</v>
      </c>
      <c r="T50" s="59" t="s">
        <v>65</v>
      </c>
      <c r="U50" s="61">
        <v>44301</v>
      </c>
      <c r="V50" s="59" t="s">
        <v>66</v>
      </c>
      <c r="W50">
        <v>0</v>
      </c>
      <c r="X50" s="59" t="s">
        <v>67</v>
      </c>
      <c r="Y50">
        <v>1</v>
      </c>
      <c r="Z50" s="1">
        <v>42795</v>
      </c>
      <c r="AA50">
        <v>106.1</v>
      </c>
      <c r="AB50" s="59" t="s">
        <v>68</v>
      </c>
      <c r="AC50" s="59" t="s">
        <v>69</v>
      </c>
      <c r="AD50" s="59" t="s">
        <v>68</v>
      </c>
      <c r="AE50" s="61">
        <v>42921</v>
      </c>
    </row>
    <row r="51" spans="1:31" hidden="1" x14ac:dyDescent="0.2">
      <c r="A51" s="59" t="s">
        <v>73</v>
      </c>
      <c r="B51" t="b">
        <v>0</v>
      </c>
      <c r="C51" s="60">
        <v>44309.999861111108</v>
      </c>
      <c r="D51" s="59" t="s">
        <v>55</v>
      </c>
      <c r="E51" s="59" t="s">
        <v>56</v>
      </c>
      <c r="F51" s="59" t="s">
        <v>57</v>
      </c>
      <c r="G51" s="59" t="s">
        <v>58</v>
      </c>
      <c r="H51" s="59" t="s">
        <v>59</v>
      </c>
      <c r="I51" s="59" t="s">
        <v>47</v>
      </c>
      <c r="J51" s="59" t="s">
        <v>55</v>
      </c>
      <c r="K51" s="59" t="s">
        <v>60</v>
      </c>
      <c r="L51">
        <v>1</v>
      </c>
      <c r="M51" s="59" t="s">
        <v>61</v>
      </c>
      <c r="N51" s="59" t="s">
        <v>57</v>
      </c>
      <c r="O51" s="59" t="s">
        <v>62</v>
      </c>
      <c r="P51" s="59" t="s">
        <v>58</v>
      </c>
      <c r="Q51">
        <v>1710986</v>
      </c>
      <c r="R51" s="59" t="s">
        <v>63</v>
      </c>
      <c r="S51" s="59" t="s">
        <v>64</v>
      </c>
      <c r="T51" s="59" t="s">
        <v>65</v>
      </c>
      <c r="U51" s="61">
        <v>44301</v>
      </c>
      <c r="V51" s="59" t="s">
        <v>66</v>
      </c>
      <c r="W51">
        <v>0</v>
      </c>
      <c r="X51" s="59" t="s">
        <v>67</v>
      </c>
      <c r="Y51">
        <v>1</v>
      </c>
      <c r="Z51" s="1">
        <v>42767</v>
      </c>
      <c r="AA51">
        <v>105.9</v>
      </c>
      <c r="AB51" s="59" t="s">
        <v>68</v>
      </c>
      <c r="AC51" s="59" t="s">
        <v>69</v>
      </c>
      <c r="AD51" s="59" t="s">
        <v>68</v>
      </c>
      <c r="AE51" s="61">
        <v>42869</v>
      </c>
    </row>
    <row r="52" spans="1:31" hidden="1" x14ac:dyDescent="0.2">
      <c r="A52" s="59" t="s">
        <v>73</v>
      </c>
      <c r="B52" t="b">
        <v>0</v>
      </c>
      <c r="C52" s="60">
        <v>44309.999861111108</v>
      </c>
      <c r="D52" s="59" t="s">
        <v>55</v>
      </c>
      <c r="E52" s="59" t="s">
        <v>56</v>
      </c>
      <c r="F52" s="59" t="s">
        <v>57</v>
      </c>
      <c r="G52" s="59" t="s">
        <v>58</v>
      </c>
      <c r="H52" s="59" t="s">
        <v>59</v>
      </c>
      <c r="I52" s="59" t="s">
        <v>47</v>
      </c>
      <c r="J52" s="59" t="s">
        <v>55</v>
      </c>
      <c r="K52" s="59" t="s">
        <v>60</v>
      </c>
      <c r="L52">
        <v>1</v>
      </c>
      <c r="M52" s="59" t="s">
        <v>61</v>
      </c>
      <c r="N52" s="59" t="s">
        <v>57</v>
      </c>
      <c r="O52" s="59" t="s">
        <v>62</v>
      </c>
      <c r="P52" s="59" t="s">
        <v>58</v>
      </c>
      <c r="Q52">
        <v>1710986</v>
      </c>
      <c r="R52" s="59" t="s">
        <v>63</v>
      </c>
      <c r="S52" s="59" t="s">
        <v>64</v>
      </c>
      <c r="T52" s="59" t="s">
        <v>65</v>
      </c>
      <c r="U52" s="61">
        <v>44301</v>
      </c>
      <c r="V52" s="59" t="s">
        <v>66</v>
      </c>
      <c r="W52">
        <v>0</v>
      </c>
      <c r="X52" s="59" t="s">
        <v>67</v>
      </c>
      <c r="Y52">
        <v>1</v>
      </c>
      <c r="Z52" s="1">
        <v>42736</v>
      </c>
      <c r="AA52">
        <v>105.7</v>
      </c>
      <c r="AB52" s="59" t="s">
        <v>68</v>
      </c>
      <c r="AC52" s="59" t="s">
        <v>69</v>
      </c>
      <c r="AD52" s="59" t="s">
        <v>68</v>
      </c>
      <c r="AE52" s="61">
        <v>42840</v>
      </c>
    </row>
    <row r="53" spans="1:31" hidden="1" x14ac:dyDescent="0.2">
      <c r="A53" s="59" t="s">
        <v>73</v>
      </c>
      <c r="B53" t="b">
        <v>0</v>
      </c>
      <c r="C53" s="60">
        <v>44309.999861111108</v>
      </c>
      <c r="D53" s="59" t="s">
        <v>55</v>
      </c>
      <c r="E53" s="59" t="s">
        <v>56</v>
      </c>
      <c r="F53" s="59" t="s">
        <v>57</v>
      </c>
      <c r="G53" s="59" t="s">
        <v>58</v>
      </c>
      <c r="H53" s="59" t="s">
        <v>59</v>
      </c>
      <c r="I53" s="59" t="s">
        <v>47</v>
      </c>
      <c r="J53" s="59" t="s">
        <v>55</v>
      </c>
      <c r="K53" s="59" t="s">
        <v>60</v>
      </c>
      <c r="L53">
        <v>1</v>
      </c>
      <c r="M53" s="59" t="s">
        <v>61</v>
      </c>
      <c r="N53" s="59" t="s">
        <v>57</v>
      </c>
      <c r="O53" s="59" t="s">
        <v>62</v>
      </c>
      <c r="P53" s="59" t="s">
        <v>58</v>
      </c>
      <c r="Q53">
        <v>1710986</v>
      </c>
      <c r="R53" s="59" t="s">
        <v>63</v>
      </c>
      <c r="S53" s="59" t="s">
        <v>64</v>
      </c>
      <c r="T53" s="59" t="s">
        <v>65</v>
      </c>
      <c r="U53" s="61">
        <v>44301</v>
      </c>
      <c r="V53" s="59" t="s">
        <v>66</v>
      </c>
      <c r="W53">
        <v>0</v>
      </c>
      <c r="X53" s="59" t="s">
        <v>67</v>
      </c>
      <c r="Y53">
        <v>1</v>
      </c>
      <c r="Z53" s="1">
        <v>42705</v>
      </c>
      <c r="AA53">
        <v>105.2</v>
      </c>
      <c r="AB53" s="59" t="s">
        <v>68</v>
      </c>
      <c r="AC53" s="59" t="s">
        <v>69</v>
      </c>
      <c r="AD53" s="59" t="s">
        <v>68</v>
      </c>
      <c r="AE53" s="61">
        <v>42815</v>
      </c>
    </row>
    <row r="54" spans="1:31" hidden="1" x14ac:dyDescent="0.2">
      <c r="A54" s="59" t="s">
        <v>73</v>
      </c>
      <c r="B54" t="b">
        <v>0</v>
      </c>
      <c r="C54" s="60">
        <v>44309.999861111108</v>
      </c>
      <c r="D54" s="59" t="s">
        <v>55</v>
      </c>
      <c r="E54" s="59" t="s">
        <v>56</v>
      </c>
      <c r="F54" s="59" t="s">
        <v>57</v>
      </c>
      <c r="G54" s="59" t="s">
        <v>58</v>
      </c>
      <c r="H54" s="59" t="s">
        <v>59</v>
      </c>
      <c r="I54" s="59" t="s">
        <v>47</v>
      </c>
      <c r="J54" s="59" t="s">
        <v>55</v>
      </c>
      <c r="K54" s="59" t="s">
        <v>60</v>
      </c>
      <c r="L54">
        <v>1</v>
      </c>
      <c r="M54" s="59" t="s">
        <v>61</v>
      </c>
      <c r="N54" s="59" t="s">
        <v>57</v>
      </c>
      <c r="O54" s="59" t="s">
        <v>62</v>
      </c>
      <c r="P54" s="59" t="s">
        <v>58</v>
      </c>
      <c r="Q54">
        <v>1710986</v>
      </c>
      <c r="R54" s="59" t="s">
        <v>63</v>
      </c>
      <c r="S54" s="59" t="s">
        <v>64</v>
      </c>
      <c r="T54" s="59" t="s">
        <v>65</v>
      </c>
      <c r="U54" s="61">
        <v>44301</v>
      </c>
      <c r="V54" s="59" t="s">
        <v>66</v>
      </c>
      <c r="W54">
        <v>0</v>
      </c>
      <c r="X54" s="59" t="s">
        <v>67</v>
      </c>
      <c r="Y54">
        <v>1</v>
      </c>
      <c r="Z54" s="1">
        <v>42675</v>
      </c>
      <c r="AA54">
        <v>104.9</v>
      </c>
      <c r="AB54" s="59" t="s">
        <v>68</v>
      </c>
      <c r="AC54" s="59" t="s">
        <v>69</v>
      </c>
      <c r="AD54" s="59" t="s">
        <v>68</v>
      </c>
      <c r="AE54" s="61">
        <v>42781</v>
      </c>
    </row>
    <row r="55" spans="1:31" hidden="1" x14ac:dyDescent="0.2">
      <c r="A55" s="59" t="s">
        <v>73</v>
      </c>
      <c r="B55" t="b">
        <v>0</v>
      </c>
      <c r="C55" s="60">
        <v>44309.999861111108</v>
      </c>
      <c r="D55" s="59" t="s">
        <v>55</v>
      </c>
      <c r="E55" s="59" t="s">
        <v>56</v>
      </c>
      <c r="F55" s="59" t="s">
        <v>57</v>
      </c>
      <c r="G55" s="59" t="s">
        <v>58</v>
      </c>
      <c r="H55" s="59" t="s">
        <v>59</v>
      </c>
      <c r="I55" s="59" t="s">
        <v>47</v>
      </c>
      <c r="J55" s="59" t="s">
        <v>55</v>
      </c>
      <c r="K55" s="59" t="s">
        <v>60</v>
      </c>
      <c r="L55">
        <v>1</v>
      </c>
      <c r="M55" s="59" t="s">
        <v>61</v>
      </c>
      <c r="N55" s="59" t="s">
        <v>57</v>
      </c>
      <c r="O55" s="59" t="s">
        <v>62</v>
      </c>
      <c r="P55" s="59" t="s">
        <v>58</v>
      </c>
      <c r="Q55">
        <v>1710986</v>
      </c>
      <c r="R55" s="59" t="s">
        <v>63</v>
      </c>
      <c r="S55" s="59" t="s">
        <v>64</v>
      </c>
      <c r="T55" s="59" t="s">
        <v>65</v>
      </c>
      <c r="U55" s="61">
        <v>44301</v>
      </c>
      <c r="V55" s="59" t="s">
        <v>66</v>
      </c>
      <c r="W55">
        <v>0</v>
      </c>
      <c r="X55" s="59" t="s">
        <v>67</v>
      </c>
      <c r="Y55">
        <v>1</v>
      </c>
      <c r="Z55" s="1">
        <v>42644</v>
      </c>
      <c r="AA55">
        <v>104.8</v>
      </c>
      <c r="AB55" s="59" t="s">
        <v>68</v>
      </c>
      <c r="AC55" s="59" t="s">
        <v>69</v>
      </c>
      <c r="AD55" s="59" t="s">
        <v>68</v>
      </c>
      <c r="AE55" s="61">
        <v>42749</v>
      </c>
    </row>
    <row r="56" spans="1:31" hidden="1" x14ac:dyDescent="0.2">
      <c r="A56" s="59" t="s">
        <v>73</v>
      </c>
      <c r="B56" t="b">
        <v>0</v>
      </c>
      <c r="C56" s="60">
        <v>44309.999861111108</v>
      </c>
      <c r="D56" s="59" t="s">
        <v>55</v>
      </c>
      <c r="E56" s="59" t="s">
        <v>56</v>
      </c>
      <c r="F56" s="59" t="s">
        <v>57</v>
      </c>
      <c r="G56" s="59" t="s">
        <v>58</v>
      </c>
      <c r="H56" s="59" t="s">
        <v>59</v>
      </c>
      <c r="I56" s="59" t="s">
        <v>47</v>
      </c>
      <c r="J56" s="59" t="s">
        <v>55</v>
      </c>
      <c r="K56" s="59" t="s">
        <v>60</v>
      </c>
      <c r="L56">
        <v>1</v>
      </c>
      <c r="M56" s="59" t="s">
        <v>61</v>
      </c>
      <c r="N56" s="59" t="s">
        <v>57</v>
      </c>
      <c r="O56" s="59" t="s">
        <v>62</v>
      </c>
      <c r="P56" s="59" t="s">
        <v>58</v>
      </c>
      <c r="Q56">
        <v>1710986</v>
      </c>
      <c r="R56" s="59" t="s">
        <v>63</v>
      </c>
      <c r="S56" s="59" t="s">
        <v>64</v>
      </c>
      <c r="T56" s="59" t="s">
        <v>65</v>
      </c>
      <c r="U56" s="61">
        <v>44301</v>
      </c>
      <c r="V56" s="59" t="s">
        <v>66</v>
      </c>
      <c r="W56">
        <v>0</v>
      </c>
      <c r="X56" s="59" t="s">
        <v>67</v>
      </c>
      <c r="Y56">
        <v>1</v>
      </c>
      <c r="Z56" s="1">
        <v>42614</v>
      </c>
      <c r="AA56">
        <v>104.8</v>
      </c>
      <c r="AB56" s="59" t="s">
        <v>68</v>
      </c>
      <c r="AC56" s="59" t="s">
        <v>69</v>
      </c>
      <c r="AD56" s="59" t="s">
        <v>68</v>
      </c>
      <c r="AE56" s="61">
        <v>42725</v>
      </c>
    </row>
    <row r="57" spans="1:31" hidden="1" x14ac:dyDescent="0.2">
      <c r="A57" s="59" t="s">
        <v>73</v>
      </c>
      <c r="B57" t="b">
        <v>0</v>
      </c>
      <c r="C57" s="60">
        <v>44309.999861111108</v>
      </c>
      <c r="D57" s="59" t="s">
        <v>55</v>
      </c>
      <c r="E57" s="59" t="s">
        <v>56</v>
      </c>
      <c r="F57" s="59" t="s">
        <v>57</v>
      </c>
      <c r="G57" s="59" t="s">
        <v>58</v>
      </c>
      <c r="H57" s="59" t="s">
        <v>59</v>
      </c>
      <c r="I57" s="59" t="s">
        <v>47</v>
      </c>
      <c r="J57" s="59" t="s">
        <v>55</v>
      </c>
      <c r="K57" s="59" t="s">
        <v>60</v>
      </c>
      <c r="L57">
        <v>1</v>
      </c>
      <c r="M57" s="59" t="s">
        <v>61</v>
      </c>
      <c r="N57" s="59" t="s">
        <v>57</v>
      </c>
      <c r="O57" s="59" t="s">
        <v>62</v>
      </c>
      <c r="P57" s="59" t="s">
        <v>58</v>
      </c>
      <c r="Q57">
        <v>1710986</v>
      </c>
      <c r="R57" s="59" t="s">
        <v>63</v>
      </c>
      <c r="S57" s="59" t="s">
        <v>64</v>
      </c>
      <c r="T57" s="59" t="s">
        <v>65</v>
      </c>
      <c r="U57" s="61">
        <v>44301</v>
      </c>
      <c r="V57" s="59" t="s">
        <v>66</v>
      </c>
      <c r="W57">
        <v>0</v>
      </c>
      <c r="X57" s="59" t="s">
        <v>67</v>
      </c>
      <c r="Y57">
        <v>1</v>
      </c>
      <c r="Z57" s="1">
        <v>42583</v>
      </c>
      <c r="AA57">
        <v>104.7</v>
      </c>
      <c r="AB57" s="59" t="s">
        <v>68</v>
      </c>
      <c r="AC57" s="59" t="s">
        <v>69</v>
      </c>
      <c r="AD57" s="59" t="s">
        <v>68</v>
      </c>
      <c r="AE57" s="61">
        <v>42691</v>
      </c>
    </row>
    <row r="58" spans="1:31" hidden="1" x14ac:dyDescent="0.2">
      <c r="A58" s="59" t="s">
        <v>73</v>
      </c>
      <c r="B58" t="b">
        <v>0</v>
      </c>
      <c r="C58" s="60">
        <v>44309.999861111108</v>
      </c>
      <c r="D58" s="59" t="s">
        <v>55</v>
      </c>
      <c r="E58" s="59" t="s">
        <v>56</v>
      </c>
      <c r="F58" s="59" t="s">
        <v>57</v>
      </c>
      <c r="G58" s="59" t="s">
        <v>58</v>
      </c>
      <c r="H58" s="59" t="s">
        <v>59</v>
      </c>
      <c r="I58" s="59" t="s">
        <v>47</v>
      </c>
      <c r="J58" s="59" t="s">
        <v>55</v>
      </c>
      <c r="K58" s="59" t="s">
        <v>60</v>
      </c>
      <c r="L58">
        <v>1</v>
      </c>
      <c r="M58" s="59" t="s">
        <v>61</v>
      </c>
      <c r="N58" s="59" t="s">
        <v>57</v>
      </c>
      <c r="O58" s="59" t="s">
        <v>62</v>
      </c>
      <c r="P58" s="59" t="s">
        <v>58</v>
      </c>
      <c r="Q58">
        <v>1710986</v>
      </c>
      <c r="R58" s="59" t="s">
        <v>63</v>
      </c>
      <c r="S58" s="59" t="s">
        <v>64</v>
      </c>
      <c r="T58" s="59" t="s">
        <v>65</v>
      </c>
      <c r="U58" s="61">
        <v>44301</v>
      </c>
      <c r="V58" s="59" t="s">
        <v>66</v>
      </c>
      <c r="W58">
        <v>0</v>
      </c>
      <c r="X58" s="59" t="s">
        <v>67</v>
      </c>
      <c r="Y58">
        <v>1</v>
      </c>
      <c r="Z58" s="1">
        <v>42552</v>
      </c>
      <c r="AA58">
        <v>104.5</v>
      </c>
      <c r="AB58" s="59" t="s">
        <v>68</v>
      </c>
      <c r="AC58" s="59" t="s">
        <v>69</v>
      </c>
      <c r="AD58" s="59" t="s">
        <v>68</v>
      </c>
      <c r="AE58" s="61">
        <v>42656</v>
      </c>
    </row>
    <row r="59" spans="1:31" hidden="1" x14ac:dyDescent="0.2">
      <c r="A59" s="59" t="s">
        <v>73</v>
      </c>
      <c r="B59" t="b">
        <v>0</v>
      </c>
      <c r="C59" s="60">
        <v>44309.999861111108</v>
      </c>
      <c r="D59" s="59" t="s">
        <v>55</v>
      </c>
      <c r="E59" s="59" t="s">
        <v>56</v>
      </c>
      <c r="F59" s="59" t="s">
        <v>57</v>
      </c>
      <c r="G59" s="59" t="s">
        <v>58</v>
      </c>
      <c r="H59" s="59" t="s">
        <v>59</v>
      </c>
      <c r="I59" s="59" t="s">
        <v>47</v>
      </c>
      <c r="J59" s="59" t="s">
        <v>55</v>
      </c>
      <c r="K59" s="59" t="s">
        <v>60</v>
      </c>
      <c r="L59">
        <v>1</v>
      </c>
      <c r="M59" s="59" t="s">
        <v>61</v>
      </c>
      <c r="N59" s="59" t="s">
        <v>57</v>
      </c>
      <c r="O59" s="59" t="s">
        <v>62</v>
      </c>
      <c r="P59" s="59" t="s">
        <v>58</v>
      </c>
      <c r="Q59">
        <v>1710986</v>
      </c>
      <c r="R59" s="59" t="s">
        <v>63</v>
      </c>
      <c r="S59" s="59" t="s">
        <v>64</v>
      </c>
      <c r="T59" s="59" t="s">
        <v>65</v>
      </c>
      <c r="U59" s="61">
        <v>44301</v>
      </c>
      <c r="V59" s="59" t="s">
        <v>66</v>
      </c>
      <c r="W59">
        <v>0</v>
      </c>
      <c r="X59" s="59" t="s">
        <v>67</v>
      </c>
      <c r="Y59">
        <v>1</v>
      </c>
      <c r="Z59" s="1">
        <v>42522</v>
      </c>
      <c r="AA59">
        <v>104.4</v>
      </c>
      <c r="AB59" s="59" t="s">
        <v>68</v>
      </c>
      <c r="AC59" s="59" t="s">
        <v>69</v>
      </c>
      <c r="AD59" s="59" t="s">
        <v>68</v>
      </c>
      <c r="AE59" s="61">
        <v>42634</v>
      </c>
    </row>
    <row r="60" spans="1:31" hidden="1" x14ac:dyDescent="0.2">
      <c r="A60" s="59" t="s">
        <v>73</v>
      </c>
      <c r="B60" t="b">
        <v>0</v>
      </c>
      <c r="C60" s="60">
        <v>44309.999861111108</v>
      </c>
      <c r="D60" s="59" t="s">
        <v>55</v>
      </c>
      <c r="E60" s="59" t="s">
        <v>56</v>
      </c>
      <c r="F60" s="59" t="s">
        <v>57</v>
      </c>
      <c r="G60" s="59" t="s">
        <v>58</v>
      </c>
      <c r="H60" s="59" t="s">
        <v>59</v>
      </c>
      <c r="I60" s="59" t="s">
        <v>47</v>
      </c>
      <c r="J60" s="59" t="s">
        <v>55</v>
      </c>
      <c r="K60" s="59" t="s">
        <v>60</v>
      </c>
      <c r="L60">
        <v>1</v>
      </c>
      <c r="M60" s="59" t="s">
        <v>61</v>
      </c>
      <c r="N60" s="59" t="s">
        <v>57</v>
      </c>
      <c r="O60" s="59" t="s">
        <v>62</v>
      </c>
      <c r="P60" s="59" t="s">
        <v>58</v>
      </c>
      <c r="Q60">
        <v>1710986</v>
      </c>
      <c r="R60" s="59" t="s">
        <v>63</v>
      </c>
      <c r="S60" s="59" t="s">
        <v>64</v>
      </c>
      <c r="T60" s="59" t="s">
        <v>65</v>
      </c>
      <c r="U60" s="61">
        <v>44301</v>
      </c>
      <c r="V60" s="59" t="s">
        <v>66</v>
      </c>
      <c r="W60">
        <v>0</v>
      </c>
      <c r="X60" s="59" t="s">
        <v>67</v>
      </c>
      <c r="Y60">
        <v>1</v>
      </c>
      <c r="Z60" s="1">
        <v>42491</v>
      </c>
      <c r="AA60">
        <v>103.8</v>
      </c>
      <c r="AB60" s="59" t="s">
        <v>68</v>
      </c>
      <c r="AC60" s="59" t="s">
        <v>69</v>
      </c>
      <c r="AD60" s="59" t="s">
        <v>68</v>
      </c>
      <c r="AE60" s="61">
        <v>42595</v>
      </c>
    </row>
    <row r="61" spans="1:31" hidden="1" x14ac:dyDescent="0.2">
      <c r="A61" s="59" t="s">
        <v>73</v>
      </c>
      <c r="B61" t="b">
        <v>0</v>
      </c>
      <c r="C61" s="60">
        <v>44309.999861111108</v>
      </c>
      <c r="D61" s="59" t="s">
        <v>55</v>
      </c>
      <c r="E61" s="59" t="s">
        <v>56</v>
      </c>
      <c r="F61" s="59" t="s">
        <v>57</v>
      </c>
      <c r="G61" s="59" t="s">
        <v>58</v>
      </c>
      <c r="H61" s="59" t="s">
        <v>59</v>
      </c>
      <c r="I61" s="59" t="s">
        <v>47</v>
      </c>
      <c r="J61" s="59" t="s">
        <v>55</v>
      </c>
      <c r="K61" s="59" t="s">
        <v>60</v>
      </c>
      <c r="L61">
        <v>1</v>
      </c>
      <c r="M61" s="59" t="s">
        <v>61</v>
      </c>
      <c r="N61" s="59" t="s">
        <v>57</v>
      </c>
      <c r="O61" s="59" t="s">
        <v>62</v>
      </c>
      <c r="P61" s="59" t="s">
        <v>58</v>
      </c>
      <c r="Q61">
        <v>1710986</v>
      </c>
      <c r="R61" s="59" t="s">
        <v>63</v>
      </c>
      <c r="S61" s="59" t="s">
        <v>64</v>
      </c>
      <c r="T61" s="59" t="s">
        <v>65</v>
      </c>
      <c r="U61" s="61">
        <v>44301</v>
      </c>
      <c r="V61" s="59" t="s">
        <v>66</v>
      </c>
      <c r="W61">
        <v>0</v>
      </c>
      <c r="X61" s="59" t="s">
        <v>67</v>
      </c>
      <c r="Y61">
        <v>1</v>
      </c>
      <c r="Z61" s="1">
        <v>42461</v>
      </c>
      <c r="AA61">
        <v>103.3</v>
      </c>
      <c r="AB61" s="59" t="s">
        <v>68</v>
      </c>
      <c r="AC61" s="59" t="s">
        <v>69</v>
      </c>
      <c r="AD61" s="59" t="s">
        <v>68</v>
      </c>
      <c r="AE61" s="61">
        <v>42565</v>
      </c>
    </row>
    <row r="62" spans="1:31" hidden="1" x14ac:dyDescent="0.2">
      <c r="A62" s="59" t="s">
        <v>73</v>
      </c>
      <c r="B62" t="b">
        <v>0</v>
      </c>
      <c r="C62" s="60">
        <v>44309.999861111108</v>
      </c>
      <c r="D62" s="59" t="s">
        <v>55</v>
      </c>
      <c r="E62" s="59" t="s">
        <v>56</v>
      </c>
      <c r="F62" s="59" t="s">
        <v>57</v>
      </c>
      <c r="G62" s="59" t="s">
        <v>58</v>
      </c>
      <c r="H62" s="59" t="s">
        <v>59</v>
      </c>
      <c r="I62" s="59" t="s">
        <v>47</v>
      </c>
      <c r="J62" s="59" t="s">
        <v>55</v>
      </c>
      <c r="K62" s="59" t="s">
        <v>60</v>
      </c>
      <c r="L62">
        <v>1</v>
      </c>
      <c r="M62" s="59" t="s">
        <v>61</v>
      </c>
      <c r="N62" s="59" t="s">
        <v>57</v>
      </c>
      <c r="O62" s="59" t="s">
        <v>62</v>
      </c>
      <c r="P62" s="59" t="s">
        <v>58</v>
      </c>
      <c r="Q62">
        <v>1710986</v>
      </c>
      <c r="R62" s="59" t="s">
        <v>63</v>
      </c>
      <c r="S62" s="59" t="s">
        <v>64</v>
      </c>
      <c r="T62" s="59" t="s">
        <v>65</v>
      </c>
      <c r="U62" s="61">
        <v>44301</v>
      </c>
      <c r="V62" s="59" t="s">
        <v>66</v>
      </c>
      <c r="W62">
        <v>0</v>
      </c>
      <c r="X62" s="59" t="s">
        <v>67</v>
      </c>
      <c r="Y62">
        <v>1</v>
      </c>
      <c r="Z62" s="1">
        <v>42430</v>
      </c>
      <c r="AA62">
        <v>103.2</v>
      </c>
      <c r="AB62" s="59" t="s">
        <v>68</v>
      </c>
      <c r="AC62" s="59" t="s">
        <v>69</v>
      </c>
      <c r="AD62" s="59" t="s">
        <v>68</v>
      </c>
      <c r="AE62" s="61">
        <v>42543</v>
      </c>
    </row>
    <row r="63" spans="1:31" hidden="1" x14ac:dyDescent="0.2">
      <c r="A63" s="59" t="s">
        <v>73</v>
      </c>
      <c r="B63" t="b">
        <v>0</v>
      </c>
      <c r="C63" s="60">
        <v>44309.999861111108</v>
      </c>
      <c r="D63" s="59" t="s">
        <v>55</v>
      </c>
      <c r="E63" s="59" t="s">
        <v>56</v>
      </c>
      <c r="F63" s="59" t="s">
        <v>57</v>
      </c>
      <c r="G63" s="59" t="s">
        <v>58</v>
      </c>
      <c r="H63" s="59" t="s">
        <v>59</v>
      </c>
      <c r="I63" s="59" t="s">
        <v>47</v>
      </c>
      <c r="J63" s="59" t="s">
        <v>55</v>
      </c>
      <c r="K63" s="59" t="s">
        <v>60</v>
      </c>
      <c r="L63">
        <v>1</v>
      </c>
      <c r="M63" s="59" t="s">
        <v>61</v>
      </c>
      <c r="N63" s="59" t="s">
        <v>57</v>
      </c>
      <c r="O63" s="59" t="s">
        <v>62</v>
      </c>
      <c r="P63" s="59" t="s">
        <v>58</v>
      </c>
      <c r="Q63">
        <v>1710986</v>
      </c>
      <c r="R63" s="59" t="s">
        <v>63</v>
      </c>
      <c r="S63" s="59" t="s">
        <v>64</v>
      </c>
      <c r="T63" s="59" t="s">
        <v>65</v>
      </c>
      <c r="U63" s="61">
        <v>44301</v>
      </c>
      <c r="V63" s="59" t="s">
        <v>66</v>
      </c>
      <c r="W63">
        <v>0</v>
      </c>
      <c r="X63" s="59" t="s">
        <v>67</v>
      </c>
      <c r="Y63">
        <v>1</v>
      </c>
      <c r="Z63" s="1">
        <v>42401</v>
      </c>
      <c r="AA63">
        <v>103.2</v>
      </c>
      <c r="AB63" s="59" t="s">
        <v>68</v>
      </c>
      <c r="AC63" s="59" t="s">
        <v>69</v>
      </c>
      <c r="AD63" s="59" t="s">
        <v>68</v>
      </c>
      <c r="AE63" s="61">
        <v>42505</v>
      </c>
    </row>
    <row r="64" spans="1:31" hidden="1" x14ac:dyDescent="0.2">
      <c r="A64" s="59" t="s">
        <v>73</v>
      </c>
      <c r="B64" t="b">
        <v>0</v>
      </c>
      <c r="C64" s="60">
        <v>44309.999861111108</v>
      </c>
      <c r="D64" s="59" t="s">
        <v>55</v>
      </c>
      <c r="E64" s="59" t="s">
        <v>56</v>
      </c>
      <c r="F64" s="59" t="s">
        <v>57</v>
      </c>
      <c r="G64" s="59" t="s">
        <v>58</v>
      </c>
      <c r="H64" s="59" t="s">
        <v>59</v>
      </c>
      <c r="I64" s="59" t="s">
        <v>47</v>
      </c>
      <c r="J64" s="59" t="s">
        <v>55</v>
      </c>
      <c r="K64" s="59" t="s">
        <v>60</v>
      </c>
      <c r="L64">
        <v>1</v>
      </c>
      <c r="M64" s="59" t="s">
        <v>61</v>
      </c>
      <c r="N64" s="59" t="s">
        <v>57</v>
      </c>
      <c r="O64" s="59" t="s">
        <v>62</v>
      </c>
      <c r="P64" s="59" t="s">
        <v>58</v>
      </c>
      <c r="Q64">
        <v>1710986</v>
      </c>
      <c r="R64" s="59" t="s">
        <v>63</v>
      </c>
      <c r="S64" s="59" t="s">
        <v>64</v>
      </c>
      <c r="T64" s="59" t="s">
        <v>65</v>
      </c>
      <c r="U64" s="61">
        <v>44301</v>
      </c>
      <c r="V64" s="59" t="s">
        <v>66</v>
      </c>
      <c r="W64">
        <v>0</v>
      </c>
      <c r="X64" s="59" t="s">
        <v>67</v>
      </c>
      <c r="Y64">
        <v>1</v>
      </c>
      <c r="Z64" s="1">
        <v>42370</v>
      </c>
      <c r="AA64">
        <v>103.3</v>
      </c>
      <c r="AB64" s="59" t="s">
        <v>68</v>
      </c>
      <c r="AC64" s="59" t="s">
        <v>69</v>
      </c>
      <c r="AD64" s="59" t="s">
        <v>68</v>
      </c>
      <c r="AE64" s="61">
        <v>42474</v>
      </c>
    </row>
    <row r="65" spans="1:31" hidden="1" x14ac:dyDescent="0.2">
      <c r="A65" s="59" t="s">
        <v>73</v>
      </c>
      <c r="B65" t="b">
        <v>0</v>
      </c>
      <c r="C65" s="60">
        <v>44309.999861111108</v>
      </c>
      <c r="D65" s="59" t="s">
        <v>55</v>
      </c>
      <c r="E65" s="59" t="s">
        <v>56</v>
      </c>
      <c r="F65" s="59" t="s">
        <v>57</v>
      </c>
      <c r="G65" s="59" t="s">
        <v>58</v>
      </c>
      <c r="H65" s="59" t="s">
        <v>59</v>
      </c>
      <c r="I65" s="59" t="s">
        <v>47</v>
      </c>
      <c r="J65" s="59" t="s">
        <v>55</v>
      </c>
      <c r="K65" s="59" t="s">
        <v>60</v>
      </c>
      <c r="L65">
        <v>1</v>
      </c>
      <c r="M65" s="59" t="s">
        <v>61</v>
      </c>
      <c r="N65" s="59" t="s">
        <v>57</v>
      </c>
      <c r="O65" s="59" t="s">
        <v>62</v>
      </c>
      <c r="P65" s="59" t="s">
        <v>58</v>
      </c>
      <c r="Q65">
        <v>1710986</v>
      </c>
      <c r="R65" s="59" t="s">
        <v>63</v>
      </c>
      <c r="S65" s="59" t="s">
        <v>64</v>
      </c>
      <c r="T65" s="59" t="s">
        <v>65</v>
      </c>
      <c r="U65" s="61">
        <v>44301</v>
      </c>
      <c r="V65" s="59" t="s">
        <v>66</v>
      </c>
      <c r="W65">
        <v>0</v>
      </c>
      <c r="X65" s="59" t="s">
        <v>67</v>
      </c>
      <c r="Y65">
        <v>1</v>
      </c>
      <c r="Z65" s="1">
        <v>42339</v>
      </c>
      <c r="AA65">
        <v>103.6</v>
      </c>
      <c r="AB65" s="59" t="s">
        <v>68</v>
      </c>
      <c r="AC65" s="59" t="s">
        <v>69</v>
      </c>
      <c r="AD65" s="59" t="s">
        <v>68</v>
      </c>
      <c r="AE65" s="61">
        <v>42453</v>
      </c>
    </row>
    <row r="66" spans="1:31" hidden="1" x14ac:dyDescent="0.2">
      <c r="A66" s="59" t="s">
        <v>73</v>
      </c>
      <c r="B66" t="b">
        <v>0</v>
      </c>
      <c r="C66" s="60">
        <v>44309.999861111108</v>
      </c>
      <c r="D66" s="59" t="s">
        <v>55</v>
      </c>
      <c r="E66" s="59" t="s">
        <v>56</v>
      </c>
      <c r="F66" s="59" t="s">
        <v>57</v>
      </c>
      <c r="G66" s="59" t="s">
        <v>58</v>
      </c>
      <c r="H66" s="59" t="s">
        <v>59</v>
      </c>
      <c r="I66" s="59" t="s">
        <v>47</v>
      </c>
      <c r="J66" s="59" t="s">
        <v>55</v>
      </c>
      <c r="K66" s="59" t="s">
        <v>60</v>
      </c>
      <c r="L66">
        <v>1</v>
      </c>
      <c r="M66" s="59" t="s">
        <v>61</v>
      </c>
      <c r="N66" s="59" t="s">
        <v>57</v>
      </c>
      <c r="O66" s="59" t="s">
        <v>62</v>
      </c>
      <c r="P66" s="59" t="s">
        <v>58</v>
      </c>
      <c r="Q66">
        <v>1710986</v>
      </c>
      <c r="R66" s="59" t="s">
        <v>63</v>
      </c>
      <c r="S66" s="59" t="s">
        <v>64</v>
      </c>
      <c r="T66" s="59" t="s">
        <v>65</v>
      </c>
      <c r="U66" s="61">
        <v>44301</v>
      </c>
      <c r="V66" s="59" t="s">
        <v>66</v>
      </c>
      <c r="W66">
        <v>0</v>
      </c>
      <c r="X66" s="59" t="s">
        <v>67</v>
      </c>
      <c r="Y66">
        <v>1</v>
      </c>
      <c r="Z66" s="1">
        <v>42309</v>
      </c>
      <c r="AA66">
        <v>103.7</v>
      </c>
      <c r="AB66" s="59" t="s">
        <v>68</v>
      </c>
      <c r="AC66" s="59" t="s">
        <v>69</v>
      </c>
      <c r="AD66" s="59" t="s">
        <v>68</v>
      </c>
      <c r="AE66" s="61">
        <v>42414</v>
      </c>
    </row>
    <row r="67" spans="1:31" hidden="1" x14ac:dyDescent="0.2">
      <c r="A67" s="59" t="s">
        <v>73</v>
      </c>
      <c r="B67" t="b">
        <v>0</v>
      </c>
      <c r="C67" s="60">
        <v>44309.999861111108</v>
      </c>
      <c r="D67" s="59" t="s">
        <v>55</v>
      </c>
      <c r="E67" s="59" t="s">
        <v>56</v>
      </c>
      <c r="F67" s="59" t="s">
        <v>57</v>
      </c>
      <c r="G67" s="59" t="s">
        <v>58</v>
      </c>
      <c r="H67" s="59" t="s">
        <v>59</v>
      </c>
      <c r="I67" s="59" t="s">
        <v>47</v>
      </c>
      <c r="J67" s="59" t="s">
        <v>55</v>
      </c>
      <c r="K67" s="59" t="s">
        <v>60</v>
      </c>
      <c r="L67">
        <v>1</v>
      </c>
      <c r="M67" s="59" t="s">
        <v>61</v>
      </c>
      <c r="N67" s="59" t="s">
        <v>57</v>
      </c>
      <c r="O67" s="59" t="s">
        <v>62</v>
      </c>
      <c r="P67" s="59" t="s">
        <v>58</v>
      </c>
      <c r="Q67">
        <v>1710986</v>
      </c>
      <c r="R67" s="59" t="s">
        <v>63</v>
      </c>
      <c r="S67" s="59" t="s">
        <v>64</v>
      </c>
      <c r="T67" s="59" t="s">
        <v>65</v>
      </c>
      <c r="U67" s="61">
        <v>44301</v>
      </c>
      <c r="V67" s="59" t="s">
        <v>66</v>
      </c>
      <c r="W67">
        <v>0</v>
      </c>
      <c r="X67" s="59" t="s">
        <v>67</v>
      </c>
      <c r="Y67">
        <v>1</v>
      </c>
      <c r="Z67" s="1">
        <v>42278</v>
      </c>
      <c r="AA67">
        <v>103.8</v>
      </c>
      <c r="AB67" s="59" t="s">
        <v>68</v>
      </c>
      <c r="AC67" s="59" t="s">
        <v>69</v>
      </c>
      <c r="AD67" s="59" t="s">
        <v>68</v>
      </c>
      <c r="AE67" s="61">
        <v>42385</v>
      </c>
    </row>
    <row r="68" spans="1:31" hidden="1" x14ac:dyDescent="0.2">
      <c r="A68" s="59" t="s">
        <v>73</v>
      </c>
      <c r="B68" t="b">
        <v>0</v>
      </c>
      <c r="C68" s="60">
        <v>44309.999861111108</v>
      </c>
      <c r="D68" s="59" t="s">
        <v>55</v>
      </c>
      <c r="E68" s="59" t="s">
        <v>56</v>
      </c>
      <c r="F68" s="59" t="s">
        <v>57</v>
      </c>
      <c r="G68" s="59" t="s">
        <v>58</v>
      </c>
      <c r="H68" s="59" t="s">
        <v>59</v>
      </c>
      <c r="I68" s="59" t="s">
        <v>47</v>
      </c>
      <c r="J68" s="59" t="s">
        <v>55</v>
      </c>
      <c r="K68" s="59" t="s">
        <v>60</v>
      </c>
      <c r="L68">
        <v>1</v>
      </c>
      <c r="M68" s="59" t="s">
        <v>61</v>
      </c>
      <c r="N68" s="59" t="s">
        <v>57</v>
      </c>
      <c r="O68" s="59" t="s">
        <v>62</v>
      </c>
      <c r="P68" s="59" t="s">
        <v>58</v>
      </c>
      <c r="Q68">
        <v>1710986</v>
      </c>
      <c r="R68" s="59" t="s">
        <v>63</v>
      </c>
      <c r="S68" s="59" t="s">
        <v>64</v>
      </c>
      <c r="T68" s="59" t="s">
        <v>65</v>
      </c>
      <c r="U68" s="61">
        <v>44301</v>
      </c>
      <c r="V68" s="59" t="s">
        <v>66</v>
      </c>
      <c r="W68">
        <v>0</v>
      </c>
      <c r="X68" s="59" t="s">
        <v>67</v>
      </c>
      <c r="Y68">
        <v>1</v>
      </c>
      <c r="Z68" s="1">
        <v>42248</v>
      </c>
      <c r="AA68">
        <v>104</v>
      </c>
      <c r="AB68" s="59" t="s">
        <v>68</v>
      </c>
      <c r="AC68" s="59" t="s">
        <v>69</v>
      </c>
      <c r="AD68" s="59" t="s">
        <v>68</v>
      </c>
      <c r="AE68" s="61">
        <v>42361</v>
      </c>
    </row>
    <row r="69" spans="1:31" hidden="1" x14ac:dyDescent="0.2">
      <c r="A69" s="59" t="s">
        <v>73</v>
      </c>
      <c r="B69" t="b">
        <v>0</v>
      </c>
      <c r="C69" s="60">
        <v>44309.999861111108</v>
      </c>
      <c r="D69" s="59" t="s">
        <v>55</v>
      </c>
      <c r="E69" s="59" t="s">
        <v>56</v>
      </c>
      <c r="F69" s="59" t="s">
        <v>57</v>
      </c>
      <c r="G69" s="59" t="s">
        <v>58</v>
      </c>
      <c r="H69" s="59" t="s">
        <v>59</v>
      </c>
      <c r="I69" s="59" t="s">
        <v>47</v>
      </c>
      <c r="J69" s="59" t="s">
        <v>55</v>
      </c>
      <c r="K69" s="59" t="s">
        <v>60</v>
      </c>
      <c r="L69">
        <v>1</v>
      </c>
      <c r="M69" s="59" t="s">
        <v>61</v>
      </c>
      <c r="N69" s="59" t="s">
        <v>57</v>
      </c>
      <c r="O69" s="59" t="s">
        <v>62</v>
      </c>
      <c r="P69" s="59" t="s">
        <v>58</v>
      </c>
      <c r="Q69">
        <v>1710986</v>
      </c>
      <c r="R69" s="59" t="s">
        <v>63</v>
      </c>
      <c r="S69" s="59" t="s">
        <v>64</v>
      </c>
      <c r="T69" s="59" t="s">
        <v>65</v>
      </c>
      <c r="U69" s="61">
        <v>44301</v>
      </c>
      <c r="V69" s="59" t="s">
        <v>66</v>
      </c>
      <c r="W69">
        <v>0</v>
      </c>
      <c r="X69" s="59" t="s">
        <v>67</v>
      </c>
      <c r="Y69">
        <v>1</v>
      </c>
      <c r="Z69" s="1">
        <v>42217</v>
      </c>
      <c r="AA69">
        <v>104.5</v>
      </c>
      <c r="AB69" s="59" t="s">
        <v>68</v>
      </c>
      <c r="AC69" s="59" t="s">
        <v>69</v>
      </c>
      <c r="AD69" s="59" t="s">
        <v>68</v>
      </c>
      <c r="AE69" s="61">
        <v>42329</v>
      </c>
    </row>
    <row r="70" spans="1:31" hidden="1" x14ac:dyDescent="0.2">
      <c r="A70" s="59" t="s">
        <v>73</v>
      </c>
      <c r="B70" t="b">
        <v>0</v>
      </c>
      <c r="C70" s="60">
        <v>44309.999861111108</v>
      </c>
      <c r="D70" s="59" t="s">
        <v>55</v>
      </c>
      <c r="E70" s="59" t="s">
        <v>56</v>
      </c>
      <c r="F70" s="59" t="s">
        <v>57</v>
      </c>
      <c r="G70" s="59" t="s">
        <v>58</v>
      </c>
      <c r="H70" s="59" t="s">
        <v>59</v>
      </c>
      <c r="I70" s="59" t="s">
        <v>47</v>
      </c>
      <c r="J70" s="59" t="s">
        <v>55</v>
      </c>
      <c r="K70" s="59" t="s">
        <v>60</v>
      </c>
      <c r="L70">
        <v>1</v>
      </c>
      <c r="M70" s="59" t="s">
        <v>61</v>
      </c>
      <c r="N70" s="59" t="s">
        <v>57</v>
      </c>
      <c r="O70" s="59" t="s">
        <v>62</v>
      </c>
      <c r="P70" s="59" t="s">
        <v>58</v>
      </c>
      <c r="Q70">
        <v>1710986</v>
      </c>
      <c r="R70" s="59" t="s">
        <v>63</v>
      </c>
      <c r="S70" s="59" t="s">
        <v>64</v>
      </c>
      <c r="T70" s="59" t="s">
        <v>65</v>
      </c>
      <c r="U70" s="61">
        <v>44301</v>
      </c>
      <c r="V70" s="59" t="s">
        <v>66</v>
      </c>
      <c r="W70">
        <v>0</v>
      </c>
      <c r="X70" s="59" t="s">
        <v>67</v>
      </c>
      <c r="Y70">
        <v>1</v>
      </c>
      <c r="Z70" s="1">
        <v>42186</v>
      </c>
      <c r="AA70">
        <v>104.6</v>
      </c>
      <c r="AB70" s="59" t="s">
        <v>68</v>
      </c>
      <c r="AC70" s="59" t="s">
        <v>69</v>
      </c>
      <c r="AD70" s="59" t="s">
        <v>68</v>
      </c>
      <c r="AE70" s="61">
        <v>42293</v>
      </c>
    </row>
    <row r="71" spans="1:31" hidden="1" x14ac:dyDescent="0.2">
      <c r="A71" s="59" t="s">
        <v>73</v>
      </c>
      <c r="B71" t="b">
        <v>0</v>
      </c>
      <c r="C71" s="60">
        <v>44309.999861111108</v>
      </c>
      <c r="D71" s="59" t="s">
        <v>55</v>
      </c>
      <c r="E71" s="59" t="s">
        <v>56</v>
      </c>
      <c r="F71" s="59" t="s">
        <v>57</v>
      </c>
      <c r="G71" s="59" t="s">
        <v>58</v>
      </c>
      <c r="H71" s="59" t="s">
        <v>59</v>
      </c>
      <c r="I71" s="59" t="s">
        <v>47</v>
      </c>
      <c r="J71" s="59" t="s">
        <v>55</v>
      </c>
      <c r="K71" s="59" t="s">
        <v>60</v>
      </c>
      <c r="L71">
        <v>1</v>
      </c>
      <c r="M71" s="59" t="s">
        <v>61</v>
      </c>
      <c r="N71" s="59" t="s">
        <v>57</v>
      </c>
      <c r="O71" s="59" t="s">
        <v>62</v>
      </c>
      <c r="P71" s="59" t="s">
        <v>58</v>
      </c>
      <c r="Q71">
        <v>1710986</v>
      </c>
      <c r="R71" s="59" t="s">
        <v>63</v>
      </c>
      <c r="S71" s="59" t="s">
        <v>64</v>
      </c>
      <c r="T71" s="59" t="s">
        <v>65</v>
      </c>
      <c r="U71" s="61">
        <v>44301</v>
      </c>
      <c r="V71" s="59" t="s">
        <v>66</v>
      </c>
      <c r="W71">
        <v>0</v>
      </c>
      <c r="X71" s="59" t="s">
        <v>67</v>
      </c>
      <c r="Y71">
        <v>1</v>
      </c>
      <c r="Z71" s="1">
        <v>42156</v>
      </c>
      <c r="AA71">
        <v>104.6</v>
      </c>
      <c r="AB71" s="59" t="s">
        <v>68</v>
      </c>
      <c r="AC71" s="59" t="s">
        <v>69</v>
      </c>
      <c r="AD71" s="59" t="s">
        <v>68</v>
      </c>
      <c r="AE71" s="61">
        <v>42267</v>
      </c>
    </row>
    <row r="72" spans="1:31" hidden="1" x14ac:dyDescent="0.2">
      <c r="A72" s="59" t="s">
        <v>73</v>
      </c>
      <c r="B72" t="b">
        <v>0</v>
      </c>
      <c r="C72" s="60">
        <v>44309.999861111108</v>
      </c>
      <c r="D72" s="59" t="s">
        <v>55</v>
      </c>
      <c r="E72" s="59" t="s">
        <v>56</v>
      </c>
      <c r="F72" s="59" t="s">
        <v>57</v>
      </c>
      <c r="G72" s="59" t="s">
        <v>58</v>
      </c>
      <c r="H72" s="59" t="s">
        <v>59</v>
      </c>
      <c r="I72" s="59" t="s">
        <v>47</v>
      </c>
      <c r="J72" s="59" t="s">
        <v>55</v>
      </c>
      <c r="K72" s="59" t="s">
        <v>60</v>
      </c>
      <c r="L72">
        <v>1</v>
      </c>
      <c r="M72" s="59" t="s">
        <v>61</v>
      </c>
      <c r="N72" s="59" t="s">
        <v>57</v>
      </c>
      <c r="O72" s="59" t="s">
        <v>62</v>
      </c>
      <c r="P72" s="59" t="s">
        <v>58</v>
      </c>
      <c r="Q72">
        <v>1710986</v>
      </c>
      <c r="R72" s="59" t="s">
        <v>63</v>
      </c>
      <c r="S72" s="59" t="s">
        <v>64</v>
      </c>
      <c r="T72" s="59" t="s">
        <v>65</v>
      </c>
      <c r="U72" s="61">
        <v>44301</v>
      </c>
      <c r="V72" s="59" t="s">
        <v>66</v>
      </c>
      <c r="W72">
        <v>0</v>
      </c>
      <c r="X72" s="59" t="s">
        <v>67</v>
      </c>
      <c r="Y72">
        <v>1</v>
      </c>
      <c r="Z72" s="1">
        <v>42125</v>
      </c>
      <c r="AA72">
        <v>104.7</v>
      </c>
      <c r="AB72" s="59" t="s">
        <v>68</v>
      </c>
      <c r="AC72" s="59" t="s">
        <v>69</v>
      </c>
      <c r="AD72" s="59" t="s">
        <v>68</v>
      </c>
      <c r="AE72" s="61">
        <v>42234</v>
      </c>
    </row>
    <row r="73" spans="1:31" hidden="1" x14ac:dyDescent="0.2">
      <c r="A73" s="59" t="s">
        <v>73</v>
      </c>
      <c r="B73" t="b">
        <v>0</v>
      </c>
      <c r="C73" s="60">
        <v>44309.999861111108</v>
      </c>
      <c r="D73" s="59" t="s">
        <v>55</v>
      </c>
      <c r="E73" s="59" t="s">
        <v>56</v>
      </c>
      <c r="F73" s="59" t="s">
        <v>57</v>
      </c>
      <c r="G73" s="59" t="s">
        <v>58</v>
      </c>
      <c r="H73" s="59" t="s">
        <v>59</v>
      </c>
      <c r="I73" s="59" t="s">
        <v>47</v>
      </c>
      <c r="J73" s="59" t="s">
        <v>55</v>
      </c>
      <c r="K73" s="59" t="s">
        <v>60</v>
      </c>
      <c r="L73">
        <v>1</v>
      </c>
      <c r="M73" s="59" t="s">
        <v>61</v>
      </c>
      <c r="N73" s="59" t="s">
        <v>57</v>
      </c>
      <c r="O73" s="59" t="s">
        <v>62</v>
      </c>
      <c r="P73" s="59" t="s">
        <v>58</v>
      </c>
      <c r="Q73">
        <v>1710986</v>
      </c>
      <c r="R73" s="59" t="s">
        <v>63</v>
      </c>
      <c r="S73" s="59" t="s">
        <v>64</v>
      </c>
      <c r="T73" s="59" t="s">
        <v>65</v>
      </c>
      <c r="U73" s="61">
        <v>44301</v>
      </c>
      <c r="V73" s="59" t="s">
        <v>66</v>
      </c>
      <c r="W73">
        <v>0</v>
      </c>
      <c r="X73" s="59" t="s">
        <v>67</v>
      </c>
      <c r="Y73">
        <v>1</v>
      </c>
      <c r="Z73" s="1">
        <v>42095</v>
      </c>
      <c r="AA73">
        <v>104.5</v>
      </c>
      <c r="AB73" s="59" t="s">
        <v>68</v>
      </c>
      <c r="AC73" s="59" t="s">
        <v>69</v>
      </c>
      <c r="AD73" s="59" t="s">
        <v>68</v>
      </c>
      <c r="AE73" s="61">
        <v>42211</v>
      </c>
    </row>
    <row r="74" spans="1:31" hidden="1" x14ac:dyDescent="0.2">
      <c r="A74" s="59" t="s">
        <v>73</v>
      </c>
      <c r="B74" t="b">
        <v>0</v>
      </c>
      <c r="C74" s="60">
        <v>44309.999861111108</v>
      </c>
      <c r="D74" s="59" t="s">
        <v>55</v>
      </c>
      <c r="E74" s="59" t="s">
        <v>56</v>
      </c>
      <c r="F74" s="59" t="s">
        <v>57</v>
      </c>
      <c r="G74" s="59" t="s">
        <v>58</v>
      </c>
      <c r="H74" s="59" t="s">
        <v>59</v>
      </c>
      <c r="I74" s="59" t="s">
        <v>47</v>
      </c>
      <c r="J74" s="59" t="s">
        <v>55</v>
      </c>
      <c r="K74" s="59" t="s">
        <v>60</v>
      </c>
      <c r="L74">
        <v>1</v>
      </c>
      <c r="M74" s="59" t="s">
        <v>61</v>
      </c>
      <c r="N74" s="59" t="s">
        <v>57</v>
      </c>
      <c r="O74" s="59" t="s">
        <v>62</v>
      </c>
      <c r="P74" s="59" t="s">
        <v>58</v>
      </c>
      <c r="Q74">
        <v>1710986</v>
      </c>
      <c r="R74" s="59" t="s">
        <v>63</v>
      </c>
      <c r="S74" s="59" t="s">
        <v>64</v>
      </c>
      <c r="T74" s="59" t="s">
        <v>65</v>
      </c>
      <c r="U74" s="61">
        <v>44301</v>
      </c>
      <c r="V74" s="59" t="s">
        <v>66</v>
      </c>
      <c r="W74">
        <v>0</v>
      </c>
      <c r="X74" s="59" t="s">
        <v>67</v>
      </c>
      <c r="Y74">
        <v>1</v>
      </c>
      <c r="Z74" s="1">
        <v>42064</v>
      </c>
      <c r="AA74">
        <v>104.5</v>
      </c>
      <c r="AB74" s="59" t="s">
        <v>68</v>
      </c>
      <c r="AC74" s="59" t="s">
        <v>69</v>
      </c>
      <c r="AD74" s="59" t="s">
        <v>68</v>
      </c>
      <c r="AE74" s="61">
        <v>42175</v>
      </c>
    </row>
    <row r="75" spans="1:31" hidden="1" x14ac:dyDescent="0.2">
      <c r="A75" s="59" t="s">
        <v>73</v>
      </c>
      <c r="B75" t="b">
        <v>0</v>
      </c>
      <c r="C75" s="60">
        <v>44309.999861111108</v>
      </c>
      <c r="D75" s="59" t="s">
        <v>55</v>
      </c>
      <c r="E75" s="59" t="s">
        <v>56</v>
      </c>
      <c r="F75" s="59" t="s">
        <v>57</v>
      </c>
      <c r="G75" s="59" t="s">
        <v>58</v>
      </c>
      <c r="H75" s="59" t="s">
        <v>59</v>
      </c>
      <c r="I75" s="59" t="s">
        <v>47</v>
      </c>
      <c r="J75" s="59" t="s">
        <v>55</v>
      </c>
      <c r="K75" s="59" t="s">
        <v>60</v>
      </c>
      <c r="L75">
        <v>1</v>
      </c>
      <c r="M75" s="59" t="s">
        <v>61</v>
      </c>
      <c r="N75" s="59" t="s">
        <v>57</v>
      </c>
      <c r="O75" s="59" t="s">
        <v>62</v>
      </c>
      <c r="P75" s="59" t="s">
        <v>58</v>
      </c>
      <c r="Q75">
        <v>1710986</v>
      </c>
      <c r="R75" s="59" t="s">
        <v>63</v>
      </c>
      <c r="S75" s="59" t="s">
        <v>64</v>
      </c>
      <c r="T75" s="59" t="s">
        <v>65</v>
      </c>
      <c r="U75" s="61">
        <v>44301</v>
      </c>
      <c r="V75" s="59" t="s">
        <v>66</v>
      </c>
      <c r="W75">
        <v>0</v>
      </c>
      <c r="X75" s="59" t="s">
        <v>67</v>
      </c>
      <c r="Y75">
        <v>1</v>
      </c>
      <c r="Z75" s="1">
        <v>42036</v>
      </c>
      <c r="AA75">
        <v>104.5</v>
      </c>
      <c r="AB75" s="59" t="s">
        <v>68</v>
      </c>
      <c r="AC75" s="59" t="s">
        <v>69</v>
      </c>
      <c r="AD75" s="59" t="s">
        <v>68</v>
      </c>
      <c r="AE75" s="61">
        <v>42141</v>
      </c>
    </row>
    <row r="76" spans="1:31" hidden="1" x14ac:dyDescent="0.2">
      <c r="A76" s="59" t="s">
        <v>73</v>
      </c>
      <c r="B76" t="b">
        <v>0</v>
      </c>
      <c r="C76" s="60">
        <v>44309.999861111108</v>
      </c>
      <c r="D76" s="59" t="s">
        <v>55</v>
      </c>
      <c r="E76" s="59" t="s">
        <v>56</v>
      </c>
      <c r="F76" s="59" t="s">
        <v>57</v>
      </c>
      <c r="G76" s="59" t="s">
        <v>58</v>
      </c>
      <c r="H76" s="59" t="s">
        <v>59</v>
      </c>
      <c r="I76" s="59" t="s">
        <v>47</v>
      </c>
      <c r="J76" s="59" t="s">
        <v>55</v>
      </c>
      <c r="K76" s="59" t="s">
        <v>60</v>
      </c>
      <c r="L76">
        <v>1</v>
      </c>
      <c r="M76" s="59" t="s">
        <v>61</v>
      </c>
      <c r="N76" s="59" t="s">
        <v>57</v>
      </c>
      <c r="O76" s="59" t="s">
        <v>62</v>
      </c>
      <c r="P76" s="59" t="s">
        <v>58</v>
      </c>
      <c r="Q76">
        <v>1710986</v>
      </c>
      <c r="R76" s="59" t="s">
        <v>63</v>
      </c>
      <c r="S76" s="59" t="s">
        <v>64</v>
      </c>
      <c r="T76" s="59" t="s">
        <v>65</v>
      </c>
      <c r="U76" s="61">
        <v>44301</v>
      </c>
      <c r="V76" s="59" t="s">
        <v>66</v>
      </c>
      <c r="W76">
        <v>0</v>
      </c>
      <c r="X76" s="59" t="s">
        <v>67</v>
      </c>
      <c r="Y76">
        <v>1</v>
      </c>
      <c r="Z76" s="1">
        <v>42005</v>
      </c>
      <c r="AA76">
        <v>104.1</v>
      </c>
      <c r="AB76" s="59" t="s">
        <v>68</v>
      </c>
      <c r="AC76" s="59" t="s">
        <v>69</v>
      </c>
      <c r="AD76" s="59" t="s">
        <v>68</v>
      </c>
      <c r="AE76" s="61">
        <v>42112</v>
      </c>
    </row>
    <row r="77" spans="1:31" hidden="1" x14ac:dyDescent="0.2">
      <c r="A77" s="59" t="s">
        <v>73</v>
      </c>
      <c r="B77" t="b">
        <v>0</v>
      </c>
      <c r="C77" s="60">
        <v>44309.999861111108</v>
      </c>
      <c r="D77" s="59" t="s">
        <v>55</v>
      </c>
      <c r="E77" s="59" t="s">
        <v>56</v>
      </c>
      <c r="F77" s="59" t="s">
        <v>57</v>
      </c>
      <c r="G77" s="59" t="s">
        <v>58</v>
      </c>
      <c r="H77" s="59" t="s">
        <v>59</v>
      </c>
      <c r="I77" s="59" t="s">
        <v>47</v>
      </c>
      <c r="J77" s="59" t="s">
        <v>55</v>
      </c>
      <c r="K77" s="59" t="s">
        <v>60</v>
      </c>
      <c r="L77">
        <v>1</v>
      </c>
      <c r="M77" s="59" t="s">
        <v>61</v>
      </c>
      <c r="N77" s="59" t="s">
        <v>57</v>
      </c>
      <c r="O77" s="59" t="s">
        <v>62</v>
      </c>
      <c r="P77" s="59" t="s">
        <v>58</v>
      </c>
      <c r="Q77">
        <v>1710986</v>
      </c>
      <c r="R77" s="59" t="s">
        <v>63</v>
      </c>
      <c r="S77" s="59" t="s">
        <v>64</v>
      </c>
      <c r="T77" s="59" t="s">
        <v>65</v>
      </c>
      <c r="U77" s="61">
        <v>44301</v>
      </c>
      <c r="V77" s="59" t="s">
        <v>66</v>
      </c>
      <c r="W77">
        <v>0</v>
      </c>
      <c r="X77" s="59" t="s">
        <v>67</v>
      </c>
      <c r="Y77">
        <v>1</v>
      </c>
      <c r="Z77" s="1">
        <v>41974</v>
      </c>
      <c r="AA77">
        <v>104.5</v>
      </c>
      <c r="AB77" s="59" t="s">
        <v>68</v>
      </c>
      <c r="AC77" s="59" t="s">
        <v>69</v>
      </c>
      <c r="AD77" s="59" t="s">
        <v>68</v>
      </c>
      <c r="AE77" s="61">
        <v>42078</v>
      </c>
    </row>
    <row r="78" spans="1:31" hidden="1" x14ac:dyDescent="0.2">
      <c r="A78" s="59" t="s">
        <v>73</v>
      </c>
      <c r="B78" t="b">
        <v>0</v>
      </c>
      <c r="C78" s="60">
        <v>44309.999861111108</v>
      </c>
      <c r="D78" s="59" t="s">
        <v>55</v>
      </c>
      <c r="E78" s="59" t="s">
        <v>56</v>
      </c>
      <c r="F78" s="59" t="s">
        <v>57</v>
      </c>
      <c r="G78" s="59" t="s">
        <v>58</v>
      </c>
      <c r="H78" s="59" t="s">
        <v>59</v>
      </c>
      <c r="I78" s="59" t="s">
        <v>47</v>
      </c>
      <c r="J78" s="59" t="s">
        <v>55</v>
      </c>
      <c r="K78" s="59" t="s">
        <v>60</v>
      </c>
      <c r="L78">
        <v>1</v>
      </c>
      <c r="M78" s="59" t="s">
        <v>61</v>
      </c>
      <c r="N78" s="59" t="s">
        <v>57</v>
      </c>
      <c r="O78" s="59" t="s">
        <v>62</v>
      </c>
      <c r="P78" s="59" t="s">
        <v>58</v>
      </c>
      <c r="Q78">
        <v>1710986</v>
      </c>
      <c r="R78" s="59" t="s">
        <v>63</v>
      </c>
      <c r="S78" s="59" t="s">
        <v>64</v>
      </c>
      <c r="T78" s="59" t="s">
        <v>65</v>
      </c>
      <c r="U78" s="61">
        <v>44301</v>
      </c>
      <c r="V78" s="59" t="s">
        <v>66</v>
      </c>
      <c r="W78">
        <v>0</v>
      </c>
      <c r="X78" s="59" t="s">
        <v>67</v>
      </c>
      <c r="Y78">
        <v>1</v>
      </c>
      <c r="Z78" s="1">
        <v>41944</v>
      </c>
      <c r="AA78">
        <v>104.7</v>
      </c>
      <c r="AB78" s="59" t="s">
        <v>68</v>
      </c>
      <c r="AC78" s="59" t="s">
        <v>69</v>
      </c>
      <c r="AD78" s="59" t="s">
        <v>68</v>
      </c>
      <c r="AE78" s="61">
        <v>42050</v>
      </c>
    </row>
    <row r="79" spans="1:31" hidden="1" x14ac:dyDescent="0.2">
      <c r="A79" s="59" t="s">
        <v>73</v>
      </c>
      <c r="B79" t="b">
        <v>0</v>
      </c>
      <c r="C79" s="60">
        <v>44309.999861111108</v>
      </c>
      <c r="D79" s="59" t="s">
        <v>55</v>
      </c>
      <c r="E79" s="59" t="s">
        <v>56</v>
      </c>
      <c r="F79" s="59" t="s">
        <v>57</v>
      </c>
      <c r="G79" s="59" t="s">
        <v>58</v>
      </c>
      <c r="H79" s="59" t="s">
        <v>59</v>
      </c>
      <c r="I79" s="59" t="s">
        <v>47</v>
      </c>
      <c r="J79" s="59" t="s">
        <v>55</v>
      </c>
      <c r="K79" s="59" t="s">
        <v>60</v>
      </c>
      <c r="L79">
        <v>1</v>
      </c>
      <c r="M79" s="59" t="s">
        <v>61</v>
      </c>
      <c r="N79" s="59" t="s">
        <v>57</v>
      </c>
      <c r="O79" s="59" t="s">
        <v>62</v>
      </c>
      <c r="P79" s="59" t="s">
        <v>58</v>
      </c>
      <c r="Q79">
        <v>1710986</v>
      </c>
      <c r="R79" s="59" t="s">
        <v>63</v>
      </c>
      <c r="S79" s="59" t="s">
        <v>64</v>
      </c>
      <c r="T79" s="59" t="s">
        <v>65</v>
      </c>
      <c r="U79" s="61">
        <v>44301</v>
      </c>
      <c r="V79" s="59" t="s">
        <v>66</v>
      </c>
      <c r="W79">
        <v>0</v>
      </c>
      <c r="X79" s="59" t="s">
        <v>67</v>
      </c>
      <c r="Y79">
        <v>1</v>
      </c>
      <c r="Z79" s="1">
        <v>41913</v>
      </c>
      <c r="AA79">
        <v>105.1</v>
      </c>
      <c r="AB79" s="59" t="s">
        <v>68</v>
      </c>
      <c r="AC79" s="59" t="s">
        <v>69</v>
      </c>
      <c r="AD79" s="59" t="s">
        <v>68</v>
      </c>
      <c r="AE79" s="61">
        <v>42020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REVISION</vt:lpstr>
      <vt:lpstr>INSEE</vt:lpstr>
    </vt:vector>
  </TitlesOfParts>
  <Company>INSEE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wq7hr4</dc:creator>
  <cp:lastModifiedBy>Bruno</cp:lastModifiedBy>
  <dcterms:created xsi:type="dcterms:W3CDTF">2015-01-13T15:11:31Z</dcterms:created>
  <dcterms:modified xsi:type="dcterms:W3CDTF">2021-04-23T22:04:16Z</dcterms:modified>
</cp:coreProperties>
</file>