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8855" windowHeight="9690" activeTab="1"/>
  </bookViews>
  <sheets>
    <sheet name="Feuil1" sheetId="1" r:id="rId1"/>
    <sheet name="Feuil2" sheetId="2" r:id="rId2"/>
    <sheet name="Feuil3" sheetId="3" r:id="rId3"/>
  </sheets>
  <definedNames>
    <definedName name="format">Feuil1!$A$3:$A$13</definedName>
    <definedName name="grammage">Feuil1!$C$3:$C$10</definedName>
    <definedName name="poids">Feuil1!$G$3:$G$18</definedName>
    <definedName name="starwars">Feuil1!$G$29</definedName>
    <definedName name="tabpoids">Feuil1!$B$79:$J$132</definedName>
    <definedName name="tabtaille">Feuil1!$B$23:$J$76</definedName>
    <definedName name="taille">Feuil1!$E$3:$E$9</definedName>
  </definedNames>
  <calcPr calcId="145621"/>
</workbook>
</file>

<file path=xl/calcChain.xml><?xml version="1.0" encoding="utf-8"?>
<calcChain xmlns="http://schemas.openxmlformats.org/spreadsheetml/2006/main">
  <c r="E10" i="2" l="1"/>
  <c r="E9" i="2"/>
  <c r="C83" i="1" l="1"/>
  <c r="D83" i="1"/>
  <c r="E83" i="1"/>
  <c r="F83" i="1"/>
  <c r="G83" i="1"/>
  <c r="H83" i="1"/>
  <c r="I83" i="1"/>
  <c r="J83" i="1"/>
  <c r="C85" i="1"/>
  <c r="D85" i="1"/>
  <c r="E85" i="1"/>
  <c r="F85" i="1"/>
  <c r="G85" i="1"/>
  <c r="H85" i="1"/>
  <c r="I85" i="1"/>
  <c r="J85" i="1"/>
  <c r="C87" i="1"/>
  <c r="D87" i="1"/>
  <c r="E87" i="1"/>
  <c r="F87" i="1"/>
  <c r="G87" i="1"/>
  <c r="H87" i="1"/>
  <c r="I87" i="1"/>
  <c r="J87" i="1"/>
  <c r="C89" i="1"/>
  <c r="D89" i="1"/>
  <c r="E89" i="1"/>
  <c r="F89" i="1"/>
  <c r="G89" i="1"/>
  <c r="H89" i="1"/>
  <c r="I89" i="1"/>
  <c r="J89" i="1"/>
  <c r="C91" i="1"/>
  <c r="D91" i="1"/>
  <c r="E91" i="1"/>
  <c r="F91" i="1"/>
  <c r="G91" i="1"/>
  <c r="H91" i="1"/>
  <c r="I91" i="1"/>
  <c r="J91" i="1"/>
  <c r="C93" i="1"/>
  <c r="D93" i="1"/>
  <c r="E93" i="1"/>
  <c r="F93" i="1"/>
  <c r="G93" i="1"/>
  <c r="H93" i="1"/>
  <c r="I93" i="1"/>
  <c r="J93" i="1"/>
  <c r="C95" i="1"/>
  <c r="D95" i="1"/>
  <c r="E95" i="1"/>
  <c r="F95" i="1"/>
  <c r="G95" i="1"/>
  <c r="H95" i="1"/>
  <c r="I95" i="1"/>
  <c r="J95" i="1"/>
  <c r="C97" i="1"/>
  <c r="D97" i="1"/>
  <c r="E97" i="1"/>
  <c r="F97" i="1"/>
  <c r="G97" i="1"/>
  <c r="H97" i="1"/>
  <c r="I97" i="1"/>
  <c r="J97" i="1"/>
  <c r="C99" i="1"/>
  <c r="D99" i="1"/>
  <c r="E99" i="1"/>
  <c r="F99" i="1"/>
  <c r="G99" i="1"/>
  <c r="H99" i="1"/>
  <c r="I99" i="1"/>
  <c r="J99" i="1"/>
  <c r="C101" i="1"/>
  <c r="D101" i="1"/>
  <c r="E101" i="1"/>
  <c r="F101" i="1"/>
  <c r="G101" i="1"/>
  <c r="H101" i="1"/>
  <c r="I101" i="1"/>
  <c r="J101" i="1"/>
  <c r="C103" i="1"/>
  <c r="D103" i="1"/>
  <c r="E103" i="1"/>
  <c r="F103" i="1"/>
  <c r="G103" i="1"/>
  <c r="H103" i="1"/>
  <c r="I103" i="1"/>
  <c r="J103" i="1"/>
  <c r="C105" i="1"/>
  <c r="D105" i="1"/>
  <c r="E105" i="1"/>
  <c r="F105" i="1"/>
  <c r="G105" i="1"/>
  <c r="H105" i="1"/>
  <c r="I105" i="1"/>
  <c r="J105" i="1"/>
  <c r="C107" i="1"/>
  <c r="D107" i="1"/>
  <c r="E107" i="1"/>
  <c r="F107" i="1"/>
  <c r="G107" i="1"/>
  <c r="H107" i="1"/>
  <c r="I107" i="1"/>
  <c r="J107" i="1"/>
  <c r="C121" i="1"/>
  <c r="D121" i="1"/>
  <c r="E121" i="1"/>
  <c r="F121" i="1"/>
  <c r="G121" i="1"/>
  <c r="H121" i="1"/>
  <c r="I121" i="1"/>
  <c r="J121" i="1"/>
  <c r="C119" i="1"/>
  <c r="D119" i="1"/>
  <c r="E119" i="1"/>
  <c r="F119" i="1"/>
  <c r="G119" i="1"/>
  <c r="H119" i="1"/>
  <c r="I119" i="1"/>
  <c r="J119" i="1"/>
  <c r="C117" i="1"/>
  <c r="D117" i="1"/>
  <c r="E117" i="1"/>
  <c r="F117" i="1"/>
  <c r="G117" i="1"/>
  <c r="H117" i="1"/>
  <c r="I117" i="1"/>
  <c r="J117" i="1"/>
  <c r="C115" i="1"/>
  <c r="D115" i="1"/>
  <c r="E115" i="1"/>
  <c r="F115" i="1"/>
  <c r="G115" i="1"/>
  <c r="H115" i="1"/>
  <c r="I115" i="1"/>
  <c r="J115" i="1"/>
  <c r="C113" i="1"/>
  <c r="D113" i="1"/>
  <c r="E113" i="1"/>
  <c r="F113" i="1"/>
  <c r="G113" i="1"/>
  <c r="H113" i="1"/>
  <c r="I113" i="1"/>
  <c r="J113" i="1"/>
  <c r="C111" i="1"/>
  <c r="D111" i="1"/>
  <c r="E111" i="1"/>
  <c r="F111" i="1"/>
  <c r="G111" i="1"/>
  <c r="H111" i="1"/>
  <c r="I111" i="1"/>
  <c r="J111" i="1"/>
  <c r="C109" i="1"/>
  <c r="D109" i="1"/>
  <c r="E109" i="1"/>
  <c r="F109" i="1"/>
  <c r="G109" i="1"/>
  <c r="H109" i="1"/>
  <c r="I109" i="1"/>
  <c r="J109" i="1"/>
  <c r="C123" i="1"/>
  <c r="D123" i="1"/>
  <c r="E123" i="1"/>
  <c r="F123" i="1"/>
  <c r="G123" i="1"/>
  <c r="H123" i="1"/>
  <c r="I123" i="1"/>
  <c r="J123" i="1"/>
  <c r="C125" i="1"/>
  <c r="D125" i="1"/>
  <c r="E125" i="1"/>
  <c r="F125" i="1"/>
  <c r="G125" i="1"/>
  <c r="H125" i="1"/>
  <c r="I125" i="1"/>
  <c r="J125" i="1"/>
  <c r="C127" i="1"/>
  <c r="D127" i="1"/>
  <c r="E127" i="1"/>
  <c r="F127" i="1"/>
  <c r="G127" i="1"/>
  <c r="H127" i="1"/>
  <c r="I127" i="1"/>
  <c r="J127" i="1"/>
  <c r="C129" i="1"/>
  <c r="D129" i="1"/>
  <c r="E129" i="1"/>
  <c r="F129" i="1"/>
  <c r="G129" i="1"/>
  <c r="H129" i="1"/>
  <c r="I129" i="1"/>
  <c r="J129" i="1"/>
  <c r="C131" i="1"/>
  <c r="D131" i="1"/>
  <c r="E131" i="1"/>
  <c r="F131" i="1"/>
  <c r="G131" i="1"/>
  <c r="H131" i="1"/>
  <c r="I131" i="1"/>
  <c r="J131" i="1"/>
  <c r="C84" i="1"/>
  <c r="C86" i="1"/>
  <c r="C88" i="1"/>
  <c r="C90" i="1"/>
  <c r="C92" i="1"/>
  <c r="C94" i="1"/>
  <c r="C96" i="1"/>
  <c r="C98" i="1"/>
  <c r="C100" i="1"/>
  <c r="C102" i="1"/>
  <c r="C104" i="1"/>
  <c r="C106" i="1"/>
  <c r="C108" i="1"/>
  <c r="C110" i="1"/>
  <c r="C112" i="1"/>
  <c r="C114" i="1"/>
  <c r="C116" i="1"/>
  <c r="C118" i="1"/>
  <c r="C120" i="1"/>
  <c r="C122" i="1"/>
  <c r="C124" i="1"/>
  <c r="C126" i="1"/>
  <c r="C128" i="1"/>
  <c r="C130" i="1"/>
  <c r="C132" i="1"/>
  <c r="C82" i="1"/>
  <c r="F84" i="1"/>
  <c r="F86" i="1"/>
  <c r="F88" i="1"/>
  <c r="F90" i="1"/>
  <c r="F92" i="1"/>
  <c r="F94" i="1"/>
  <c r="F96" i="1"/>
  <c r="F98" i="1"/>
  <c r="F100" i="1"/>
  <c r="F102" i="1"/>
  <c r="F104" i="1"/>
  <c r="F106" i="1"/>
  <c r="F108" i="1"/>
  <c r="F110" i="1"/>
  <c r="F112" i="1"/>
  <c r="F114" i="1"/>
  <c r="F116" i="1"/>
  <c r="F118" i="1"/>
  <c r="F120" i="1"/>
  <c r="F122" i="1"/>
  <c r="F124" i="1"/>
  <c r="F126" i="1"/>
  <c r="F128" i="1"/>
  <c r="F130" i="1"/>
  <c r="F132" i="1"/>
  <c r="F82" i="1"/>
  <c r="H84" i="1"/>
  <c r="H86" i="1"/>
  <c r="H88" i="1"/>
  <c r="H90" i="1"/>
  <c r="H92" i="1"/>
  <c r="H94" i="1"/>
  <c r="H96" i="1"/>
  <c r="H98" i="1"/>
  <c r="H100" i="1"/>
  <c r="H102" i="1"/>
  <c r="H104" i="1"/>
  <c r="H106" i="1"/>
  <c r="H108" i="1"/>
  <c r="H110" i="1"/>
  <c r="H112" i="1"/>
  <c r="H114" i="1"/>
  <c r="H116" i="1"/>
  <c r="H118" i="1"/>
  <c r="H120" i="1"/>
  <c r="H122" i="1"/>
  <c r="H124" i="1"/>
  <c r="H126" i="1"/>
  <c r="H128" i="1"/>
  <c r="H130" i="1"/>
  <c r="H132" i="1"/>
  <c r="H82" i="1"/>
  <c r="G84" i="1"/>
  <c r="G86" i="1"/>
  <c r="G88" i="1"/>
  <c r="G90" i="1"/>
  <c r="G92" i="1"/>
  <c r="G94" i="1"/>
  <c r="G96" i="1"/>
  <c r="G98" i="1"/>
  <c r="G100" i="1"/>
  <c r="G102" i="1"/>
  <c r="G104" i="1"/>
  <c r="G106" i="1"/>
  <c r="G108" i="1"/>
  <c r="G110" i="1"/>
  <c r="G112" i="1"/>
  <c r="G114" i="1"/>
  <c r="G116" i="1"/>
  <c r="G118" i="1"/>
  <c r="G120" i="1"/>
  <c r="G122" i="1"/>
  <c r="G124" i="1"/>
  <c r="G126" i="1"/>
  <c r="G128" i="1"/>
  <c r="G130" i="1"/>
  <c r="G132" i="1"/>
  <c r="G82" i="1"/>
  <c r="E84" i="1"/>
  <c r="E86" i="1"/>
  <c r="E88" i="1"/>
  <c r="E90" i="1"/>
  <c r="E92" i="1"/>
  <c r="E94" i="1"/>
  <c r="E96" i="1"/>
  <c r="E98" i="1"/>
  <c r="E100" i="1"/>
  <c r="E102" i="1"/>
  <c r="E104" i="1"/>
  <c r="E106" i="1"/>
  <c r="E108" i="1"/>
  <c r="E110" i="1"/>
  <c r="E112" i="1"/>
  <c r="E114" i="1"/>
  <c r="E116" i="1"/>
  <c r="E118" i="1"/>
  <c r="E120" i="1"/>
  <c r="E122" i="1"/>
  <c r="E124" i="1"/>
  <c r="E126" i="1"/>
  <c r="E128" i="1"/>
  <c r="E130" i="1"/>
  <c r="E132" i="1"/>
  <c r="E82" i="1"/>
  <c r="D82" i="1"/>
  <c r="I84" i="1"/>
  <c r="I86" i="1"/>
  <c r="I88" i="1"/>
  <c r="I90" i="1"/>
  <c r="I92" i="1"/>
  <c r="I94" i="1"/>
  <c r="I96" i="1"/>
  <c r="I98" i="1"/>
  <c r="I100" i="1"/>
  <c r="I102" i="1"/>
  <c r="I104" i="1"/>
  <c r="I106" i="1"/>
  <c r="I108" i="1"/>
  <c r="I110" i="1"/>
  <c r="I112" i="1"/>
  <c r="I114" i="1"/>
  <c r="I116" i="1"/>
  <c r="I118" i="1"/>
  <c r="I120" i="1"/>
  <c r="I122" i="1"/>
  <c r="I124" i="1"/>
  <c r="I126" i="1"/>
  <c r="I128" i="1"/>
  <c r="I130" i="1"/>
  <c r="I132" i="1"/>
  <c r="I82" i="1"/>
  <c r="J84" i="1"/>
  <c r="J86" i="1"/>
  <c r="J88" i="1"/>
  <c r="J90" i="1"/>
  <c r="J92" i="1"/>
  <c r="J94" i="1"/>
  <c r="J96" i="1"/>
  <c r="J98" i="1"/>
  <c r="J100" i="1"/>
  <c r="J102" i="1"/>
  <c r="J104" i="1"/>
  <c r="J106" i="1"/>
  <c r="J108" i="1"/>
  <c r="J110" i="1"/>
  <c r="J112" i="1"/>
  <c r="J114" i="1"/>
  <c r="J116" i="1"/>
  <c r="J118" i="1"/>
  <c r="J120" i="1"/>
  <c r="J122" i="1"/>
  <c r="J124" i="1"/>
  <c r="J126" i="1"/>
  <c r="J128" i="1"/>
  <c r="J130" i="1"/>
  <c r="J132" i="1"/>
  <c r="J82" i="1"/>
  <c r="D84" i="1"/>
  <c r="D86" i="1"/>
  <c r="D88" i="1"/>
  <c r="D90" i="1"/>
  <c r="D92" i="1"/>
  <c r="D94" i="1"/>
  <c r="D96" i="1"/>
  <c r="D98" i="1"/>
  <c r="D100" i="1"/>
  <c r="D102" i="1"/>
  <c r="D104" i="1"/>
  <c r="D106" i="1"/>
  <c r="D108" i="1"/>
  <c r="D110" i="1"/>
  <c r="D112" i="1"/>
  <c r="D114" i="1"/>
  <c r="D116" i="1"/>
  <c r="D118" i="1"/>
  <c r="D120" i="1"/>
  <c r="D122" i="1"/>
  <c r="D124" i="1"/>
  <c r="D126" i="1"/>
  <c r="D128" i="1"/>
  <c r="D130" i="1"/>
  <c r="D132" i="1"/>
</calcChain>
</file>

<file path=xl/sharedStrings.xml><?xml version="1.0" encoding="utf-8"?>
<sst xmlns="http://schemas.openxmlformats.org/spreadsheetml/2006/main" count="125" uniqueCount="83">
  <si>
    <t>Grammage</t>
  </si>
  <si>
    <t>290*210</t>
  </si>
  <si>
    <t>285*215</t>
  </si>
  <si>
    <t>295*220</t>
  </si>
  <si>
    <t>315*235</t>
  </si>
  <si>
    <t>290*200</t>
  </si>
  <si>
    <t>295*210</t>
  </si>
  <si>
    <t>270*200</t>
  </si>
  <si>
    <t>305*215</t>
  </si>
  <si>
    <t>285*200</t>
  </si>
  <si>
    <t>295*205</t>
  </si>
  <si>
    <t>305*235</t>
  </si>
  <si>
    <t>Format(mm)</t>
  </si>
  <si>
    <t>Taille(5ex)(mm)</t>
  </si>
  <si>
    <t>Poids(5ex)(kg)</t>
  </si>
  <si>
    <t>Format</t>
  </si>
  <si>
    <t>Nombres de pages</t>
  </si>
  <si>
    <t>Nombres d'exemplaires souhaités par paquet</t>
  </si>
  <si>
    <t>Poids</t>
  </si>
  <si>
    <t>F 315 * 235</t>
  </si>
  <si>
    <t>G 45</t>
  </si>
  <si>
    <t>T 5</t>
  </si>
  <si>
    <t>G 42</t>
  </si>
  <si>
    <t>T 30</t>
  </si>
  <si>
    <t>Po 0,25</t>
  </si>
  <si>
    <t>Po 0,40</t>
  </si>
  <si>
    <t>Pa 28</t>
  </si>
  <si>
    <t>G 52</t>
  </si>
  <si>
    <t>Pa 46</t>
  </si>
  <si>
    <t>T 20</t>
  </si>
  <si>
    <t>Po 1,1</t>
  </si>
  <si>
    <t>G 60</t>
  </si>
  <si>
    <t>Pa 64</t>
  </si>
  <si>
    <t>Po 0,75</t>
  </si>
  <si>
    <t>F 295 * 220</t>
  </si>
  <si>
    <t>Pa 20</t>
  </si>
  <si>
    <t>Po 0,17</t>
  </si>
  <si>
    <t>F 295 * 210</t>
  </si>
  <si>
    <t>G 48,8</t>
  </si>
  <si>
    <t>Pa 24</t>
  </si>
  <si>
    <t>T 7,5</t>
  </si>
  <si>
    <t>Po 0,20</t>
  </si>
  <si>
    <t>F 270 * 200</t>
  </si>
  <si>
    <t>G 55</t>
  </si>
  <si>
    <t>Po 0,15</t>
  </si>
  <si>
    <t>F 290 * 200</t>
  </si>
  <si>
    <t>G 80</t>
  </si>
  <si>
    <t>Pa 12</t>
  </si>
  <si>
    <t>T 10</t>
  </si>
  <si>
    <t>Po 0,30</t>
  </si>
  <si>
    <t>Pa 34</t>
  </si>
  <si>
    <t>Po 0,6</t>
  </si>
  <si>
    <t>F 305 * 235</t>
  </si>
  <si>
    <t>Po 0,13</t>
  </si>
  <si>
    <t>F 285 * 200</t>
  </si>
  <si>
    <t>G 70</t>
  </si>
  <si>
    <t>Po 0,65</t>
  </si>
  <si>
    <t>F 285 * 215</t>
  </si>
  <si>
    <t>Pa 104</t>
  </si>
  <si>
    <t>Po 0,90</t>
  </si>
  <si>
    <t>Pa 68</t>
  </si>
  <si>
    <t>T 15</t>
  </si>
  <si>
    <t>Po 0,55</t>
  </si>
  <si>
    <t>F 295 * 205</t>
  </si>
  <si>
    <t>Pa 72</t>
  </si>
  <si>
    <t>T 25</t>
  </si>
  <si>
    <t>Pa 40</t>
  </si>
  <si>
    <t>Po 0,32</t>
  </si>
  <si>
    <t>Pa 16</t>
  </si>
  <si>
    <t>Pa 56</t>
  </si>
  <si>
    <t>Po 0,45</t>
  </si>
  <si>
    <t>F 305 * 215</t>
  </si>
  <si>
    <t>Pa 98</t>
  </si>
  <si>
    <t>Po 1,2</t>
  </si>
  <si>
    <t>F 290 * 210</t>
  </si>
  <si>
    <t>Page</t>
  </si>
  <si>
    <t>Pa 50</t>
  </si>
  <si>
    <t>Pa 32</t>
  </si>
  <si>
    <t>Taille(mm) pour 5 exemplaires par paquet (format standard, broadsheet: x2)</t>
  </si>
  <si>
    <t>Poids(kg) pour 5 exemplaires par paquet</t>
  </si>
  <si>
    <t>Taille(mm)</t>
  </si>
  <si>
    <t>Poid max</t>
  </si>
  <si>
    <t>Hauteur Palette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</si>
</sst>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"/>
    <numFmt numFmtId="165" formatCode="0&quot; mm&quot;"/>
    <numFmt numFmtId="166" formatCode="0&quot; Kgs&quot;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dashDot">
        <color auto="1"/>
      </diagonal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6" xfId="0" applyFill="1" applyBorder="1"/>
    <xf numFmtId="0" fontId="0" fillId="3" borderId="1" xfId="0" applyFill="1" applyBorder="1"/>
    <xf numFmtId="164" fontId="0" fillId="3" borderId="1" xfId="0" applyNumberFormat="1" applyFill="1" applyBorder="1" applyAlignment="1">
      <alignment vertical="center"/>
    </xf>
    <xf numFmtId="0" fontId="0" fillId="3" borderId="7" xfId="0" applyFill="1" applyBorder="1" applyAlignment="1">
      <alignment horizontal="left" vertical="center"/>
    </xf>
    <xf numFmtId="0" fontId="0" fillId="3" borderId="11" xfId="0" applyFill="1" applyBorder="1"/>
    <xf numFmtId="0" fontId="0" fillId="3" borderId="2" xfId="0" applyFill="1" applyBorder="1"/>
    <xf numFmtId="164" fontId="0" fillId="3" borderId="2" xfId="0" applyNumberFormat="1" applyFill="1" applyBorder="1" applyAlignment="1">
      <alignment vertical="center"/>
    </xf>
    <xf numFmtId="0" fontId="0" fillId="3" borderId="12" xfId="0" applyFill="1" applyBorder="1" applyAlignment="1">
      <alignment horizontal="left" vertical="center"/>
    </xf>
    <xf numFmtId="0" fontId="0" fillId="3" borderId="13" xfId="0" applyFill="1" applyBorder="1"/>
    <xf numFmtId="0" fontId="0" fillId="3" borderId="14" xfId="0" applyFill="1" applyBorder="1"/>
    <xf numFmtId="164" fontId="0" fillId="3" borderId="14" xfId="0" applyNumberFormat="1" applyFill="1" applyBorder="1" applyAlignment="1">
      <alignment vertical="center"/>
    </xf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164" fontId="0" fillId="3" borderId="17" xfId="0" applyNumberFormat="1" applyFill="1" applyBorder="1" applyAlignment="1">
      <alignment vertical="center"/>
    </xf>
    <xf numFmtId="0" fontId="0" fillId="3" borderId="18" xfId="0" applyFill="1" applyBorder="1"/>
    <xf numFmtId="0" fontId="0" fillId="4" borderId="16" xfId="0" applyFill="1" applyBorder="1"/>
    <xf numFmtId="0" fontId="0" fillId="4" borderId="17" xfId="0" applyFill="1" applyBorder="1"/>
    <xf numFmtId="164" fontId="0" fillId="4" borderId="17" xfId="0" applyNumberFormat="1" applyFill="1" applyBorder="1" applyAlignment="1">
      <alignment vertical="center"/>
    </xf>
    <xf numFmtId="0" fontId="0" fillId="4" borderId="18" xfId="0" applyFill="1" applyBorder="1"/>
    <xf numFmtId="0" fontId="0" fillId="4" borderId="3" xfId="0" applyFill="1" applyBorder="1"/>
    <xf numFmtId="0" fontId="0" fillId="4" borderId="4" xfId="0" applyFill="1" applyBorder="1"/>
    <xf numFmtId="164" fontId="0" fillId="4" borderId="4" xfId="0" applyNumberFormat="1" applyFill="1" applyBorder="1" applyAlignment="1">
      <alignment vertical="center"/>
    </xf>
    <xf numFmtId="0" fontId="0" fillId="4" borderId="5" xfId="0" applyFill="1" applyBorder="1" applyAlignment="1">
      <alignment vertical="center"/>
    </xf>
    <xf numFmtId="0" fontId="0" fillId="4" borderId="8" xfId="0" applyFill="1" applyBorder="1"/>
    <xf numFmtId="0" fontId="0" fillId="4" borderId="9" xfId="0" applyFill="1" applyBorder="1"/>
    <xf numFmtId="164" fontId="0" fillId="4" borderId="9" xfId="0" applyNumberFormat="1" applyFill="1" applyBorder="1" applyAlignment="1">
      <alignment vertical="center"/>
    </xf>
    <xf numFmtId="0" fontId="0" fillId="4" borderId="10" xfId="0" applyFill="1" applyBorder="1"/>
    <xf numFmtId="0" fontId="0" fillId="4" borderId="13" xfId="0" applyFill="1" applyBorder="1"/>
    <xf numFmtId="0" fontId="0" fillId="4" borderId="14" xfId="0" applyFill="1" applyBorder="1"/>
    <xf numFmtId="164" fontId="0" fillId="4" borderId="14" xfId="0" applyNumberFormat="1" applyFill="1" applyBorder="1" applyAlignment="1">
      <alignment vertical="center"/>
    </xf>
    <xf numFmtId="0" fontId="0" fillId="4" borderId="15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1" xfId="0" applyFill="1" applyBorder="1"/>
    <xf numFmtId="164" fontId="0" fillId="4" borderId="1" xfId="0" applyNumberFormat="1" applyFill="1" applyBorder="1" applyAlignment="1">
      <alignment vertical="center"/>
    </xf>
    <xf numFmtId="0" fontId="0" fillId="4" borderId="7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9" xfId="0" applyFill="1" applyBorder="1"/>
    <xf numFmtId="164" fontId="0" fillId="0" borderId="19" xfId="0" applyNumberFormat="1" applyFill="1" applyBorder="1" applyAlignment="1">
      <alignment vertical="center"/>
    </xf>
    <xf numFmtId="0" fontId="0" fillId="0" borderId="19" xfId="0" applyFill="1" applyBorder="1" applyAlignment="1">
      <alignment horizontal="left" vertical="center"/>
    </xf>
    <xf numFmtId="0" fontId="0" fillId="0" borderId="19" xfId="0" applyBorder="1" applyAlignment="1">
      <alignment vertical="center"/>
    </xf>
    <xf numFmtId="0" fontId="0" fillId="0" borderId="19" xfId="0" applyBorder="1"/>
    <xf numFmtId="0" fontId="0" fillId="0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/>
    <xf numFmtId="2" fontId="0" fillId="0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2"/>
  <sheetViews>
    <sheetView topLeftCell="A77" workbookViewId="0">
      <selection activeCell="A81" sqref="A81"/>
    </sheetView>
  </sheetViews>
  <sheetFormatPr baseColWidth="10" defaultRowHeight="15" x14ac:dyDescent="0.25"/>
  <cols>
    <col min="2" max="2" width="11.42578125" customWidth="1"/>
    <col min="3" max="3" width="13" customWidth="1"/>
    <col min="5" max="5" width="15.85546875" customWidth="1"/>
    <col min="7" max="7" width="15" customWidth="1"/>
    <col min="9" max="9" width="16.140625" customWidth="1"/>
  </cols>
  <sheetData>
    <row r="1" spans="1:12" x14ac:dyDescent="0.25">
      <c r="A1" s="69" t="s">
        <v>12</v>
      </c>
      <c r="C1" s="69" t="s">
        <v>0</v>
      </c>
      <c r="E1" s="69" t="s">
        <v>13</v>
      </c>
      <c r="G1" s="69" t="s">
        <v>14</v>
      </c>
    </row>
    <row r="2" spans="1:12" x14ac:dyDescent="0.25">
      <c r="A2" s="69"/>
      <c r="C2" s="69"/>
      <c r="E2" s="69"/>
      <c r="G2" s="69"/>
    </row>
    <row r="3" spans="1:12" x14ac:dyDescent="0.25">
      <c r="A3" s="4" t="s">
        <v>4</v>
      </c>
      <c r="C3" s="6">
        <v>80</v>
      </c>
      <c r="E3" s="1">
        <v>30</v>
      </c>
      <c r="G3" s="1">
        <v>1.2</v>
      </c>
    </row>
    <row r="4" spans="1:12" x14ac:dyDescent="0.25">
      <c r="A4" s="4" t="s">
        <v>11</v>
      </c>
      <c r="C4" s="6">
        <v>70</v>
      </c>
      <c r="E4" s="1">
        <v>25</v>
      </c>
      <c r="G4" s="1">
        <v>1.1000000000000001</v>
      </c>
      <c r="K4" s="2"/>
      <c r="L4" s="2"/>
    </row>
    <row r="5" spans="1:12" x14ac:dyDescent="0.25">
      <c r="A5" s="4" t="s">
        <v>8</v>
      </c>
      <c r="C5" s="6">
        <v>60</v>
      </c>
      <c r="E5" s="1">
        <v>20</v>
      </c>
      <c r="F5" s="2"/>
      <c r="G5" s="1">
        <v>0.9</v>
      </c>
      <c r="K5" s="2"/>
      <c r="L5" s="2"/>
    </row>
    <row r="6" spans="1:12" x14ac:dyDescent="0.25">
      <c r="A6" s="4" t="s">
        <v>3</v>
      </c>
      <c r="C6" s="6">
        <v>55</v>
      </c>
      <c r="E6" s="1">
        <v>15</v>
      </c>
      <c r="F6" s="3"/>
      <c r="G6" s="1">
        <v>0.75</v>
      </c>
      <c r="K6" s="3"/>
      <c r="L6" s="3"/>
    </row>
    <row r="7" spans="1:12" x14ac:dyDescent="0.25">
      <c r="A7" s="4" t="s">
        <v>6</v>
      </c>
      <c r="C7" s="6">
        <v>52</v>
      </c>
      <c r="E7" s="1">
        <v>10</v>
      </c>
      <c r="G7" s="1">
        <v>0.65</v>
      </c>
      <c r="J7" s="3"/>
      <c r="K7" s="3"/>
      <c r="L7" s="3"/>
    </row>
    <row r="8" spans="1:12" x14ac:dyDescent="0.25">
      <c r="A8" s="4" t="s">
        <v>10</v>
      </c>
      <c r="C8" s="6">
        <v>48.8</v>
      </c>
      <c r="E8" s="1">
        <v>7.5</v>
      </c>
      <c r="G8" s="1">
        <v>0.6</v>
      </c>
      <c r="J8" s="3"/>
      <c r="K8" s="3"/>
      <c r="L8" s="3"/>
    </row>
    <row r="9" spans="1:12" x14ac:dyDescent="0.25">
      <c r="A9" s="4" t="s">
        <v>1</v>
      </c>
      <c r="C9" s="6">
        <v>45</v>
      </c>
      <c r="E9" s="1">
        <v>5</v>
      </c>
      <c r="F9" s="3"/>
      <c r="G9" s="1">
        <v>0.55000000000000004</v>
      </c>
      <c r="H9" s="3"/>
      <c r="K9" s="3"/>
      <c r="L9" s="3"/>
    </row>
    <row r="10" spans="1:12" x14ac:dyDescent="0.25">
      <c r="A10" s="4" t="s">
        <v>5</v>
      </c>
      <c r="C10" s="6">
        <v>42</v>
      </c>
      <c r="E10" s="5"/>
      <c r="F10" s="3"/>
      <c r="G10" s="1">
        <v>0.45</v>
      </c>
      <c r="H10" s="3"/>
      <c r="K10" s="3"/>
      <c r="L10" s="3"/>
    </row>
    <row r="11" spans="1:12" x14ac:dyDescent="0.25">
      <c r="A11" s="4" t="s">
        <v>2</v>
      </c>
      <c r="C11" s="3"/>
      <c r="E11" s="5"/>
      <c r="G11" s="1">
        <v>0.4</v>
      </c>
      <c r="H11" s="3"/>
      <c r="K11" s="3"/>
      <c r="L11" s="3"/>
    </row>
    <row r="12" spans="1:12" x14ac:dyDescent="0.25">
      <c r="A12" s="4" t="s">
        <v>9</v>
      </c>
      <c r="C12" s="3"/>
      <c r="E12" s="5"/>
      <c r="G12" s="1">
        <v>0.32</v>
      </c>
      <c r="H12" s="3"/>
      <c r="K12" s="3"/>
      <c r="L12" s="3"/>
    </row>
    <row r="13" spans="1:12" x14ac:dyDescent="0.25">
      <c r="A13" s="1" t="s">
        <v>7</v>
      </c>
      <c r="C13" s="3"/>
      <c r="E13" s="5"/>
      <c r="G13" s="1">
        <v>0.3</v>
      </c>
      <c r="H13" s="3"/>
      <c r="K13" s="3"/>
      <c r="L13" s="3"/>
    </row>
    <row r="14" spans="1:12" x14ac:dyDescent="0.25">
      <c r="A14" s="5"/>
      <c r="C14" s="3"/>
      <c r="E14" s="5"/>
      <c r="G14" s="1">
        <v>0.25</v>
      </c>
      <c r="H14" s="3"/>
      <c r="K14" s="3"/>
      <c r="L14" s="3"/>
    </row>
    <row r="15" spans="1:12" x14ac:dyDescent="0.25">
      <c r="A15" s="5"/>
      <c r="C15" s="3"/>
      <c r="E15" s="5"/>
      <c r="G15" s="1">
        <v>0.2</v>
      </c>
      <c r="H15" s="3"/>
      <c r="K15" s="3"/>
      <c r="L15" s="3"/>
    </row>
    <row r="16" spans="1:12" x14ac:dyDescent="0.25">
      <c r="A16" s="5"/>
      <c r="C16" s="3"/>
      <c r="E16" s="5"/>
      <c r="G16" s="1">
        <v>0.17</v>
      </c>
      <c r="H16" s="3"/>
      <c r="K16" s="3"/>
      <c r="L16" s="3"/>
    </row>
    <row r="17" spans="1:17" x14ac:dyDescent="0.25">
      <c r="A17" s="5"/>
      <c r="C17" s="3"/>
      <c r="E17" s="5"/>
      <c r="G17" s="1">
        <v>0.15</v>
      </c>
      <c r="H17" s="3"/>
      <c r="K17" s="3"/>
      <c r="L17" s="3"/>
    </row>
    <row r="18" spans="1:17" x14ac:dyDescent="0.25">
      <c r="A18" s="5"/>
      <c r="C18" s="3"/>
      <c r="E18" s="5"/>
      <c r="G18" s="1">
        <v>0.13</v>
      </c>
      <c r="H18" s="3"/>
      <c r="K18" s="3"/>
      <c r="L18" s="3"/>
    </row>
    <row r="19" spans="1:17" x14ac:dyDescent="0.25">
      <c r="A19" s="5"/>
      <c r="E19" s="5"/>
      <c r="F19" s="3"/>
      <c r="G19" s="3"/>
      <c r="H19" s="3"/>
      <c r="I19" s="5"/>
      <c r="J19" s="3"/>
      <c r="K19" s="3"/>
      <c r="L19" s="3"/>
    </row>
    <row r="20" spans="1:17" x14ac:dyDescent="0.25">
      <c r="A20" s="5"/>
      <c r="D20" s="2"/>
      <c r="E20" s="5"/>
      <c r="F20" s="3"/>
      <c r="G20" s="3"/>
      <c r="H20" s="3"/>
      <c r="I20" s="5"/>
      <c r="J20" s="3"/>
      <c r="K20" s="3"/>
      <c r="L20" s="3"/>
    </row>
    <row r="21" spans="1:17" x14ac:dyDescent="0.25">
      <c r="A21" s="5"/>
      <c r="D21" s="2"/>
      <c r="E21" s="5"/>
      <c r="F21" s="3"/>
      <c r="G21" s="3"/>
      <c r="H21" s="3"/>
      <c r="I21" s="5"/>
      <c r="J21" s="3"/>
      <c r="K21" s="3"/>
      <c r="L21" s="3"/>
    </row>
    <row r="22" spans="1:17" x14ac:dyDescent="0.25">
      <c r="A22" s="5"/>
      <c r="D22" s="2"/>
      <c r="E22" s="5"/>
      <c r="F22" s="3"/>
      <c r="G22" s="3"/>
      <c r="H22" s="3"/>
      <c r="I22" s="5"/>
      <c r="J22" s="3"/>
      <c r="K22" s="3"/>
      <c r="L22" s="3"/>
    </row>
    <row r="23" spans="1:17" x14ac:dyDescent="0.25">
      <c r="A23" s="5"/>
      <c r="B23" s="68" t="s">
        <v>78</v>
      </c>
      <c r="C23" s="68"/>
      <c r="D23" s="68"/>
      <c r="E23" s="68"/>
      <c r="F23" s="68"/>
      <c r="G23" s="68"/>
      <c r="H23" s="68"/>
      <c r="I23" s="68"/>
      <c r="J23" s="68"/>
      <c r="K23" s="3"/>
      <c r="L23" s="3"/>
    </row>
    <row r="24" spans="1:17" x14ac:dyDescent="0.25">
      <c r="B24" s="8" t="s">
        <v>0</v>
      </c>
      <c r="C24" s="55">
        <v>42</v>
      </c>
      <c r="D24" s="55">
        <v>45</v>
      </c>
      <c r="E24" s="55">
        <v>48.8</v>
      </c>
      <c r="F24" s="55">
        <v>52</v>
      </c>
      <c r="G24" s="55">
        <v>55</v>
      </c>
      <c r="H24" s="56">
        <v>60</v>
      </c>
      <c r="I24" s="56">
        <v>70</v>
      </c>
      <c r="J24" s="56">
        <v>80</v>
      </c>
      <c r="Q24" s="50">
        <v>42</v>
      </c>
    </row>
    <row r="25" spans="1:17" x14ac:dyDescent="0.25">
      <c r="A25" s="51"/>
      <c r="B25" s="9" t="s">
        <v>75</v>
      </c>
      <c r="C25" s="57"/>
      <c r="D25" s="58"/>
      <c r="E25" s="59"/>
      <c r="F25" s="60"/>
      <c r="G25" s="60"/>
      <c r="H25" s="61"/>
      <c r="I25" s="61"/>
      <c r="J25" s="61"/>
    </row>
    <row r="26" spans="1:17" x14ac:dyDescent="0.25">
      <c r="A26" s="51"/>
      <c r="B26" s="9">
        <v>10</v>
      </c>
      <c r="C26" s="9">
        <v>1</v>
      </c>
      <c r="D26" s="62">
        <v>2</v>
      </c>
      <c r="E26" s="9">
        <v>3</v>
      </c>
      <c r="F26" s="52">
        <v>3</v>
      </c>
      <c r="G26" s="52">
        <v>3</v>
      </c>
      <c r="H26" s="52">
        <v>4</v>
      </c>
      <c r="I26" s="52">
        <v>6</v>
      </c>
      <c r="J26" s="52">
        <v>8</v>
      </c>
      <c r="K26" s="3"/>
      <c r="L26" s="3"/>
    </row>
    <row r="27" spans="1:17" x14ac:dyDescent="0.25">
      <c r="A27" s="51"/>
      <c r="B27" s="9">
        <v>12</v>
      </c>
      <c r="C27" s="9">
        <v>1</v>
      </c>
      <c r="D27" s="62">
        <v>2</v>
      </c>
      <c r="E27" s="9">
        <v>4</v>
      </c>
      <c r="F27" s="52">
        <v>4</v>
      </c>
      <c r="G27" s="9">
        <v>4</v>
      </c>
      <c r="H27" s="52">
        <v>5</v>
      </c>
      <c r="I27" s="52">
        <v>8</v>
      </c>
      <c r="J27" s="52">
        <v>10</v>
      </c>
      <c r="M27" s="54"/>
    </row>
    <row r="28" spans="1:17" x14ac:dyDescent="0.25">
      <c r="A28" s="51"/>
      <c r="B28" s="9">
        <v>14</v>
      </c>
      <c r="C28" s="9">
        <v>1</v>
      </c>
      <c r="D28" s="62">
        <v>2</v>
      </c>
      <c r="E28" s="9">
        <v>4</v>
      </c>
      <c r="F28" s="52">
        <v>5</v>
      </c>
      <c r="G28" s="52">
        <v>5</v>
      </c>
      <c r="H28" s="52">
        <v>6</v>
      </c>
      <c r="I28" s="52">
        <v>9</v>
      </c>
      <c r="J28" s="52">
        <v>12</v>
      </c>
    </row>
    <row r="29" spans="1:17" x14ac:dyDescent="0.25">
      <c r="A29" s="51"/>
      <c r="B29" s="9">
        <v>16</v>
      </c>
      <c r="C29" s="9">
        <v>2</v>
      </c>
      <c r="D29" s="62">
        <v>3</v>
      </c>
      <c r="E29" s="9">
        <v>5</v>
      </c>
      <c r="F29" s="52">
        <v>6</v>
      </c>
      <c r="G29" s="9">
        <v>6</v>
      </c>
      <c r="H29" s="52">
        <v>7</v>
      </c>
      <c r="I29" s="52">
        <v>10</v>
      </c>
      <c r="J29" s="52">
        <v>13</v>
      </c>
    </row>
    <row r="30" spans="1:17" x14ac:dyDescent="0.25">
      <c r="A30" s="51"/>
      <c r="B30" s="9">
        <v>18</v>
      </c>
      <c r="C30" s="9">
        <v>2</v>
      </c>
      <c r="D30" s="62">
        <v>3</v>
      </c>
      <c r="E30" s="9">
        <v>6</v>
      </c>
      <c r="F30" s="52">
        <v>6</v>
      </c>
      <c r="G30" s="52">
        <v>7</v>
      </c>
      <c r="H30" s="52">
        <v>8</v>
      </c>
      <c r="I30" s="52">
        <v>11</v>
      </c>
      <c r="J30" s="52">
        <v>15</v>
      </c>
    </row>
    <row r="31" spans="1:17" x14ac:dyDescent="0.25">
      <c r="A31" s="51"/>
      <c r="B31" s="9">
        <v>20</v>
      </c>
      <c r="C31" s="9">
        <v>2</v>
      </c>
      <c r="D31" s="62">
        <v>4</v>
      </c>
      <c r="E31" s="9">
        <v>6</v>
      </c>
      <c r="F31" s="9">
        <v>7</v>
      </c>
      <c r="G31" s="9">
        <v>7</v>
      </c>
      <c r="H31" s="52">
        <v>8</v>
      </c>
      <c r="I31" s="52">
        <v>13</v>
      </c>
      <c r="J31" s="52">
        <v>17</v>
      </c>
    </row>
    <row r="32" spans="1:17" x14ac:dyDescent="0.25">
      <c r="A32" s="51"/>
      <c r="B32" s="9">
        <v>22</v>
      </c>
      <c r="C32" s="9">
        <v>2</v>
      </c>
      <c r="D32" s="62">
        <v>4</v>
      </c>
      <c r="E32" s="9">
        <v>7</v>
      </c>
      <c r="F32" s="52">
        <v>8</v>
      </c>
      <c r="G32" s="52">
        <v>8</v>
      </c>
      <c r="H32" s="52">
        <v>9</v>
      </c>
      <c r="I32" s="52">
        <v>14</v>
      </c>
      <c r="J32" s="52">
        <v>18</v>
      </c>
    </row>
    <row r="33" spans="1:10" x14ac:dyDescent="0.25">
      <c r="A33" s="51"/>
      <c r="B33" s="9">
        <v>24</v>
      </c>
      <c r="C33" s="9">
        <v>2</v>
      </c>
      <c r="D33" s="62">
        <v>4</v>
      </c>
      <c r="E33" s="9">
        <v>8</v>
      </c>
      <c r="F33" s="52">
        <v>8</v>
      </c>
      <c r="G33" s="52">
        <v>9</v>
      </c>
      <c r="H33" s="52">
        <v>10</v>
      </c>
      <c r="I33" s="52">
        <v>15</v>
      </c>
      <c r="J33" s="52">
        <v>20</v>
      </c>
    </row>
    <row r="34" spans="1:10" x14ac:dyDescent="0.25">
      <c r="A34" s="51"/>
      <c r="B34" s="9">
        <v>26</v>
      </c>
      <c r="C34" s="9">
        <v>3</v>
      </c>
      <c r="D34" s="62">
        <v>5</v>
      </c>
      <c r="E34" s="9">
        <v>8</v>
      </c>
      <c r="F34" s="52">
        <v>9</v>
      </c>
      <c r="G34" s="52">
        <v>10</v>
      </c>
      <c r="H34" s="52">
        <v>11</v>
      </c>
      <c r="I34" s="52">
        <v>16</v>
      </c>
      <c r="J34" s="52">
        <v>22</v>
      </c>
    </row>
    <row r="35" spans="1:10" x14ac:dyDescent="0.25">
      <c r="B35" s="9">
        <v>28</v>
      </c>
      <c r="C35" s="52">
        <v>3</v>
      </c>
      <c r="D35" s="63">
        <v>5</v>
      </c>
      <c r="E35" s="9">
        <v>9</v>
      </c>
      <c r="F35" s="52">
        <v>10</v>
      </c>
      <c r="G35" s="52">
        <v>11</v>
      </c>
      <c r="H35" s="52">
        <v>12</v>
      </c>
      <c r="I35" s="52">
        <v>18</v>
      </c>
      <c r="J35" s="52">
        <v>23</v>
      </c>
    </row>
    <row r="36" spans="1:10" x14ac:dyDescent="0.25">
      <c r="B36" s="9">
        <v>30</v>
      </c>
      <c r="C36" s="52">
        <v>3</v>
      </c>
      <c r="D36" s="62">
        <v>5</v>
      </c>
      <c r="E36" s="9">
        <v>9</v>
      </c>
      <c r="F36" s="52">
        <v>10</v>
      </c>
      <c r="G36" s="52">
        <v>11</v>
      </c>
      <c r="H36" s="52">
        <v>13</v>
      </c>
      <c r="I36" s="52">
        <v>19</v>
      </c>
      <c r="J36" s="52">
        <v>25</v>
      </c>
    </row>
    <row r="37" spans="1:10" x14ac:dyDescent="0.25">
      <c r="B37" s="9">
        <v>32</v>
      </c>
      <c r="C37" s="52">
        <v>3</v>
      </c>
      <c r="D37" s="62">
        <v>6</v>
      </c>
      <c r="E37" s="9">
        <v>10</v>
      </c>
      <c r="F37" s="52">
        <v>11</v>
      </c>
      <c r="G37" s="52">
        <v>12</v>
      </c>
      <c r="H37" s="52">
        <v>13</v>
      </c>
      <c r="I37" s="52">
        <v>20</v>
      </c>
      <c r="J37" s="52">
        <v>27</v>
      </c>
    </row>
    <row r="38" spans="1:10" x14ac:dyDescent="0.25">
      <c r="B38" s="9">
        <v>34</v>
      </c>
      <c r="C38" s="52">
        <v>3</v>
      </c>
      <c r="D38" s="62">
        <v>6</v>
      </c>
      <c r="E38" s="9">
        <v>11</v>
      </c>
      <c r="F38" s="52">
        <v>12</v>
      </c>
      <c r="G38" s="52">
        <v>13</v>
      </c>
      <c r="H38" s="52">
        <v>14</v>
      </c>
      <c r="I38" s="52">
        <v>21</v>
      </c>
      <c r="J38" s="52">
        <v>29</v>
      </c>
    </row>
    <row r="39" spans="1:10" x14ac:dyDescent="0.25">
      <c r="B39" s="9">
        <v>36</v>
      </c>
      <c r="C39" s="52">
        <v>4</v>
      </c>
      <c r="D39" s="62">
        <v>6</v>
      </c>
      <c r="E39" s="9">
        <v>11</v>
      </c>
      <c r="F39" s="52">
        <v>13</v>
      </c>
      <c r="G39" s="52">
        <v>14</v>
      </c>
      <c r="H39" s="52">
        <v>15</v>
      </c>
      <c r="I39" s="52">
        <v>23</v>
      </c>
      <c r="J39" s="52">
        <v>30</v>
      </c>
    </row>
    <row r="40" spans="1:10" x14ac:dyDescent="0.25">
      <c r="B40" s="9">
        <v>38</v>
      </c>
      <c r="C40" s="52">
        <v>4</v>
      </c>
      <c r="D40" s="62">
        <v>7</v>
      </c>
      <c r="E40" s="9">
        <v>12</v>
      </c>
      <c r="F40" s="52">
        <v>13</v>
      </c>
      <c r="G40" s="52">
        <v>14</v>
      </c>
      <c r="H40" s="52">
        <v>16</v>
      </c>
      <c r="I40" s="52">
        <v>24</v>
      </c>
      <c r="J40" s="52">
        <v>32</v>
      </c>
    </row>
    <row r="41" spans="1:10" x14ac:dyDescent="0.25">
      <c r="B41" s="9">
        <v>40</v>
      </c>
      <c r="C41" s="52">
        <v>4</v>
      </c>
      <c r="D41" s="62">
        <v>7</v>
      </c>
      <c r="E41" s="9">
        <v>13</v>
      </c>
      <c r="F41" s="9">
        <v>14</v>
      </c>
      <c r="G41" s="9">
        <v>15</v>
      </c>
      <c r="H41" s="52">
        <v>17</v>
      </c>
      <c r="I41" s="52">
        <v>25</v>
      </c>
      <c r="J41" s="52">
        <v>34</v>
      </c>
    </row>
    <row r="42" spans="1:10" x14ac:dyDescent="0.25">
      <c r="B42" s="9">
        <v>42</v>
      </c>
      <c r="C42" s="52">
        <v>4</v>
      </c>
      <c r="D42" s="63">
        <v>7</v>
      </c>
      <c r="E42" s="9">
        <v>13</v>
      </c>
      <c r="F42" s="52">
        <v>14</v>
      </c>
      <c r="G42" s="9">
        <v>16</v>
      </c>
      <c r="H42" s="52">
        <v>18</v>
      </c>
      <c r="I42" s="52">
        <v>26</v>
      </c>
      <c r="J42" s="52">
        <v>35</v>
      </c>
    </row>
    <row r="43" spans="1:10" x14ac:dyDescent="0.25">
      <c r="B43" s="9">
        <v>44</v>
      </c>
      <c r="C43" s="52">
        <v>4</v>
      </c>
      <c r="D43" s="62">
        <v>8</v>
      </c>
      <c r="E43" s="9">
        <v>14</v>
      </c>
      <c r="F43" s="52">
        <v>15</v>
      </c>
      <c r="G43" s="9">
        <v>16</v>
      </c>
      <c r="H43" s="52">
        <v>18</v>
      </c>
      <c r="I43" s="52">
        <v>28</v>
      </c>
      <c r="J43" s="52">
        <v>37</v>
      </c>
    </row>
    <row r="44" spans="1:10" x14ac:dyDescent="0.25">
      <c r="B44" s="9">
        <v>46</v>
      </c>
      <c r="C44" s="52">
        <v>5</v>
      </c>
      <c r="D44" s="62">
        <v>8</v>
      </c>
      <c r="E44" s="9">
        <v>14</v>
      </c>
      <c r="F44" s="9">
        <v>16</v>
      </c>
      <c r="G44" s="9">
        <v>17</v>
      </c>
      <c r="H44" s="52">
        <v>19</v>
      </c>
      <c r="I44" s="52">
        <v>29</v>
      </c>
      <c r="J44" s="52">
        <v>38</v>
      </c>
    </row>
    <row r="45" spans="1:10" x14ac:dyDescent="0.25">
      <c r="B45" s="9">
        <v>48</v>
      </c>
      <c r="C45" s="52">
        <v>5</v>
      </c>
      <c r="D45" s="62">
        <v>9</v>
      </c>
      <c r="E45" s="9">
        <v>15</v>
      </c>
      <c r="F45" s="52">
        <v>17</v>
      </c>
      <c r="G45" s="9">
        <v>18</v>
      </c>
      <c r="H45" s="52">
        <v>20</v>
      </c>
      <c r="I45" s="52">
        <v>30</v>
      </c>
      <c r="J45" s="52">
        <v>40</v>
      </c>
    </row>
    <row r="46" spans="1:10" x14ac:dyDescent="0.25">
      <c r="B46" s="9">
        <v>50</v>
      </c>
      <c r="C46" s="52">
        <v>5</v>
      </c>
      <c r="D46" s="62">
        <v>9</v>
      </c>
      <c r="E46" s="9">
        <v>16</v>
      </c>
      <c r="F46" s="52">
        <v>17</v>
      </c>
      <c r="G46" s="9">
        <v>19</v>
      </c>
      <c r="H46" s="52">
        <v>21</v>
      </c>
      <c r="I46" s="52">
        <v>31</v>
      </c>
      <c r="J46" s="52">
        <v>42</v>
      </c>
    </row>
    <row r="47" spans="1:10" x14ac:dyDescent="0.25">
      <c r="B47" s="9">
        <v>52</v>
      </c>
      <c r="C47" s="52">
        <v>5</v>
      </c>
      <c r="D47" s="62">
        <v>9</v>
      </c>
      <c r="E47" s="9">
        <v>16</v>
      </c>
      <c r="F47" s="52">
        <v>18</v>
      </c>
      <c r="G47" s="9">
        <v>19</v>
      </c>
      <c r="H47" s="52">
        <v>22</v>
      </c>
      <c r="I47" s="52">
        <v>33</v>
      </c>
      <c r="J47" s="52">
        <v>43</v>
      </c>
    </row>
    <row r="48" spans="1:10" x14ac:dyDescent="0.25">
      <c r="B48" s="9">
        <v>54</v>
      </c>
      <c r="C48" s="52">
        <v>5</v>
      </c>
      <c r="D48" s="62">
        <v>10</v>
      </c>
      <c r="E48" s="9">
        <v>17</v>
      </c>
      <c r="F48" s="52">
        <v>19</v>
      </c>
      <c r="G48" s="9">
        <v>20</v>
      </c>
      <c r="H48" s="52">
        <v>23</v>
      </c>
      <c r="I48" s="52">
        <v>34</v>
      </c>
      <c r="J48" s="52">
        <v>45</v>
      </c>
    </row>
    <row r="49" spans="2:10" x14ac:dyDescent="0.25">
      <c r="B49" s="9">
        <v>56</v>
      </c>
      <c r="C49" s="52">
        <v>6</v>
      </c>
      <c r="D49" s="62">
        <v>10</v>
      </c>
      <c r="E49" s="9">
        <v>18</v>
      </c>
      <c r="F49" s="9">
        <v>19</v>
      </c>
      <c r="G49" s="9">
        <v>20</v>
      </c>
      <c r="H49" s="52">
        <v>23</v>
      </c>
      <c r="I49" s="52">
        <v>35</v>
      </c>
      <c r="J49" s="52">
        <v>47</v>
      </c>
    </row>
    <row r="50" spans="2:10" x14ac:dyDescent="0.25">
      <c r="B50" s="9">
        <v>58</v>
      </c>
      <c r="C50" s="52">
        <v>6</v>
      </c>
      <c r="D50" s="62">
        <v>11</v>
      </c>
      <c r="E50" s="52">
        <v>18</v>
      </c>
      <c r="F50" s="52">
        <v>20</v>
      </c>
      <c r="G50" s="9">
        <v>21</v>
      </c>
      <c r="H50" s="52">
        <v>24</v>
      </c>
      <c r="I50" s="52">
        <v>36</v>
      </c>
      <c r="J50" s="52">
        <v>48</v>
      </c>
    </row>
    <row r="51" spans="2:10" x14ac:dyDescent="0.25">
      <c r="B51" s="9">
        <v>60</v>
      </c>
      <c r="C51" s="52">
        <v>6</v>
      </c>
      <c r="D51" s="62">
        <v>11</v>
      </c>
      <c r="E51" s="52">
        <v>19</v>
      </c>
      <c r="F51" s="52">
        <v>21</v>
      </c>
      <c r="G51" s="9">
        <v>22</v>
      </c>
      <c r="H51" s="52">
        <v>25</v>
      </c>
      <c r="I51" s="52">
        <v>38</v>
      </c>
      <c r="J51" s="52">
        <v>50</v>
      </c>
    </row>
    <row r="52" spans="2:10" x14ac:dyDescent="0.25">
      <c r="B52" s="9">
        <v>62</v>
      </c>
      <c r="C52" s="52">
        <v>6</v>
      </c>
      <c r="D52" s="62">
        <v>11</v>
      </c>
      <c r="E52" s="52">
        <v>19</v>
      </c>
      <c r="F52" s="52">
        <v>22</v>
      </c>
      <c r="G52" s="9">
        <v>23</v>
      </c>
      <c r="H52" s="52">
        <v>26</v>
      </c>
      <c r="I52" s="52">
        <v>39</v>
      </c>
      <c r="J52" s="52">
        <v>52</v>
      </c>
    </row>
    <row r="53" spans="2:10" x14ac:dyDescent="0.25">
      <c r="B53" s="9">
        <v>64</v>
      </c>
      <c r="C53" s="52">
        <v>6</v>
      </c>
      <c r="D53" s="62">
        <v>11</v>
      </c>
      <c r="E53" s="52">
        <v>20</v>
      </c>
      <c r="F53" s="52">
        <v>22</v>
      </c>
      <c r="G53" s="9">
        <v>23</v>
      </c>
      <c r="H53" s="52">
        <v>27</v>
      </c>
      <c r="I53" s="52">
        <v>40</v>
      </c>
      <c r="J53" s="52">
        <v>53</v>
      </c>
    </row>
    <row r="54" spans="2:10" x14ac:dyDescent="0.25">
      <c r="B54" s="9">
        <v>66</v>
      </c>
      <c r="C54" s="52">
        <v>7</v>
      </c>
      <c r="D54" s="62">
        <v>12</v>
      </c>
      <c r="E54" s="52">
        <v>21</v>
      </c>
      <c r="F54" s="52">
        <v>23</v>
      </c>
      <c r="G54" s="9">
        <v>24</v>
      </c>
      <c r="H54" s="52">
        <v>28</v>
      </c>
      <c r="I54" s="52">
        <v>41</v>
      </c>
      <c r="J54" s="52">
        <v>55</v>
      </c>
    </row>
    <row r="55" spans="2:10" x14ac:dyDescent="0.25">
      <c r="B55" s="9">
        <v>68</v>
      </c>
      <c r="C55" s="52">
        <v>7</v>
      </c>
      <c r="D55" s="62">
        <v>12</v>
      </c>
      <c r="E55" s="52">
        <v>21</v>
      </c>
      <c r="F55" s="52">
        <v>24</v>
      </c>
      <c r="G55" s="9">
        <v>24</v>
      </c>
      <c r="H55" s="52">
        <v>28</v>
      </c>
      <c r="I55" s="52">
        <v>43</v>
      </c>
      <c r="J55" s="52">
        <v>57</v>
      </c>
    </row>
    <row r="56" spans="2:10" x14ac:dyDescent="0.25">
      <c r="B56" s="9">
        <v>70</v>
      </c>
      <c r="C56" s="52">
        <v>7</v>
      </c>
      <c r="D56" s="62">
        <v>12</v>
      </c>
      <c r="E56" s="52">
        <v>22</v>
      </c>
      <c r="F56" s="52">
        <v>24</v>
      </c>
      <c r="G56" s="9">
        <v>25</v>
      </c>
      <c r="H56" s="52">
        <v>29</v>
      </c>
      <c r="I56" s="52">
        <v>44</v>
      </c>
      <c r="J56" s="52">
        <v>59</v>
      </c>
    </row>
    <row r="57" spans="2:10" x14ac:dyDescent="0.25">
      <c r="B57" s="9">
        <v>72</v>
      </c>
      <c r="C57" s="52">
        <v>7</v>
      </c>
      <c r="D57" s="62">
        <v>13</v>
      </c>
      <c r="E57" s="52">
        <v>23</v>
      </c>
      <c r="F57" s="52">
        <v>25</v>
      </c>
      <c r="G57" s="9">
        <v>25</v>
      </c>
      <c r="H57" s="52">
        <v>30</v>
      </c>
      <c r="I57" s="52">
        <v>45</v>
      </c>
      <c r="J57" s="52">
        <v>60</v>
      </c>
    </row>
    <row r="58" spans="2:10" x14ac:dyDescent="0.25">
      <c r="B58" s="9">
        <v>74</v>
      </c>
      <c r="C58" s="52">
        <v>7</v>
      </c>
      <c r="D58" s="62">
        <v>13</v>
      </c>
      <c r="E58" s="52">
        <v>23</v>
      </c>
      <c r="F58" s="52">
        <v>26</v>
      </c>
      <c r="G58" s="9">
        <v>26</v>
      </c>
      <c r="H58" s="52">
        <v>31</v>
      </c>
      <c r="I58" s="52">
        <v>46</v>
      </c>
      <c r="J58" s="52">
        <v>62</v>
      </c>
    </row>
    <row r="59" spans="2:10" x14ac:dyDescent="0.25">
      <c r="B59" s="9">
        <v>76</v>
      </c>
      <c r="C59" s="52">
        <v>8</v>
      </c>
      <c r="D59" s="62">
        <v>14</v>
      </c>
      <c r="E59" s="52">
        <v>24</v>
      </c>
      <c r="F59" s="52">
        <v>26</v>
      </c>
      <c r="G59" s="9">
        <v>27</v>
      </c>
      <c r="H59" s="52">
        <v>32</v>
      </c>
      <c r="I59" s="52">
        <v>48</v>
      </c>
      <c r="J59" s="52">
        <v>63</v>
      </c>
    </row>
    <row r="60" spans="2:10" x14ac:dyDescent="0.25">
      <c r="B60" s="9">
        <v>78</v>
      </c>
      <c r="C60" s="52">
        <v>8</v>
      </c>
      <c r="D60" s="62">
        <v>14</v>
      </c>
      <c r="E60" s="52">
        <v>24</v>
      </c>
      <c r="F60" s="52">
        <v>27</v>
      </c>
      <c r="G60" s="9">
        <v>28</v>
      </c>
      <c r="H60" s="52">
        <v>33</v>
      </c>
      <c r="I60" s="52">
        <v>49</v>
      </c>
      <c r="J60" s="52">
        <v>65</v>
      </c>
    </row>
    <row r="61" spans="2:10" x14ac:dyDescent="0.25">
      <c r="B61" s="9">
        <v>80</v>
      </c>
      <c r="C61" s="52">
        <v>8</v>
      </c>
      <c r="D61" s="62">
        <v>14</v>
      </c>
      <c r="E61" s="52">
        <v>25</v>
      </c>
      <c r="F61" s="52">
        <v>28</v>
      </c>
      <c r="G61" s="9">
        <v>29</v>
      </c>
      <c r="H61" s="52">
        <v>33</v>
      </c>
      <c r="I61" s="52">
        <v>50</v>
      </c>
      <c r="J61" s="52">
        <v>67</v>
      </c>
    </row>
    <row r="62" spans="2:10" x14ac:dyDescent="0.25">
      <c r="B62" s="9">
        <v>82</v>
      </c>
      <c r="C62" s="52">
        <v>8</v>
      </c>
      <c r="D62" s="62">
        <v>15</v>
      </c>
      <c r="E62" s="52">
        <v>26</v>
      </c>
      <c r="F62" s="52">
        <v>28</v>
      </c>
      <c r="G62" s="9">
        <v>30</v>
      </c>
      <c r="H62" s="52">
        <v>34</v>
      </c>
      <c r="I62" s="52">
        <v>51</v>
      </c>
      <c r="J62" s="52">
        <v>68</v>
      </c>
    </row>
    <row r="63" spans="2:10" x14ac:dyDescent="0.25">
      <c r="B63" s="9">
        <v>84</v>
      </c>
      <c r="C63" s="52">
        <v>8</v>
      </c>
      <c r="D63" s="62">
        <v>15</v>
      </c>
      <c r="E63" s="52">
        <v>26</v>
      </c>
      <c r="F63" s="52">
        <v>29</v>
      </c>
      <c r="G63" s="9">
        <v>31</v>
      </c>
      <c r="H63" s="52">
        <v>35</v>
      </c>
      <c r="I63" s="52">
        <v>53</v>
      </c>
      <c r="J63" s="52">
        <v>70</v>
      </c>
    </row>
    <row r="64" spans="2:10" x14ac:dyDescent="0.25">
      <c r="B64" s="9">
        <v>86</v>
      </c>
      <c r="C64" s="52">
        <v>9</v>
      </c>
      <c r="D64" s="62">
        <v>15</v>
      </c>
      <c r="E64" s="52">
        <v>27</v>
      </c>
      <c r="F64" s="52">
        <v>30</v>
      </c>
      <c r="G64" s="9">
        <v>32</v>
      </c>
      <c r="H64" s="52">
        <v>36</v>
      </c>
      <c r="I64" s="52">
        <v>54</v>
      </c>
      <c r="J64" s="52">
        <v>72</v>
      </c>
    </row>
    <row r="65" spans="2:10" x14ac:dyDescent="0.25">
      <c r="B65" s="9">
        <v>88</v>
      </c>
      <c r="C65" s="52">
        <v>9</v>
      </c>
      <c r="D65" s="62">
        <v>16</v>
      </c>
      <c r="E65" s="52">
        <v>28</v>
      </c>
      <c r="F65" s="52">
        <v>31</v>
      </c>
      <c r="G65" s="9">
        <v>33</v>
      </c>
      <c r="H65" s="52">
        <v>37</v>
      </c>
      <c r="I65" s="52">
        <v>55</v>
      </c>
      <c r="J65" s="52">
        <v>73</v>
      </c>
    </row>
    <row r="66" spans="2:10" x14ac:dyDescent="0.25">
      <c r="B66" s="9">
        <v>90</v>
      </c>
      <c r="C66" s="52">
        <v>9</v>
      </c>
      <c r="D66" s="62">
        <v>16</v>
      </c>
      <c r="E66" s="52">
        <v>28</v>
      </c>
      <c r="F66" s="52">
        <v>31</v>
      </c>
      <c r="G66" s="9">
        <v>34</v>
      </c>
      <c r="H66" s="52">
        <v>38</v>
      </c>
      <c r="I66" s="52">
        <v>56</v>
      </c>
      <c r="J66" s="52">
        <v>75</v>
      </c>
    </row>
    <row r="67" spans="2:10" x14ac:dyDescent="0.25">
      <c r="B67" s="9">
        <v>92</v>
      </c>
      <c r="C67" s="52">
        <v>9</v>
      </c>
      <c r="D67" s="62">
        <v>16</v>
      </c>
      <c r="E67" s="52">
        <v>29</v>
      </c>
      <c r="F67" s="52">
        <v>32</v>
      </c>
      <c r="G67" s="9">
        <v>34</v>
      </c>
      <c r="H67" s="52">
        <v>38</v>
      </c>
      <c r="I67" s="52">
        <v>58</v>
      </c>
      <c r="J67" s="52">
        <v>77</v>
      </c>
    </row>
    <row r="68" spans="2:10" x14ac:dyDescent="0.25">
      <c r="B68" s="9">
        <v>94</v>
      </c>
      <c r="C68" s="52">
        <v>9</v>
      </c>
      <c r="D68" s="62">
        <v>17</v>
      </c>
      <c r="E68" s="52">
        <v>29</v>
      </c>
      <c r="F68" s="52">
        <v>33</v>
      </c>
      <c r="G68" s="9">
        <v>35</v>
      </c>
      <c r="H68" s="52">
        <v>39</v>
      </c>
      <c r="I68" s="52">
        <v>59</v>
      </c>
      <c r="J68" s="52">
        <v>78</v>
      </c>
    </row>
    <row r="69" spans="2:10" x14ac:dyDescent="0.25">
      <c r="B69" s="9">
        <v>96</v>
      </c>
      <c r="C69" s="52">
        <v>10</v>
      </c>
      <c r="D69" s="62">
        <v>17</v>
      </c>
      <c r="E69" s="52">
        <v>30</v>
      </c>
      <c r="F69" s="52">
        <v>33</v>
      </c>
      <c r="G69" s="9">
        <v>36</v>
      </c>
      <c r="H69" s="52">
        <v>40</v>
      </c>
      <c r="I69" s="52">
        <v>60</v>
      </c>
      <c r="J69" s="52">
        <v>80</v>
      </c>
    </row>
    <row r="70" spans="2:10" x14ac:dyDescent="0.25">
      <c r="B70" s="9">
        <v>98</v>
      </c>
      <c r="C70" s="52">
        <v>10</v>
      </c>
      <c r="D70" s="62">
        <v>17</v>
      </c>
      <c r="E70" s="52">
        <v>31</v>
      </c>
      <c r="F70" s="52">
        <v>34</v>
      </c>
      <c r="G70" s="9">
        <v>37</v>
      </c>
      <c r="H70" s="52">
        <v>41</v>
      </c>
      <c r="I70" s="52">
        <v>62</v>
      </c>
      <c r="J70" s="52">
        <v>82</v>
      </c>
    </row>
    <row r="71" spans="2:10" x14ac:dyDescent="0.25">
      <c r="B71" s="9">
        <v>100</v>
      </c>
      <c r="C71" s="52">
        <v>10</v>
      </c>
      <c r="D71" s="62">
        <v>18</v>
      </c>
      <c r="E71" s="52">
        <v>31</v>
      </c>
      <c r="F71" s="52">
        <v>35</v>
      </c>
      <c r="G71" s="9">
        <v>38</v>
      </c>
      <c r="H71" s="52">
        <v>42</v>
      </c>
      <c r="I71" s="52">
        <v>63</v>
      </c>
      <c r="J71" s="52">
        <v>83</v>
      </c>
    </row>
    <row r="72" spans="2:10" x14ac:dyDescent="0.25">
      <c r="B72" s="9">
        <v>102</v>
      </c>
      <c r="C72" s="52">
        <v>10</v>
      </c>
      <c r="D72" s="62">
        <v>18</v>
      </c>
      <c r="E72" s="52">
        <v>32</v>
      </c>
      <c r="F72" s="52">
        <v>35</v>
      </c>
      <c r="G72" s="9">
        <v>39</v>
      </c>
      <c r="H72" s="52">
        <v>43</v>
      </c>
      <c r="I72" s="52">
        <v>64</v>
      </c>
      <c r="J72" s="52">
        <v>85</v>
      </c>
    </row>
    <row r="73" spans="2:10" x14ac:dyDescent="0.25">
      <c r="B73" s="9">
        <v>104</v>
      </c>
      <c r="C73" s="52">
        <v>10</v>
      </c>
      <c r="D73" s="62">
        <v>19</v>
      </c>
      <c r="E73" s="52">
        <v>33</v>
      </c>
      <c r="F73" s="52">
        <v>36</v>
      </c>
      <c r="G73" s="9">
        <v>40</v>
      </c>
      <c r="H73" s="52">
        <v>43</v>
      </c>
      <c r="I73" s="52">
        <v>65</v>
      </c>
      <c r="J73" s="52">
        <v>87</v>
      </c>
    </row>
    <row r="74" spans="2:10" x14ac:dyDescent="0.25">
      <c r="B74" s="9">
        <v>106</v>
      </c>
      <c r="C74" s="52">
        <v>11</v>
      </c>
      <c r="D74" s="62">
        <v>19</v>
      </c>
      <c r="E74" s="52">
        <v>33</v>
      </c>
      <c r="F74" s="52">
        <v>37</v>
      </c>
      <c r="G74" s="9">
        <v>40</v>
      </c>
      <c r="H74" s="52">
        <v>44</v>
      </c>
      <c r="I74" s="52">
        <v>66</v>
      </c>
      <c r="J74" s="52">
        <v>88</v>
      </c>
    </row>
    <row r="75" spans="2:10" x14ac:dyDescent="0.25">
      <c r="B75" s="9">
        <v>108</v>
      </c>
      <c r="C75" s="52">
        <v>11</v>
      </c>
      <c r="D75" s="62">
        <v>19</v>
      </c>
      <c r="E75" s="52">
        <v>34</v>
      </c>
      <c r="F75" s="52">
        <v>38</v>
      </c>
      <c r="G75" s="9">
        <v>41</v>
      </c>
      <c r="H75" s="52">
        <v>45</v>
      </c>
      <c r="I75" s="52">
        <v>68</v>
      </c>
      <c r="J75" s="52">
        <v>90</v>
      </c>
    </row>
    <row r="76" spans="2:10" x14ac:dyDescent="0.25">
      <c r="B76" s="9">
        <v>110</v>
      </c>
      <c r="C76" s="52">
        <v>11</v>
      </c>
      <c r="D76" s="62">
        <v>20</v>
      </c>
      <c r="E76" s="52">
        <v>34</v>
      </c>
      <c r="F76" s="52">
        <v>38</v>
      </c>
      <c r="G76" s="9">
        <v>42</v>
      </c>
      <c r="H76" s="52">
        <v>46</v>
      </c>
      <c r="I76" s="52">
        <v>69</v>
      </c>
      <c r="J76" s="52">
        <v>92</v>
      </c>
    </row>
    <row r="79" spans="2:10" x14ac:dyDescent="0.25">
      <c r="B79" s="68" t="s">
        <v>79</v>
      </c>
      <c r="C79" s="68"/>
      <c r="D79" s="68"/>
      <c r="E79" s="68"/>
      <c r="F79" s="68"/>
      <c r="G79" s="68"/>
      <c r="H79" s="68"/>
      <c r="I79" s="68"/>
      <c r="J79" s="68"/>
    </row>
    <row r="80" spans="2:10" x14ac:dyDescent="0.25">
      <c r="B80" s="8" t="s">
        <v>0</v>
      </c>
      <c r="C80" s="55">
        <v>42</v>
      </c>
      <c r="D80" s="55">
        <v>45</v>
      </c>
      <c r="E80" s="55">
        <v>48.8</v>
      </c>
      <c r="F80" s="55">
        <v>52</v>
      </c>
      <c r="G80" s="55">
        <v>55</v>
      </c>
      <c r="H80" s="56">
        <v>60</v>
      </c>
      <c r="I80" s="56">
        <v>70</v>
      </c>
      <c r="J80" s="56">
        <v>80</v>
      </c>
    </row>
    <row r="81" spans="2:10" x14ac:dyDescent="0.25">
      <c r="B81" s="9" t="s">
        <v>75</v>
      </c>
      <c r="C81" s="57"/>
      <c r="D81" s="58"/>
      <c r="E81" s="59"/>
      <c r="F81" s="60"/>
      <c r="G81" s="60"/>
      <c r="H81" s="61"/>
      <c r="I81" s="61"/>
      <c r="J81" s="61"/>
    </row>
    <row r="82" spans="2:10" x14ac:dyDescent="0.25">
      <c r="B82" s="9">
        <v>10</v>
      </c>
      <c r="C82" s="65">
        <f>B82*0.15/24</f>
        <v>6.25E-2</v>
      </c>
      <c r="D82" s="64">
        <f>B82*0.2/28</f>
        <v>7.1428571428571425E-2</v>
      </c>
      <c r="E82" s="65">
        <f>B82*0.25/24</f>
        <v>0.10416666666666667</v>
      </c>
      <c r="F82" s="66">
        <f>B82*0.28/24</f>
        <v>0.11666666666666668</v>
      </c>
      <c r="G82" s="66">
        <f>B82*0.25/20</f>
        <v>0.125</v>
      </c>
      <c r="H82" s="66">
        <f>B82*0.35/24</f>
        <v>0.14583333333333334</v>
      </c>
      <c r="I82" s="66">
        <f>B82*0.65/32</f>
        <v>0.203125</v>
      </c>
      <c r="J82" s="66">
        <f>B82*0.3/12</f>
        <v>0.25</v>
      </c>
    </row>
    <row r="83" spans="2:10" x14ac:dyDescent="0.25">
      <c r="B83" s="9">
        <v>12</v>
      </c>
      <c r="C83" s="65">
        <f t="shared" ref="C83:C114" si="0">B83*0.15/24</f>
        <v>7.4999999999999997E-2</v>
      </c>
      <c r="D83" s="64">
        <f t="shared" ref="D83:D114" si="1">B83*0.25/28</f>
        <v>0.10714285714285714</v>
      </c>
      <c r="E83" s="65">
        <f>B83*0.25/24</f>
        <v>0.125</v>
      </c>
      <c r="F83" s="66">
        <f t="shared" ref="F83:F114" si="2">B83*0.28/24</f>
        <v>0.14000000000000001</v>
      </c>
      <c r="G83" s="66">
        <f t="shared" ref="G83:G114" si="3">B83*0.25/20</f>
        <v>0.15</v>
      </c>
      <c r="H83" s="66">
        <f t="shared" ref="H83:H114" si="4">B83*0.35/24</f>
        <v>0.17499999999999996</v>
      </c>
      <c r="I83" s="66">
        <f t="shared" ref="I83:I114" si="5">B83*0.65/32</f>
        <v>0.24375000000000002</v>
      </c>
      <c r="J83" s="66">
        <f t="shared" ref="J83:J114" si="6">B83*0.3/12</f>
        <v>0.3</v>
      </c>
    </row>
    <row r="84" spans="2:10" x14ac:dyDescent="0.25">
      <c r="B84" s="9">
        <v>14</v>
      </c>
      <c r="C84" s="65">
        <f t="shared" si="0"/>
        <v>8.7500000000000008E-2</v>
      </c>
      <c r="D84" s="64">
        <f t="shared" si="1"/>
        <v>0.125</v>
      </c>
      <c r="E84" s="65">
        <f t="shared" ref="E84:E115" si="7">B84*0.25/24</f>
        <v>0.14583333333333334</v>
      </c>
      <c r="F84" s="66">
        <f t="shared" si="2"/>
        <v>0.16333333333333336</v>
      </c>
      <c r="G84" s="66">
        <f t="shared" si="3"/>
        <v>0.17499999999999999</v>
      </c>
      <c r="H84" s="66">
        <f t="shared" si="4"/>
        <v>0.20416666666666664</v>
      </c>
      <c r="I84" s="66">
        <f t="shared" si="5"/>
        <v>0.28437499999999999</v>
      </c>
      <c r="J84" s="66">
        <f t="shared" si="6"/>
        <v>0.35000000000000003</v>
      </c>
    </row>
    <row r="85" spans="2:10" x14ac:dyDescent="0.25">
      <c r="B85" s="9">
        <v>16</v>
      </c>
      <c r="C85" s="65">
        <f t="shared" si="0"/>
        <v>9.9999999999999992E-2</v>
      </c>
      <c r="D85" s="64">
        <f t="shared" si="1"/>
        <v>0.14285714285714285</v>
      </c>
      <c r="E85" s="65">
        <f t="shared" si="7"/>
        <v>0.16666666666666666</v>
      </c>
      <c r="F85" s="66">
        <f t="shared" si="2"/>
        <v>0.18666666666666668</v>
      </c>
      <c r="G85" s="66">
        <f t="shared" si="3"/>
        <v>0.2</v>
      </c>
      <c r="H85" s="66">
        <f t="shared" si="4"/>
        <v>0.23333333333333331</v>
      </c>
      <c r="I85" s="66">
        <f t="shared" si="5"/>
        <v>0.32500000000000001</v>
      </c>
      <c r="J85" s="66">
        <f t="shared" si="6"/>
        <v>0.39999999999999997</v>
      </c>
    </row>
    <row r="86" spans="2:10" x14ac:dyDescent="0.25">
      <c r="B86" s="9">
        <v>18</v>
      </c>
      <c r="C86" s="65">
        <f t="shared" si="0"/>
        <v>0.11249999999999999</v>
      </c>
      <c r="D86" s="64">
        <f t="shared" si="1"/>
        <v>0.16071428571428573</v>
      </c>
      <c r="E86" s="65">
        <f t="shared" si="7"/>
        <v>0.1875</v>
      </c>
      <c r="F86" s="66">
        <f t="shared" si="2"/>
        <v>0.21000000000000005</v>
      </c>
      <c r="G86" s="66">
        <f t="shared" si="3"/>
        <v>0.22500000000000001</v>
      </c>
      <c r="H86" s="66">
        <f t="shared" si="4"/>
        <v>0.26250000000000001</v>
      </c>
      <c r="I86" s="66">
        <f t="shared" si="5"/>
        <v>0.36562500000000003</v>
      </c>
      <c r="J86" s="66">
        <f t="shared" si="6"/>
        <v>0.44999999999999996</v>
      </c>
    </row>
    <row r="87" spans="2:10" x14ac:dyDescent="0.25">
      <c r="B87" s="9">
        <v>20</v>
      </c>
      <c r="C87" s="65">
        <f t="shared" si="0"/>
        <v>0.125</v>
      </c>
      <c r="D87" s="64">
        <f t="shared" si="1"/>
        <v>0.17857142857142858</v>
      </c>
      <c r="E87" s="65">
        <f t="shared" si="7"/>
        <v>0.20833333333333334</v>
      </c>
      <c r="F87" s="66">
        <f t="shared" si="2"/>
        <v>0.23333333333333336</v>
      </c>
      <c r="G87" s="66">
        <f t="shared" si="3"/>
        <v>0.25</v>
      </c>
      <c r="H87" s="66">
        <f t="shared" si="4"/>
        <v>0.29166666666666669</v>
      </c>
      <c r="I87" s="66">
        <f t="shared" si="5"/>
        <v>0.40625</v>
      </c>
      <c r="J87" s="66">
        <f t="shared" si="6"/>
        <v>0.5</v>
      </c>
    </row>
    <row r="88" spans="2:10" x14ac:dyDescent="0.25">
      <c r="B88" s="9">
        <v>22</v>
      </c>
      <c r="C88" s="65">
        <f t="shared" si="0"/>
        <v>0.13749999999999998</v>
      </c>
      <c r="D88" s="64">
        <f t="shared" si="1"/>
        <v>0.19642857142857142</v>
      </c>
      <c r="E88" s="65">
        <f t="shared" si="7"/>
        <v>0.22916666666666666</v>
      </c>
      <c r="F88" s="66">
        <f t="shared" si="2"/>
        <v>0.25666666666666665</v>
      </c>
      <c r="G88" s="66">
        <f t="shared" si="3"/>
        <v>0.27500000000000002</v>
      </c>
      <c r="H88" s="66">
        <f t="shared" si="4"/>
        <v>0.3208333333333333</v>
      </c>
      <c r="I88" s="66">
        <f t="shared" si="5"/>
        <v>0.44687500000000002</v>
      </c>
      <c r="J88" s="66">
        <f t="shared" si="6"/>
        <v>0.54999999999999993</v>
      </c>
    </row>
    <row r="89" spans="2:10" x14ac:dyDescent="0.25">
      <c r="B89" s="9">
        <v>24</v>
      </c>
      <c r="C89" s="65">
        <f t="shared" si="0"/>
        <v>0.15</v>
      </c>
      <c r="D89" s="64">
        <f t="shared" si="1"/>
        <v>0.21428571428571427</v>
      </c>
      <c r="E89" s="65">
        <f t="shared" si="7"/>
        <v>0.25</v>
      </c>
      <c r="F89" s="66">
        <f t="shared" si="2"/>
        <v>0.28000000000000003</v>
      </c>
      <c r="G89" s="66">
        <f t="shared" si="3"/>
        <v>0.3</v>
      </c>
      <c r="H89" s="66">
        <f t="shared" si="4"/>
        <v>0.34999999999999992</v>
      </c>
      <c r="I89" s="66">
        <f t="shared" si="5"/>
        <v>0.48750000000000004</v>
      </c>
      <c r="J89" s="66">
        <f t="shared" si="6"/>
        <v>0.6</v>
      </c>
    </row>
    <row r="90" spans="2:10" x14ac:dyDescent="0.25">
      <c r="B90" s="9">
        <v>26</v>
      </c>
      <c r="C90" s="65">
        <f t="shared" si="0"/>
        <v>0.16250000000000001</v>
      </c>
      <c r="D90" s="64">
        <f t="shared" si="1"/>
        <v>0.23214285714285715</v>
      </c>
      <c r="E90" s="65">
        <f t="shared" si="7"/>
        <v>0.27083333333333331</v>
      </c>
      <c r="F90" s="66">
        <f t="shared" si="2"/>
        <v>0.3033333333333334</v>
      </c>
      <c r="G90" s="66">
        <f t="shared" si="3"/>
        <v>0.32500000000000001</v>
      </c>
      <c r="H90" s="66">
        <f t="shared" si="4"/>
        <v>0.37916666666666665</v>
      </c>
      <c r="I90" s="66">
        <f t="shared" si="5"/>
        <v>0.52812500000000007</v>
      </c>
      <c r="J90" s="66">
        <f t="shared" si="6"/>
        <v>0.65</v>
      </c>
    </row>
    <row r="91" spans="2:10" x14ac:dyDescent="0.25">
      <c r="B91" s="9">
        <v>28</v>
      </c>
      <c r="C91" s="65">
        <f t="shared" si="0"/>
        <v>0.17500000000000002</v>
      </c>
      <c r="D91" s="64">
        <f>B91*0.25/28</f>
        <v>0.25</v>
      </c>
      <c r="E91" s="65">
        <f t="shared" si="7"/>
        <v>0.29166666666666669</v>
      </c>
      <c r="F91" s="66">
        <f t="shared" si="2"/>
        <v>0.32666666666666672</v>
      </c>
      <c r="G91" s="66">
        <f t="shared" si="3"/>
        <v>0.35</v>
      </c>
      <c r="H91" s="66">
        <f t="shared" si="4"/>
        <v>0.40833333333333327</v>
      </c>
      <c r="I91" s="66">
        <f t="shared" si="5"/>
        <v>0.56874999999999998</v>
      </c>
      <c r="J91" s="66">
        <f t="shared" si="6"/>
        <v>0.70000000000000007</v>
      </c>
    </row>
    <row r="92" spans="2:10" x14ac:dyDescent="0.25">
      <c r="B92" s="9">
        <v>30</v>
      </c>
      <c r="C92" s="65">
        <f t="shared" si="0"/>
        <v>0.1875</v>
      </c>
      <c r="D92" s="64">
        <f t="shared" si="1"/>
        <v>0.26785714285714285</v>
      </c>
      <c r="E92" s="65">
        <f t="shared" si="7"/>
        <v>0.3125</v>
      </c>
      <c r="F92" s="66">
        <f t="shared" si="2"/>
        <v>0.35000000000000003</v>
      </c>
      <c r="G92" s="66">
        <f t="shared" si="3"/>
        <v>0.375</v>
      </c>
      <c r="H92" s="66">
        <f t="shared" si="4"/>
        <v>0.4375</v>
      </c>
      <c r="I92" s="66">
        <f t="shared" si="5"/>
        <v>0.609375</v>
      </c>
      <c r="J92" s="66">
        <f t="shared" si="6"/>
        <v>0.75</v>
      </c>
    </row>
    <row r="93" spans="2:10" x14ac:dyDescent="0.25">
      <c r="B93" s="9">
        <v>32</v>
      </c>
      <c r="C93" s="65">
        <f t="shared" si="0"/>
        <v>0.19999999999999998</v>
      </c>
      <c r="D93" s="64">
        <f t="shared" si="1"/>
        <v>0.2857142857142857</v>
      </c>
      <c r="E93" s="65">
        <f t="shared" si="7"/>
        <v>0.33333333333333331</v>
      </c>
      <c r="F93" s="66">
        <f t="shared" si="2"/>
        <v>0.37333333333333335</v>
      </c>
      <c r="G93" s="66">
        <f t="shared" si="3"/>
        <v>0.4</v>
      </c>
      <c r="H93" s="66">
        <f t="shared" si="4"/>
        <v>0.46666666666666662</v>
      </c>
      <c r="I93" s="66">
        <f t="shared" si="5"/>
        <v>0.65</v>
      </c>
      <c r="J93" s="66">
        <f t="shared" si="6"/>
        <v>0.79999999999999993</v>
      </c>
    </row>
    <row r="94" spans="2:10" x14ac:dyDescent="0.25">
      <c r="B94" s="9">
        <v>34</v>
      </c>
      <c r="C94" s="65">
        <f t="shared" si="0"/>
        <v>0.21249999999999999</v>
      </c>
      <c r="D94" s="64">
        <f t="shared" si="1"/>
        <v>0.30357142857142855</v>
      </c>
      <c r="E94" s="65">
        <f t="shared" si="7"/>
        <v>0.35416666666666669</v>
      </c>
      <c r="F94" s="66">
        <f t="shared" si="2"/>
        <v>0.39666666666666672</v>
      </c>
      <c r="G94" s="66">
        <f t="shared" si="3"/>
        <v>0.42499999999999999</v>
      </c>
      <c r="H94" s="66">
        <f t="shared" si="4"/>
        <v>0.49583333333333329</v>
      </c>
      <c r="I94" s="66">
        <f t="shared" si="5"/>
        <v>0.69062500000000004</v>
      </c>
      <c r="J94" s="66">
        <f t="shared" si="6"/>
        <v>0.85</v>
      </c>
    </row>
    <row r="95" spans="2:10" x14ac:dyDescent="0.25">
      <c r="B95" s="9">
        <v>36</v>
      </c>
      <c r="C95" s="65">
        <f t="shared" si="0"/>
        <v>0.22499999999999998</v>
      </c>
      <c r="D95" s="64">
        <f t="shared" si="1"/>
        <v>0.32142857142857145</v>
      </c>
      <c r="E95" s="65">
        <f t="shared" si="7"/>
        <v>0.375</v>
      </c>
      <c r="F95" s="66">
        <f t="shared" si="2"/>
        <v>0.4200000000000001</v>
      </c>
      <c r="G95" s="66">
        <f t="shared" si="3"/>
        <v>0.45</v>
      </c>
      <c r="H95" s="66">
        <f t="shared" si="4"/>
        <v>0.52500000000000002</v>
      </c>
      <c r="I95" s="66">
        <f t="shared" si="5"/>
        <v>0.73125000000000007</v>
      </c>
      <c r="J95" s="66">
        <f t="shared" si="6"/>
        <v>0.89999999999999991</v>
      </c>
    </row>
    <row r="96" spans="2:10" x14ac:dyDescent="0.25">
      <c r="B96" s="9">
        <v>38</v>
      </c>
      <c r="C96" s="65">
        <f t="shared" si="0"/>
        <v>0.23750000000000002</v>
      </c>
      <c r="D96" s="64">
        <f t="shared" si="1"/>
        <v>0.3392857142857143</v>
      </c>
      <c r="E96" s="65">
        <f t="shared" si="7"/>
        <v>0.39583333333333331</v>
      </c>
      <c r="F96" s="66">
        <f t="shared" si="2"/>
        <v>0.44333333333333336</v>
      </c>
      <c r="G96" s="66">
        <f t="shared" si="3"/>
        <v>0.47499999999999998</v>
      </c>
      <c r="H96" s="66">
        <f t="shared" si="4"/>
        <v>0.55416666666666659</v>
      </c>
      <c r="I96" s="66">
        <f t="shared" si="5"/>
        <v>0.77187499999999998</v>
      </c>
      <c r="J96" s="66">
        <f t="shared" si="6"/>
        <v>0.95000000000000007</v>
      </c>
    </row>
    <row r="97" spans="2:10" x14ac:dyDescent="0.25">
      <c r="B97" s="9">
        <v>40</v>
      </c>
      <c r="C97" s="65">
        <f t="shared" si="0"/>
        <v>0.25</v>
      </c>
      <c r="D97" s="64">
        <f t="shared" si="1"/>
        <v>0.35714285714285715</v>
      </c>
      <c r="E97" s="65">
        <f t="shared" si="7"/>
        <v>0.41666666666666669</v>
      </c>
      <c r="F97" s="66">
        <f t="shared" si="2"/>
        <v>0.46666666666666673</v>
      </c>
      <c r="G97" s="66">
        <f t="shared" si="3"/>
        <v>0.5</v>
      </c>
      <c r="H97" s="66">
        <f t="shared" si="4"/>
        <v>0.58333333333333337</v>
      </c>
      <c r="I97" s="66">
        <f t="shared" si="5"/>
        <v>0.8125</v>
      </c>
      <c r="J97" s="66">
        <f t="shared" si="6"/>
        <v>1</v>
      </c>
    </row>
    <row r="98" spans="2:10" x14ac:dyDescent="0.25">
      <c r="B98" s="9">
        <v>42</v>
      </c>
      <c r="C98" s="65">
        <f t="shared" si="0"/>
        <v>0.26250000000000001</v>
      </c>
      <c r="D98" s="64">
        <f t="shared" si="1"/>
        <v>0.375</v>
      </c>
      <c r="E98" s="65">
        <f t="shared" si="7"/>
        <v>0.4375</v>
      </c>
      <c r="F98" s="66">
        <f t="shared" si="2"/>
        <v>0.49000000000000005</v>
      </c>
      <c r="G98" s="66">
        <f t="shared" si="3"/>
        <v>0.52500000000000002</v>
      </c>
      <c r="H98" s="66">
        <f t="shared" si="4"/>
        <v>0.61249999999999993</v>
      </c>
      <c r="I98" s="66">
        <f t="shared" si="5"/>
        <v>0.85312500000000002</v>
      </c>
      <c r="J98" s="66">
        <f t="shared" si="6"/>
        <v>1.05</v>
      </c>
    </row>
    <row r="99" spans="2:10" x14ac:dyDescent="0.25">
      <c r="B99" s="9">
        <v>44</v>
      </c>
      <c r="C99" s="65">
        <f t="shared" si="0"/>
        <v>0.27499999999999997</v>
      </c>
      <c r="D99" s="64">
        <f t="shared" si="1"/>
        <v>0.39285714285714285</v>
      </c>
      <c r="E99" s="65">
        <f t="shared" si="7"/>
        <v>0.45833333333333331</v>
      </c>
      <c r="F99" s="66">
        <f t="shared" si="2"/>
        <v>0.51333333333333331</v>
      </c>
      <c r="G99" s="66">
        <f t="shared" si="3"/>
        <v>0.55000000000000004</v>
      </c>
      <c r="H99" s="66">
        <f t="shared" si="4"/>
        <v>0.64166666666666661</v>
      </c>
      <c r="I99" s="66">
        <f t="shared" si="5"/>
        <v>0.89375000000000004</v>
      </c>
      <c r="J99" s="66">
        <f t="shared" si="6"/>
        <v>1.0999999999999999</v>
      </c>
    </row>
    <row r="100" spans="2:10" x14ac:dyDescent="0.25">
      <c r="B100" s="9">
        <v>46</v>
      </c>
      <c r="C100" s="65">
        <f t="shared" si="0"/>
        <v>0.28749999999999998</v>
      </c>
      <c r="D100" s="64">
        <f t="shared" si="1"/>
        <v>0.4107142857142857</v>
      </c>
      <c r="E100" s="65">
        <f t="shared" si="7"/>
        <v>0.47916666666666669</v>
      </c>
      <c r="F100" s="66">
        <f t="shared" si="2"/>
        <v>0.53666666666666674</v>
      </c>
      <c r="G100" s="66">
        <f t="shared" si="3"/>
        <v>0.57499999999999996</v>
      </c>
      <c r="H100" s="66">
        <f t="shared" si="4"/>
        <v>0.67083333333333328</v>
      </c>
      <c r="I100" s="66">
        <f t="shared" si="5"/>
        <v>0.93437500000000007</v>
      </c>
      <c r="J100" s="66">
        <f t="shared" si="6"/>
        <v>1.1499999999999999</v>
      </c>
    </row>
    <row r="101" spans="2:10" x14ac:dyDescent="0.25">
      <c r="B101" s="9">
        <v>48</v>
      </c>
      <c r="C101" s="65">
        <f t="shared" si="0"/>
        <v>0.3</v>
      </c>
      <c r="D101" s="64">
        <f t="shared" si="1"/>
        <v>0.42857142857142855</v>
      </c>
      <c r="E101" s="65">
        <f t="shared" si="7"/>
        <v>0.5</v>
      </c>
      <c r="F101" s="66">
        <f t="shared" si="2"/>
        <v>0.56000000000000005</v>
      </c>
      <c r="G101" s="66">
        <f t="shared" si="3"/>
        <v>0.6</v>
      </c>
      <c r="H101" s="66">
        <f t="shared" si="4"/>
        <v>0.69999999999999984</v>
      </c>
      <c r="I101" s="66">
        <f t="shared" si="5"/>
        <v>0.97500000000000009</v>
      </c>
      <c r="J101" s="66">
        <f t="shared" si="6"/>
        <v>1.2</v>
      </c>
    </row>
    <row r="102" spans="2:10" x14ac:dyDescent="0.25">
      <c r="B102" s="9">
        <v>50</v>
      </c>
      <c r="C102" s="65">
        <f t="shared" si="0"/>
        <v>0.3125</v>
      </c>
      <c r="D102" s="64">
        <f t="shared" si="1"/>
        <v>0.44642857142857145</v>
      </c>
      <c r="E102" s="65">
        <f t="shared" si="7"/>
        <v>0.52083333333333337</v>
      </c>
      <c r="F102" s="66">
        <f t="shared" si="2"/>
        <v>0.58333333333333337</v>
      </c>
      <c r="G102" s="66">
        <f t="shared" si="3"/>
        <v>0.625</v>
      </c>
      <c r="H102" s="66">
        <f t="shared" si="4"/>
        <v>0.72916666666666663</v>
      </c>
      <c r="I102" s="66">
        <f t="shared" si="5"/>
        <v>1.015625</v>
      </c>
      <c r="J102" s="66">
        <f t="shared" si="6"/>
        <v>1.25</v>
      </c>
    </row>
    <row r="103" spans="2:10" x14ac:dyDescent="0.25">
      <c r="B103" s="9">
        <v>52</v>
      </c>
      <c r="C103" s="65">
        <f t="shared" si="0"/>
        <v>0.32500000000000001</v>
      </c>
      <c r="D103" s="64">
        <f t="shared" si="1"/>
        <v>0.4642857142857143</v>
      </c>
      <c r="E103" s="65">
        <f t="shared" si="7"/>
        <v>0.54166666666666663</v>
      </c>
      <c r="F103" s="66">
        <f t="shared" si="2"/>
        <v>0.6066666666666668</v>
      </c>
      <c r="G103" s="66">
        <f t="shared" si="3"/>
        <v>0.65</v>
      </c>
      <c r="H103" s="66">
        <f t="shared" si="4"/>
        <v>0.7583333333333333</v>
      </c>
      <c r="I103" s="66">
        <f t="shared" si="5"/>
        <v>1.0562500000000001</v>
      </c>
      <c r="J103" s="66">
        <f t="shared" si="6"/>
        <v>1.3</v>
      </c>
    </row>
    <row r="104" spans="2:10" x14ac:dyDescent="0.25">
      <c r="B104" s="9">
        <v>54</v>
      </c>
      <c r="C104" s="65">
        <f t="shared" si="0"/>
        <v>0.33749999999999997</v>
      </c>
      <c r="D104" s="64">
        <f t="shared" si="1"/>
        <v>0.48214285714285715</v>
      </c>
      <c r="E104" s="65">
        <f t="shared" si="7"/>
        <v>0.5625</v>
      </c>
      <c r="F104" s="66">
        <f t="shared" si="2"/>
        <v>0.63</v>
      </c>
      <c r="G104" s="66">
        <f t="shared" si="3"/>
        <v>0.67500000000000004</v>
      </c>
      <c r="H104" s="66">
        <f t="shared" si="4"/>
        <v>0.78749999999999998</v>
      </c>
      <c r="I104" s="66">
        <f t="shared" si="5"/>
        <v>1.096875</v>
      </c>
      <c r="J104" s="66">
        <f t="shared" si="6"/>
        <v>1.3499999999999999</v>
      </c>
    </row>
    <row r="105" spans="2:10" x14ac:dyDescent="0.25">
      <c r="B105" s="9">
        <v>56</v>
      </c>
      <c r="C105" s="65">
        <f t="shared" si="0"/>
        <v>0.35000000000000003</v>
      </c>
      <c r="D105" s="64">
        <f t="shared" si="1"/>
        <v>0.5</v>
      </c>
      <c r="E105" s="65">
        <f t="shared" si="7"/>
        <v>0.58333333333333337</v>
      </c>
      <c r="F105" s="66">
        <f t="shared" si="2"/>
        <v>0.65333333333333343</v>
      </c>
      <c r="G105" s="66">
        <f t="shared" si="3"/>
        <v>0.7</v>
      </c>
      <c r="H105" s="66">
        <f t="shared" si="4"/>
        <v>0.81666666666666654</v>
      </c>
      <c r="I105" s="66">
        <f t="shared" si="5"/>
        <v>1.1375</v>
      </c>
      <c r="J105" s="66">
        <f t="shared" si="6"/>
        <v>1.4000000000000001</v>
      </c>
    </row>
    <row r="106" spans="2:10" x14ac:dyDescent="0.25">
      <c r="B106" s="9">
        <v>58</v>
      </c>
      <c r="C106" s="65">
        <f t="shared" si="0"/>
        <v>0.36249999999999999</v>
      </c>
      <c r="D106" s="64">
        <f t="shared" si="1"/>
        <v>0.5178571428571429</v>
      </c>
      <c r="E106" s="65">
        <f t="shared" si="7"/>
        <v>0.60416666666666663</v>
      </c>
      <c r="F106" s="66">
        <f t="shared" si="2"/>
        <v>0.67666666666666675</v>
      </c>
      <c r="G106" s="66">
        <f t="shared" si="3"/>
        <v>0.72499999999999998</v>
      </c>
      <c r="H106" s="66">
        <f t="shared" si="4"/>
        <v>0.84583333333333321</v>
      </c>
      <c r="I106" s="66">
        <f t="shared" si="5"/>
        <v>1.1781250000000001</v>
      </c>
      <c r="J106" s="66">
        <f t="shared" si="6"/>
        <v>1.45</v>
      </c>
    </row>
    <row r="107" spans="2:10" x14ac:dyDescent="0.25">
      <c r="B107" s="9">
        <v>60</v>
      </c>
      <c r="C107" s="65">
        <f t="shared" si="0"/>
        <v>0.375</v>
      </c>
      <c r="D107" s="64">
        <f t="shared" si="1"/>
        <v>0.5357142857142857</v>
      </c>
      <c r="E107" s="65">
        <f t="shared" si="7"/>
        <v>0.625</v>
      </c>
      <c r="F107" s="66">
        <f t="shared" si="2"/>
        <v>0.70000000000000007</v>
      </c>
      <c r="G107" s="66">
        <f t="shared" si="3"/>
        <v>0.75</v>
      </c>
      <c r="H107" s="66">
        <f t="shared" si="4"/>
        <v>0.875</v>
      </c>
      <c r="I107" s="66">
        <f t="shared" si="5"/>
        <v>1.21875</v>
      </c>
      <c r="J107" s="66">
        <f t="shared" si="6"/>
        <v>1.5</v>
      </c>
    </row>
    <row r="108" spans="2:10" x14ac:dyDescent="0.25">
      <c r="B108" s="9">
        <v>62</v>
      </c>
      <c r="C108" s="65">
        <f t="shared" si="0"/>
        <v>0.38749999999999996</v>
      </c>
      <c r="D108" s="64">
        <f t="shared" si="1"/>
        <v>0.5535714285714286</v>
      </c>
      <c r="E108" s="65">
        <f t="shared" si="7"/>
        <v>0.64583333333333337</v>
      </c>
      <c r="F108" s="66">
        <f t="shared" si="2"/>
        <v>0.72333333333333349</v>
      </c>
      <c r="G108" s="66">
        <f t="shared" si="3"/>
        <v>0.77500000000000002</v>
      </c>
      <c r="H108" s="66">
        <f t="shared" si="4"/>
        <v>0.90416666666666667</v>
      </c>
      <c r="I108" s="66">
        <f t="shared" si="5"/>
        <v>1.2593750000000001</v>
      </c>
      <c r="J108" s="66">
        <f t="shared" si="6"/>
        <v>1.5499999999999998</v>
      </c>
    </row>
    <row r="109" spans="2:10" x14ac:dyDescent="0.25">
      <c r="B109" s="9">
        <v>64</v>
      </c>
      <c r="C109" s="65">
        <f t="shared" si="0"/>
        <v>0.39999999999999997</v>
      </c>
      <c r="D109" s="64">
        <f t="shared" si="1"/>
        <v>0.5714285714285714</v>
      </c>
      <c r="E109" s="65">
        <f t="shared" si="7"/>
        <v>0.66666666666666663</v>
      </c>
      <c r="F109" s="66">
        <f t="shared" si="2"/>
        <v>0.7466666666666667</v>
      </c>
      <c r="G109" s="66">
        <f t="shared" si="3"/>
        <v>0.8</v>
      </c>
      <c r="H109" s="66">
        <f t="shared" si="4"/>
        <v>0.93333333333333324</v>
      </c>
      <c r="I109" s="66">
        <f t="shared" si="5"/>
        <v>1.3</v>
      </c>
      <c r="J109" s="66">
        <f t="shared" si="6"/>
        <v>1.5999999999999999</v>
      </c>
    </row>
    <row r="110" spans="2:10" x14ac:dyDescent="0.25">
      <c r="B110" s="9">
        <v>66</v>
      </c>
      <c r="C110" s="65">
        <f t="shared" si="0"/>
        <v>0.41250000000000003</v>
      </c>
      <c r="D110" s="64">
        <f t="shared" si="1"/>
        <v>0.5892857142857143</v>
      </c>
      <c r="E110" s="65">
        <f t="shared" si="7"/>
        <v>0.6875</v>
      </c>
      <c r="F110" s="66">
        <f t="shared" si="2"/>
        <v>0.77</v>
      </c>
      <c r="G110" s="66">
        <f t="shared" si="3"/>
        <v>0.82499999999999996</v>
      </c>
      <c r="H110" s="66">
        <f t="shared" si="4"/>
        <v>0.96249999999999991</v>
      </c>
      <c r="I110" s="66">
        <f t="shared" si="5"/>
        <v>1.340625</v>
      </c>
      <c r="J110" s="66">
        <f t="shared" si="6"/>
        <v>1.6500000000000001</v>
      </c>
    </row>
    <row r="111" spans="2:10" x14ac:dyDescent="0.25">
      <c r="B111" s="9">
        <v>68</v>
      </c>
      <c r="C111" s="65">
        <f t="shared" si="0"/>
        <v>0.42499999999999999</v>
      </c>
      <c r="D111" s="64">
        <f t="shared" si="1"/>
        <v>0.6071428571428571</v>
      </c>
      <c r="E111" s="65">
        <f t="shared" si="7"/>
        <v>0.70833333333333337</v>
      </c>
      <c r="F111" s="66">
        <f t="shared" si="2"/>
        <v>0.79333333333333345</v>
      </c>
      <c r="G111" s="66">
        <f t="shared" si="3"/>
        <v>0.85</v>
      </c>
      <c r="H111" s="66">
        <f t="shared" si="4"/>
        <v>0.99166666666666659</v>
      </c>
      <c r="I111" s="66">
        <f t="shared" si="5"/>
        <v>1.3812500000000001</v>
      </c>
      <c r="J111" s="66">
        <f t="shared" si="6"/>
        <v>1.7</v>
      </c>
    </row>
    <row r="112" spans="2:10" x14ac:dyDescent="0.25">
      <c r="B112" s="9">
        <v>70</v>
      </c>
      <c r="C112" s="65">
        <f t="shared" si="0"/>
        <v>0.4375</v>
      </c>
      <c r="D112" s="64">
        <f t="shared" si="1"/>
        <v>0.625</v>
      </c>
      <c r="E112" s="65">
        <f t="shared" si="7"/>
        <v>0.72916666666666663</v>
      </c>
      <c r="F112" s="66">
        <f t="shared" si="2"/>
        <v>0.81666666666666676</v>
      </c>
      <c r="G112" s="66">
        <f t="shared" si="3"/>
        <v>0.875</v>
      </c>
      <c r="H112" s="66">
        <f t="shared" si="4"/>
        <v>1.0208333333333333</v>
      </c>
      <c r="I112" s="66">
        <f t="shared" si="5"/>
        <v>1.421875</v>
      </c>
      <c r="J112" s="66">
        <f t="shared" si="6"/>
        <v>1.75</v>
      </c>
    </row>
    <row r="113" spans="2:10" x14ac:dyDescent="0.25">
      <c r="B113" s="9">
        <v>72</v>
      </c>
      <c r="C113" s="65">
        <f t="shared" si="0"/>
        <v>0.44999999999999996</v>
      </c>
      <c r="D113" s="64">
        <f t="shared" si="1"/>
        <v>0.6428571428571429</v>
      </c>
      <c r="E113" s="65">
        <f t="shared" si="7"/>
        <v>0.75</v>
      </c>
      <c r="F113" s="66">
        <f t="shared" si="2"/>
        <v>0.84000000000000019</v>
      </c>
      <c r="G113" s="66">
        <f t="shared" si="3"/>
        <v>0.9</v>
      </c>
      <c r="H113" s="66">
        <f t="shared" si="4"/>
        <v>1.05</v>
      </c>
      <c r="I113" s="66">
        <f t="shared" si="5"/>
        <v>1.4625000000000001</v>
      </c>
      <c r="J113" s="66">
        <f t="shared" si="6"/>
        <v>1.7999999999999998</v>
      </c>
    </row>
    <row r="114" spans="2:10" x14ac:dyDescent="0.25">
      <c r="B114" s="9">
        <v>74</v>
      </c>
      <c r="C114" s="65">
        <f t="shared" si="0"/>
        <v>0.46249999999999997</v>
      </c>
      <c r="D114" s="64">
        <f t="shared" si="1"/>
        <v>0.6607142857142857</v>
      </c>
      <c r="E114" s="65">
        <f t="shared" si="7"/>
        <v>0.77083333333333337</v>
      </c>
      <c r="F114" s="66">
        <f t="shared" si="2"/>
        <v>0.8633333333333334</v>
      </c>
      <c r="G114" s="66">
        <f t="shared" si="3"/>
        <v>0.92500000000000004</v>
      </c>
      <c r="H114" s="66">
        <f t="shared" si="4"/>
        <v>1.0791666666666666</v>
      </c>
      <c r="I114" s="66">
        <f t="shared" si="5"/>
        <v>1.503125</v>
      </c>
      <c r="J114" s="66">
        <f t="shared" si="6"/>
        <v>1.8499999999999999</v>
      </c>
    </row>
    <row r="115" spans="2:10" x14ac:dyDescent="0.25">
      <c r="B115" s="9">
        <v>76</v>
      </c>
      <c r="C115" s="65">
        <f t="shared" ref="C115:C132" si="8">B115*0.15/24</f>
        <v>0.47500000000000003</v>
      </c>
      <c r="D115" s="64">
        <f t="shared" ref="D115:D132" si="9">B115*0.25/28</f>
        <v>0.6785714285714286</v>
      </c>
      <c r="E115" s="65">
        <f t="shared" si="7"/>
        <v>0.79166666666666663</v>
      </c>
      <c r="F115" s="66">
        <f t="shared" ref="F115:F132" si="10">B115*0.28/24</f>
        <v>0.88666666666666671</v>
      </c>
      <c r="G115" s="66">
        <f t="shared" ref="G115:G132" si="11">B115*0.25/20</f>
        <v>0.95</v>
      </c>
      <c r="H115" s="66">
        <f t="shared" ref="H115:H132" si="12">B115*0.35/24</f>
        <v>1.1083333333333332</v>
      </c>
      <c r="I115" s="66">
        <f t="shared" ref="I115:I132" si="13">B115*0.65/32</f>
        <v>1.54375</v>
      </c>
      <c r="J115" s="66">
        <f t="shared" ref="J115:J132" si="14">B115*0.3/12</f>
        <v>1.9000000000000001</v>
      </c>
    </row>
    <row r="116" spans="2:10" x14ac:dyDescent="0.25">
      <c r="B116" s="9">
        <v>78</v>
      </c>
      <c r="C116" s="65">
        <f t="shared" si="8"/>
        <v>0.48749999999999999</v>
      </c>
      <c r="D116" s="64">
        <f t="shared" si="9"/>
        <v>0.6964285714285714</v>
      </c>
      <c r="E116" s="65">
        <f t="shared" ref="E116:E132" si="15">B116*0.25/24</f>
        <v>0.8125</v>
      </c>
      <c r="F116" s="66">
        <f t="shared" si="10"/>
        <v>0.91000000000000014</v>
      </c>
      <c r="G116" s="66">
        <f t="shared" si="11"/>
        <v>0.97499999999999998</v>
      </c>
      <c r="H116" s="66">
        <f t="shared" si="12"/>
        <v>1.1375</v>
      </c>
      <c r="I116" s="66">
        <f t="shared" si="13"/>
        <v>1.5843750000000001</v>
      </c>
      <c r="J116" s="66">
        <f t="shared" si="14"/>
        <v>1.95</v>
      </c>
    </row>
    <row r="117" spans="2:10" x14ac:dyDescent="0.25">
      <c r="B117" s="9">
        <v>80</v>
      </c>
      <c r="C117" s="65">
        <f t="shared" si="8"/>
        <v>0.5</v>
      </c>
      <c r="D117" s="64">
        <f t="shared" si="9"/>
        <v>0.7142857142857143</v>
      </c>
      <c r="E117" s="65">
        <f t="shared" si="15"/>
        <v>0.83333333333333337</v>
      </c>
      <c r="F117" s="66">
        <f t="shared" si="10"/>
        <v>0.93333333333333346</v>
      </c>
      <c r="G117" s="66">
        <f t="shared" si="11"/>
        <v>1</v>
      </c>
      <c r="H117" s="66">
        <f t="shared" si="12"/>
        <v>1.1666666666666667</v>
      </c>
      <c r="I117" s="66">
        <f t="shared" si="13"/>
        <v>1.625</v>
      </c>
      <c r="J117" s="66">
        <f t="shared" si="14"/>
        <v>2</v>
      </c>
    </row>
    <row r="118" spans="2:10" x14ac:dyDescent="0.25">
      <c r="B118" s="9">
        <v>82</v>
      </c>
      <c r="C118" s="65">
        <f t="shared" si="8"/>
        <v>0.51249999999999996</v>
      </c>
      <c r="D118" s="64">
        <f t="shared" si="9"/>
        <v>0.7321428571428571</v>
      </c>
      <c r="E118" s="65">
        <f t="shared" si="15"/>
        <v>0.85416666666666663</v>
      </c>
      <c r="F118" s="66">
        <f t="shared" si="10"/>
        <v>0.95666666666666667</v>
      </c>
      <c r="G118" s="66">
        <f t="shared" si="11"/>
        <v>1.0249999999999999</v>
      </c>
      <c r="H118" s="66">
        <f t="shared" si="12"/>
        <v>1.1958333333333333</v>
      </c>
      <c r="I118" s="66">
        <f t="shared" si="13"/>
        <v>1.6656250000000001</v>
      </c>
      <c r="J118" s="66">
        <f t="shared" si="14"/>
        <v>2.0499999999999998</v>
      </c>
    </row>
    <row r="119" spans="2:10" x14ac:dyDescent="0.25">
      <c r="B119" s="9">
        <v>84</v>
      </c>
      <c r="C119" s="65">
        <f t="shared" si="8"/>
        <v>0.52500000000000002</v>
      </c>
      <c r="D119" s="64">
        <f t="shared" si="9"/>
        <v>0.75</v>
      </c>
      <c r="E119" s="65">
        <f t="shared" si="15"/>
        <v>0.875</v>
      </c>
      <c r="F119" s="66">
        <f t="shared" si="10"/>
        <v>0.98000000000000009</v>
      </c>
      <c r="G119" s="66">
        <f t="shared" si="11"/>
        <v>1.05</v>
      </c>
      <c r="H119" s="66">
        <f t="shared" si="12"/>
        <v>1.2249999999999999</v>
      </c>
      <c r="I119" s="66">
        <f t="shared" si="13"/>
        <v>1.70625</v>
      </c>
      <c r="J119" s="66">
        <f t="shared" si="14"/>
        <v>2.1</v>
      </c>
    </row>
    <row r="120" spans="2:10" x14ac:dyDescent="0.25">
      <c r="B120" s="9">
        <v>86</v>
      </c>
      <c r="C120" s="65">
        <f t="shared" si="8"/>
        <v>0.53749999999999998</v>
      </c>
      <c r="D120" s="64">
        <f t="shared" si="9"/>
        <v>0.7678571428571429</v>
      </c>
      <c r="E120" s="65">
        <f t="shared" si="15"/>
        <v>0.89583333333333337</v>
      </c>
      <c r="F120" s="66">
        <f t="shared" si="10"/>
        <v>1.0033333333333334</v>
      </c>
      <c r="G120" s="66">
        <f t="shared" si="11"/>
        <v>1.075</v>
      </c>
      <c r="H120" s="66">
        <f t="shared" si="12"/>
        <v>1.2541666666666667</v>
      </c>
      <c r="I120" s="66">
        <f t="shared" si="13"/>
        <v>1.746875</v>
      </c>
      <c r="J120" s="66">
        <f t="shared" si="14"/>
        <v>2.15</v>
      </c>
    </row>
    <row r="121" spans="2:10" x14ac:dyDescent="0.25">
      <c r="B121" s="9">
        <v>88</v>
      </c>
      <c r="C121" s="65">
        <f t="shared" si="8"/>
        <v>0.54999999999999993</v>
      </c>
      <c r="D121" s="64">
        <f t="shared" si="9"/>
        <v>0.7857142857142857</v>
      </c>
      <c r="E121" s="65">
        <f t="shared" si="15"/>
        <v>0.91666666666666663</v>
      </c>
      <c r="F121" s="66">
        <f t="shared" si="10"/>
        <v>1.0266666666666666</v>
      </c>
      <c r="G121" s="66">
        <f t="shared" si="11"/>
        <v>1.1000000000000001</v>
      </c>
      <c r="H121" s="66">
        <f t="shared" si="12"/>
        <v>1.2833333333333332</v>
      </c>
      <c r="I121" s="66">
        <f t="shared" si="13"/>
        <v>1.7875000000000001</v>
      </c>
      <c r="J121" s="66">
        <f t="shared" si="14"/>
        <v>2.1999999999999997</v>
      </c>
    </row>
    <row r="122" spans="2:10" x14ac:dyDescent="0.25">
      <c r="B122" s="9">
        <v>90</v>
      </c>
      <c r="C122" s="65">
        <f t="shared" si="8"/>
        <v>0.5625</v>
      </c>
      <c r="D122" s="64">
        <f t="shared" si="9"/>
        <v>0.8035714285714286</v>
      </c>
      <c r="E122" s="65">
        <f t="shared" si="15"/>
        <v>0.9375</v>
      </c>
      <c r="F122" s="66">
        <f t="shared" si="10"/>
        <v>1.05</v>
      </c>
      <c r="G122" s="66">
        <f t="shared" si="11"/>
        <v>1.125</v>
      </c>
      <c r="H122" s="66">
        <f t="shared" si="12"/>
        <v>1.3124999999999998</v>
      </c>
      <c r="I122" s="66">
        <f t="shared" si="13"/>
        <v>1.828125</v>
      </c>
      <c r="J122" s="66">
        <f t="shared" si="14"/>
        <v>2.25</v>
      </c>
    </row>
    <row r="123" spans="2:10" x14ac:dyDescent="0.25">
      <c r="B123" s="9">
        <v>92</v>
      </c>
      <c r="C123" s="65">
        <f t="shared" si="8"/>
        <v>0.57499999999999996</v>
      </c>
      <c r="D123" s="64">
        <f t="shared" si="9"/>
        <v>0.8214285714285714</v>
      </c>
      <c r="E123" s="65">
        <f t="shared" si="15"/>
        <v>0.95833333333333337</v>
      </c>
      <c r="F123" s="66">
        <f t="shared" si="10"/>
        <v>1.0733333333333335</v>
      </c>
      <c r="G123" s="66">
        <f t="shared" si="11"/>
        <v>1.1499999999999999</v>
      </c>
      <c r="H123" s="66">
        <f t="shared" si="12"/>
        <v>1.3416666666666666</v>
      </c>
      <c r="I123" s="66">
        <f t="shared" si="13"/>
        <v>1.8687500000000001</v>
      </c>
      <c r="J123" s="66">
        <f t="shared" si="14"/>
        <v>2.2999999999999998</v>
      </c>
    </row>
    <row r="124" spans="2:10" x14ac:dyDescent="0.25">
      <c r="B124" s="9">
        <v>94</v>
      </c>
      <c r="C124" s="65">
        <f t="shared" si="8"/>
        <v>0.58750000000000002</v>
      </c>
      <c r="D124" s="64">
        <f t="shared" si="9"/>
        <v>0.8392857142857143</v>
      </c>
      <c r="E124" s="65">
        <f t="shared" si="15"/>
        <v>0.97916666666666663</v>
      </c>
      <c r="F124" s="66">
        <f t="shared" si="10"/>
        <v>1.0966666666666669</v>
      </c>
      <c r="G124" s="66">
        <f t="shared" si="11"/>
        <v>1.175</v>
      </c>
      <c r="H124" s="66">
        <f t="shared" si="12"/>
        <v>1.3708333333333333</v>
      </c>
      <c r="I124" s="66">
        <f t="shared" si="13"/>
        <v>1.909375</v>
      </c>
      <c r="J124" s="66">
        <f t="shared" si="14"/>
        <v>2.35</v>
      </c>
    </row>
    <row r="125" spans="2:10" x14ac:dyDescent="0.25">
      <c r="B125" s="9">
        <v>96</v>
      </c>
      <c r="C125" s="65">
        <f t="shared" si="8"/>
        <v>0.6</v>
      </c>
      <c r="D125" s="64">
        <f t="shared" si="9"/>
        <v>0.8571428571428571</v>
      </c>
      <c r="E125" s="65">
        <f t="shared" si="15"/>
        <v>1</v>
      </c>
      <c r="F125" s="66">
        <f t="shared" si="10"/>
        <v>1.1200000000000001</v>
      </c>
      <c r="G125" s="66">
        <f t="shared" si="11"/>
        <v>1.2</v>
      </c>
      <c r="H125" s="66">
        <f t="shared" si="12"/>
        <v>1.3999999999999997</v>
      </c>
      <c r="I125" s="66">
        <f t="shared" si="13"/>
        <v>1.9500000000000002</v>
      </c>
      <c r="J125" s="66">
        <f t="shared" si="14"/>
        <v>2.4</v>
      </c>
    </row>
    <row r="126" spans="2:10" x14ac:dyDescent="0.25">
      <c r="B126" s="9">
        <v>98</v>
      </c>
      <c r="C126" s="65">
        <f t="shared" si="8"/>
        <v>0.61249999999999993</v>
      </c>
      <c r="D126" s="64">
        <f t="shared" si="9"/>
        <v>0.875</v>
      </c>
      <c r="E126" s="65">
        <f t="shared" si="15"/>
        <v>1.0208333333333333</v>
      </c>
      <c r="F126" s="66">
        <f t="shared" si="10"/>
        <v>1.1433333333333333</v>
      </c>
      <c r="G126" s="66">
        <f t="shared" si="11"/>
        <v>1.2250000000000001</v>
      </c>
      <c r="H126" s="66">
        <f t="shared" si="12"/>
        <v>1.4291666666666665</v>
      </c>
      <c r="I126" s="66">
        <f t="shared" si="13"/>
        <v>1.9906250000000001</v>
      </c>
      <c r="J126" s="66">
        <f t="shared" si="14"/>
        <v>2.4499999999999997</v>
      </c>
    </row>
    <row r="127" spans="2:10" x14ac:dyDescent="0.25">
      <c r="B127" s="9">
        <v>100</v>
      </c>
      <c r="C127" s="65">
        <f t="shared" si="8"/>
        <v>0.625</v>
      </c>
      <c r="D127" s="64">
        <f t="shared" si="9"/>
        <v>0.8928571428571429</v>
      </c>
      <c r="E127" s="65">
        <f t="shared" si="15"/>
        <v>1.0416666666666667</v>
      </c>
      <c r="F127" s="66">
        <f t="shared" si="10"/>
        <v>1.1666666666666667</v>
      </c>
      <c r="G127" s="66">
        <f t="shared" si="11"/>
        <v>1.25</v>
      </c>
      <c r="H127" s="66">
        <f t="shared" si="12"/>
        <v>1.4583333333333333</v>
      </c>
      <c r="I127" s="66">
        <f t="shared" si="13"/>
        <v>2.03125</v>
      </c>
      <c r="J127" s="66">
        <f t="shared" si="14"/>
        <v>2.5</v>
      </c>
    </row>
    <row r="128" spans="2:10" x14ac:dyDescent="0.25">
      <c r="B128" s="9">
        <v>102</v>
      </c>
      <c r="C128" s="65">
        <f t="shared" si="8"/>
        <v>0.63749999999999996</v>
      </c>
      <c r="D128" s="64">
        <f t="shared" si="9"/>
        <v>0.9107142857142857</v>
      </c>
      <c r="E128" s="65">
        <f t="shared" si="15"/>
        <v>1.0625</v>
      </c>
      <c r="F128" s="66">
        <f t="shared" si="10"/>
        <v>1.1900000000000002</v>
      </c>
      <c r="G128" s="66">
        <f t="shared" si="11"/>
        <v>1.2749999999999999</v>
      </c>
      <c r="H128" s="66">
        <f t="shared" si="12"/>
        <v>1.4874999999999998</v>
      </c>
      <c r="I128" s="66">
        <f t="shared" si="13"/>
        <v>2.0718749999999999</v>
      </c>
      <c r="J128" s="66">
        <f t="shared" si="14"/>
        <v>2.5499999999999998</v>
      </c>
    </row>
    <row r="129" spans="2:10" x14ac:dyDescent="0.25">
      <c r="B129" s="9">
        <v>104</v>
      </c>
      <c r="C129" s="65">
        <f t="shared" si="8"/>
        <v>0.65</v>
      </c>
      <c r="D129" s="64">
        <f t="shared" si="9"/>
        <v>0.9285714285714286</v>
      </c>
      <c r="E129" s="65">
        <f t="shared" si="15"/>
        <v>1.0833333333333333</v>
      </c>
      <c r="F129" s="66">
        <f t="shared" si="10"/>
        <v>1.2133333333333336</v>
      </c>
      <c r="G129" s="66">
        <f t="shared" si="11"/>
        <v>1.3</v>
      </c>
      <c r="H129" s="66">
        <f t="shared" si="12"/>
        <v>1.5166666666666666</v>
      </c>
      <c r="I129" s="66">
        <f t="shared" si="13"/>
        <v>2.1125000000000003</v>
      </c>
      <c r="J129" s="66">
        <f t="shared" si="14"/>
        <v>2.6</v>
      </c>
    </row>
    <row r="130" spans="2:10" x14ac:dyDescent="0.25">
      <c r="B130" s="9">
        <v>106</v>
      </c>
      <c r="C130" s="65">
        <f t="shared" si="8"/>
        <v>0.66249999999999998</v>
      </c>
      <c r="D130" s="64">
        <f t="shared" si="9"/>
        <v>0.9464285714285714</v>
      </c>
      <c r="E130" s="65">
        <f t="shared" si="15"/>
        <v>1.1041666666666667</v>
      </c>
      <c r="F130" s="66">
        <f t="shared" si="10"/>
        <v>1.2366666666666668</v>
      </c>
      <c r="G130" s="66">
        <f t="shared" si="11"/>
        <v>1.325</v>
      </c>
      <c r="H130" s="66">
        <f t="shared" si="12"/>
        <v>1.5458333333333332</v>
      </c>
      <c r="I130" s="66">
        <f t="shared" si="13"/>
        <v>2.1531250000000002</v>
      </c>
      <c r="J130" s="66">
        <f t="shared" si="14"/>
        <v>2.65</v>
      </c>
    </row>
    <row r="131" spans="2:10" x14ac:dyDescent="0.25">
      <c r="B131" s="9">
        <v>108</v>
      </c>
      <c r="C131" s="65">
        <f t="shared" si="8"/>
        <v>0.67499999999999993</v>
      </c>
      <c r="D131" s="64">
        <f t="shared" si="9"/>
        <v>0.9642857142857143</v>
      </c>
      <c r="E131" s="65">
        <f t="shared" si="15"/>
        <v>1.125</v>
      </c>
      <c r="F131" s="66">
        <f t="shared" si="10"/>
        <v>1.26</v>
      </c>
      <c r="G131" s="66">
        <f t="shared" si="11"/>
        <v>1.35</v>
      </c>
      <c r="H131" s="66">
        <f t="shared" si="12"/>
        <v>1.575</v>
      </c>
      <c r="I131" s="66">
        <f t="shared" si="13"/>
        <v>2.1937500000000001</v>
      </c>
      <c r="J131" s="66">
        <f t="shared" si="14"/>
        <v>2.6999999999999997</v>
      </c>
    </row>
    <row r="132" spans="2:10" x14ac:dyDescent="0.25">
      <c r="B132" s="9">
        <v>110</v>
      </c>
      <c r="C132" s="65">
        <f t="shared" si="8"/>
        <v>0.6875</v>
      </c>
      <c r="D132" s="64">
        <f t="shared" si="9"/>
        <v>0.9821428571428571</v>
      </c>
      <c r="E132" s="65">
        <f t="shared" si="15"/>
        <v>1.1458333333333333</v>
      </c>
      <c r="F132" s="66">
        <f t="shared" si="10"/>
        <v>1.2833333333333334</v>
      </c>
      <c r="G132" s="66">
        <f t="shared" si="11"/>
        <v>1.375</v>
      </c>
      <c r="H132" s="66">
        <f t="shared" si="12"/>
        <v>1.6041666666666667</v>
      </c>
      <c r="I132" s="66">
        <f t="shared" si="13"/>
        <v>2.234375</v>
      </c>
      <c r="J132" s="66">
        <f t="shared" si="14"/>
        <v>2.75</v>
      </c>
    </row>
  </sheetData>
  <mergeCells count="6">
    <mergeCell ref="B79:J79"/>
    <mergeCell ref="A1:A2"/>
    <mergeCell ref="C1:C2"/>
    <mergeCell ref="E1:E2"/>
    <mergeCell ref="G1:G2"/>
    <mergeCell ref="B23:J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E10"/>
  <sheetViews>
    <sheetView tabSelected="1" workbookViewId="0">
      <selection activeCell="F9" sqref="F9"/>
    </sheetView>
  </sheetViews>
  <sheetFormatPr baseColWidth="10" defaultRowHeight="15" x14ac:dyDescent="0.25"/>
  <cols>
    <col min="4" max="4" width="41.140625" customWidth="1"/>
    <col min="5" max="5" width="13.42578125" customWidth="1"/>
  </cols>
  <sheetData>
    <row r="3" spans="4:5" x14ac:dyDescent="0.25">
      <c r="D3" t="s">
        <v>82</v>
      </c>
      <c r="E3" s="70">
        <v>1500</v>
      </c>
    </row>
    <row r="4" spans="4:5" x14ac:dyDescent="0.25">
      <c r="D4" t="s">
        <v>81</v>
      </c>
      <c r="E4" s="71">
        <v>750</v>
      </c>
    </row>
    <row r="5" spans="4:5" x14ac:dyDescent="0.25">
      <c r="D5" s="1" t="s">
        <v>15</v>
      </c>
      <c r="E5" s="1" t="s">
        <v>4</v>
      </c>
    </row>
    <row r="6" spans="4:5" x14ac:dyDescent="0.25">
      <c r="D6" s="1" t="s">
        <v>0</v>
      </c>
      <c r="E6" s="1">
        <v>42</v>
      </c>
    </row>
    <row r="7" spans="4:5" x14ac:dyDescent="0.25">
      <c r="D7" s="1" t="s">
        <v>16</v>
      </c>
      <c r="E7" s="1">
        <v>10</v>
      </c>
    </row>
    <row r="8" spans="4:5" x14ac:dyDescent="0.25">
      <c r="D8" s="7" t="s">
        <v>17</v>
      </c>
      <c r="E8" s="1">
        <v>50</v>
      </c>
    </row>
    <row r="9" spans="4:5" x14ac:dyDescent="0.25">
      <c r="D9" s="9" t="s">
        <v>80</v>
      </c>
      <c r="E9" s="53">
        <f>SUMPRODUCT((Feuil1!C$24:J$24=E$6)*(Feuil1!B$26:B$76=E$7)*(Feuil1!C$26:J$76))</f>
        <v>1</v>
      </c>
    </row>
    <row r="10" spans="4:5" x14ac:dyDescent="0.25">
      <c r="D10" s="9" t="s">
        <v>18</v>
      </c>
      <c r="E10" s="67">
        <f>SUMPRODUCT((Feuil1!C$80:J$80=E$6)*(Feuil1!B$82:B$132=E$7)*(Feuil1!C$82:J$132))</f>
        <v>6.25E-2</v>
      </c>
    </row>
  </sheetData>
  <dataValidations count="2">
    <dataValidation type="list" showInputMessage="1" showErrorMessage="1" sqref="E5">
      <formula1>format</formula1>
    </dataValidation>
    <dataValidation type="list" showInputMessage="1" showErrorMessage="1" sqref="E6">
      <formula1>grammage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B1" sqref="B1"/>
    </sheetView>
  </sheetViews>
  <sheetFormatPr baseColWidth="10" defaultRowHeight="15" x14ac:dyDescent="0.25"/>
  <sheetData>
    <row r="1" spans="1:5" x14ac:dyDescent="0.25">
      <c r="A1" s="10" t="s">
        <v>19</v>
      </c>
      <c r="B1" s="11" t="s">
        <v>20</v>
      </c>
      <c r="C1" s="11" t="s">
        <v>26</v>
      </c>
      <c r="D1" s="11" t="s">
        <v>21</v>
      </c>
      <c r="E1" s="12" t="s">
        <v>24</v>
      </c>
    </row>
    <row r="2" spans="1:5" x14ac:dyDescent="0.25">
      <c r="A2" s="13" t="s">
        <v>19</v>
      </c>
      <c r="B2" s="14" t="s">
        <v>22</v>
      </c>
      <c r="C2" s="14" t="s">
        <v>76</v>
      </c>
      <c r="D2" s="15" t="s">
        <v>23</v>
      </c>
      <c r="E2" s="16" t="s">
        <v>25</v>
      </c>
    </row>
    <row r="3" spans="1:5" ht="15.75" thickBot="1" x14ac:dyDescent="0.3">
      <c r="A3" s="17" t="s">
        <v>19</v>
      </c>
      <c r="B3" s="18" t="s">
        <v>27</v>
      </c>
      <c r="C3" s="18" t="s">
        <v>28</v>
      </c>
      <c r="D3" s="19" t="s">
        <v>29</v>
      </c>
      <c r="E3" s="20" t="s">
        <v>30</v>
      </c>
    </row>
    <row r="4" spans="1:5" ht="15.75" thickBot="1" x14ac:dyDescent="0.3">
      <c r="A4" s="29" t="s">
        <v>52</v>
      </c>
      <c r="B4" s="30" t="s">
        <v>31</v>
      </c>
      <c r="C4" s="30" t="s">
        <v>47</v>
      </c>
      <c r="D4" s="31" t="s">
        <v>21</v>
      </c>
      <c r="E4" s="32" t="s">
        <v>53</v>
      </c>
    </row>
    <row r="5" spans="1:5" ht="15.75" thickBot="1" x14ac:dyDescent="0.3">
      <c r="A5" s="21" t="s">
        <v>71</v>
      </c>
      <c r="B5" s="22" t="s">
        <v>31</v>
      </c>
      <c r="C5" s="22" t="s">
        <v>72</v>
      </c>
      <c r="D5" s="23" t="s">
        <v>23</v>
      </c>
      <c r="E5" s="24" t="s">
        <v>73</v>
      </c>
    </row>
    <row r="6" spans="1:5" x14ac:dyDescent="0.25">
      <c r="A6" s="33" t="s">
        <v>34</v>
      </c>
      <c r="B6" s="34" t="s">
        <v>31</v>
      </c>
      <c r="C6" s="34" t="s">
        <v>32</v>
      </c>
      <c r="D6" s="35" t="s">
        <v>29</v>
      </c>
      <c r="E6" s="36" t="s">
        <v>33</v>
      </c>
    </row>
    <row r="7" spans="1:5" ht="15.75" thickBot="1" x14ac:dyDescent="0.3">
      <c r="A7" s="37" t="s">
        <v>34</v>
      </c>
      <c r="B7" s="38" t="s">
        <v>27</v>
      </c>
      <c r="C7" s="38" t="s">
        <v>35</v>
      </c>
      <c r="D7" s="39" t="s">
        <v>21</v>
      </c>
      <c r="E7" s="40" t="s">
        <v>36</v>
      </c>
    </row>
    <row r="8" spans="1:5" ht="15.75" thickBot="1" x14ac:dyDescent="0.3">
      <c r="A8" s="21" t="s">
        <v>37</v>
      </c>
      <c r="B8" s="22" t="s">
        <v>38</v>
      </c>
      <c r="C8" s="22" t="s">
        <v>39</v>
      </c>
      <c r="D8" s="23" t="s">
        <v>40</v>
      </c>
      <c r="E8" s="24" t="s">
        <v>41</v>
      </c>
    </row>
    <row r="9" spans="1:5" ht="15.75" thickBot="1" x14ac:dyDescent="0.3">
      <c r="A9" s="41" t="s">
        <v>63</v>
      </c>
      <c r="B9" s="42" t="s">
        <v>27</v>
      </c>
      <c r="C9" s="42" t="s">
        <v>64</v>
      </c>
      <c r="D9" s="43" t="s">
        <v>65</v>
      </c>
      <c r="E9" s="44" t="s">
        <v>56</v>
      </c>
    </row>
    <row r="10" spans="1:5" ht="15.75" thickBot="1" x14ac:dyDescent="0.3">
      <c r="A10" s="25" t="s">
        <v>74</v>
      </c>
      <c r="B10" s="26" t="s">
        <v>46</v>
      </c>
      <c r="C10" s="26" t="s">
        <v>47</v>
      </c>
      <c r="D10" s="27" t="s">
        <v>21</v>
      </c>
      <c r="E10" s="28" t="s">
        <v>44</v>
      </c>
    </row>
    <row r="11" spans="1:5" x14ac:dyDescent="0.25">
      <c r="A11" s="33" t="s">
        <v>45</v>
      </c>
      <c r="B11" s="34" t="s">
        <v>46</v>
      </c>
      <c r="C11" s="34" t="s">
        <v>47</v>
      </c>
      <c r="D11" s="35" t="s">
        <v>48</v>
      </c>
      <c r="E11" s="45" t="s">
        <v>49</v>
      </c>
    </row>
    <row r="12" spans="1:5" ht="15.75" thickBot="1" x14ac:dyDescent="0.3">
      <c r="A12" s="37" t="s">
        <v>45</v>
      </c>
      <c r="B12" s="38" t="s">
        <v>31</v>
      </c>
      <c r="C12" s="38" t="s">
        <v>50</v>
      </c>
      <c r="D12" s="39" t="s">
        <v>29</v>
      </c>
      <c r="E12" s="40" t="s">
        <v>51</v>
      </c>
    </row>
    <row r="13" spans="1:5" ht="15.75" thickBot="1" x14ac:dyDescent="0.3">
      <c r="A13" s="21" t="s">
        <v>54</v>
      </c>
      <c r="B13" s="22" t="s">
        <v>55</v>
      </c>
      <c r="C13" s="22" t="s">
        <v>77</v>
      </c>
      <c r="D13" s="23" t="s">
        <v>29</v>
      </c>
      <c r="E13" s="24" t="s">
        <v>56</v>
      </c>
    </row>
    <row r="14" spans="1:5" x14ac:dyDescent="0.25">
      <c r="A14" s="33" t="s">
        <v>57</v>
      </c>
      <c r="B14" s="34" t="s">
        <v>27</v>
      </c>
      <c r="C14" s="34" t="s">
        <v>66</v>
      </c>
      <c r="D14" s="35" t="s">
        <v>40</v>
      </c>
      <c r="E14" s="45" t="s">
        <v>67</v>
      </c>
    </row>
    <row r="15" spans="1:5" x14ac:dyDescent="0.25">
      <c r="A15" s="46" t="s">
        <v>57</v>
      </c>
      <c r="B15" s="47" t="s">
        <v>31</v>
      </c>
      <c r="C15" s="47" t="s">
        <v>68</v>
      </c>
      <c r="D15" s="48" t="s">
        <v>21</v>
      </c>
      <c r="E15" s="49" t="s">
        <v>44</v>
      </c>
    </row>
    <row r="16" spans="1:5" x14ac:dyDescent="0.25">
      <c r="A16" s="46" t="s">
        <v>57</v>
      </c>
      <c r="B16" s="47" t="s">
        <v>27</v>
      </c>
      <c r="C16" s="47" t="s">
        <v>69</v>
      </c>
      <c r="D16" s="48" t="s">
        <v>61</v>
      </c>
      <c r="E16" s="49" t="s">
        <v>70</v>
      </c>
    </row>
    <row r="17" spans="1:5" x14ac:dyDescent="0.25">
      <c r="A17" s="46" t="s">
        <v>57</v>
      </c>
      <c r="B17" s="47" t="s">
        <v>31</v>
      </c>
      <c r="C17" s="47" t="s">
        <v>58</v>
      </c>
      <c r="D17" s="48" t="s">
        <v>23</v>
      </c>
      <c r="E17" s="49" t="s">
        <v>59</v>
      </c>
    </row>
    <row r="18" spans="1:5" ht="15.75" thickBot="1" x14ac:dyDescent="0.3">
      <c r="A18" s="37" t="s">
        <v>57</v>
      </c>
      <c r="B18" s="38" t="s">
        <v>27</v>
      </c>
      <c r="C18" s="38" t="s">
        <v>60</v>
      </c>
      <c r="D18" s="39" t="s">
        <v>61</v>
      </c>
      <c r="E18" s="40" t="s">
        <v>62</v>
      </c>
    </row>
    <row r="19" spans="1:5" ht="15.75" thickBot="1" x14ac:dyDescent="0.3">
      <c r="A19" s="21" t="s">
        <v>42</v>
      </c>
      <c r="B19" s="22" t="s">
        <v>43</v>
      </c>
      <c r="C19" s="22" t="s">
        <v>35</v>
      </c>
      <c r="D19" s="23" t="s">
        <v>21</v>
      </c>
      <c r="E19" s="24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format</vt:lpstr>
      <vt:lpstr>grammage</vt:lpstr>
      <vt:lpstr>poids</vt:lpstr>
      <vt:lpstr>starwars</vt:lpstr>
      <vt:lpstr>tabpoids</vt:lpstr>
      <vt:lpstr>tabtaille</vt:lpstr>
      <vt:lpstr>taille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MAINTATE</dc:creator>
  <cp:lastModifiedBy>MAZEPA Bruno</cp:lastModifiedBy>
  <dcterms:created xsi:type="dcterms:W3CDTF">2012-05-04T08:54:51Z</dcterms:created>
  <dcterms:modified xsi:type="dcterms:W3CDTF">2012-05-10T13:33:53Z</dcterms:modified>
</cp:coreProperties>
</file>