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7180" windowHeight="16500" activeTab="1"/>
  </bookViews>
  <sheets>
    <sheet name="Classement" sheetId="3" r:id="rId1"/>
    <sheet name="Saisie" sheetId="2" r:id="rId2"/>
    <sheet name="BdD" sheetId="1" r:id="rId3"/>
  </sheets>
  <definedNames>
    <definedName name="NbPoint">VLOOKUP(INDEX(TblDossards[#All],ROW(),MATCH(MID(Saisie!A$1,4,255),Saisie!$1:$1,0)),INDIRECT("Tbl" &amp; MID(Saisie!A$1,4,255)),2,FALSE)</definedName>
  </definedNames>
  <calcPr calcId="162913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" i="2" l="1"/>
  <c r="X2" i="2"/>
  <c r="X3" i="2"/>
  <c r="Y2" i="2"/>
  <c r="Y3" i="2"/>
  <c r="W3" i="2"/>
  <c r="Z3" i="2" l="1"/>
  <c r="Z2" i="2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2" i="1"/>
  <c r="AA32" i="1" l="1"/>
</calcChain>
</file>

<file path=xl/sharedStrings.xml><?xml version="1.0" encoding="utf-8"?>
<sst xmlns="http://schemas.openxmlformats.org/spreadsheetml/2006/main" count="208" uniqueCount="173">
  <si>
    <t>Poids</t>
  </si>
  <si>
    <t>Distances</t>
  </si>
  <si>
    <t>Type de Sol</t>
  </si>
  <si>
    <t>Chronos</t>
  </si>
  <si>
    <t>Courses</t>
  </si>
  <si>
    <t>Météo</t>
  </si>
  <si>
    <t>Très Léger</t>
  </si>
  <si>
    <t>Ensoleillé</t>
  </si>
  <si>
    <t>11h00</t>
  </si>
  <si>
    <t>Léger</t>
  </si>
  <si>
    <t>Forte Chaleur</t>
  </si>
  <si>
    <t>11h30</t>
  </si>
  <si>
    <t>Bon</t>
  </si>
  <si>
    <t>Nuageux / Pluies Faibles</t>
  </si>
  <si>
    <t>11h45</t>
  </si>
  <si>
    <t>Souple</t>
  </si>
  <si>
    <t>Nuageux / Pluies Fortes</t>
  </si>
  <si>
    <t>12h00</t>
  </si>
  <si>
    <t>Très Souple</t>
  </si>
  <si>
    <t>Nuageux sans risque de Pluies</t>
  </si>
  <si>
    <t>12h15</t>
  </si>
  <si>
    <t>Collant</t>
  </si>
  <si>
    <t>12h30</t>
  </si>
  <si>
    <t>Lourd</t>
  </si>
  <si>
    <t>Gazon</t>
  </si>
  <si>
    <t>12h45</t>
  </si>
  <si>
    <t>Très Lourd</t>
  </si>
  <si>
    <t>13h00</t>
  </si>
  <si>
    <t>13h15</t>
  </si>
  <si>
    <t>13h30</t>
  </si>
  <si>
    <t>13h45</t>
  </si>
  <si>
    <t>14h00</t>
  </si>
  <si>
    <t>14h05</t>
  </si>
  <si>
    <t>14h17</t>
  </si>
  <si>
    <t>14h35</t>
  </si>
  <si>
    <t>14h52</t>
  </si>
  <si>
    <t>15h15</t>
  </si>
  <si>
    <t>15h32</t>
  </si>
  <si>
    <t>15h50</t>
  </si>
  <si>
    <t>16h07</t>
  </si>
  <si>
    <t>16h25</t>
  </si>
  <si>
    <t>16h42</t>
  </si>
  <si>
    <t>17h00</t>
  </si>
  <si>
    <t>17h17</t>
  </si>
  <si>
    <t>17h35</t>
  </si>
  <si>
    <t>17h52</t>
  </si>
  <si>
    <t>18h10</t>
  </si>
  <si>
    <t>18h27</t>
  </si>
  <si>
    <t>18h45</t>
  </si>
  <si>
    <t>19h00</t>
  </si>
  <si>
    <t>19h30</t>
  </si>
  <si>
    <t>20h00</t>
  </si>
  <si>
    <t>20h30</t>
  </si>
  <si>
    <t>Garcon</t>
  </si>
  <si>
    <t>Sexe</t>
  </si>
  <si>
    <t>Villes</t>
  </si>
  <si>
    <t>Pau</t>
  </si>
  <si>
    <t>Toulouse</t>
  </si>
  <si>
    <t>Marseille</t>
  </si>
  <si>
    <t>Paris</t>
  </si>
  <si>
    <t>Strasbourg</t>
  </si>
  <si>
    <t>Lyon</t>
  </si>
  <si>
    <t>Lille</t>
  </si>
  <si>
    <t>Tarbes</t>
  </si>
  <si>
    <t>Bordeaux</t>
  </si>
  <si>
    <t>Age</t>
  </si>
  <si>
    <t>Tenue</t>
  </si>
  <si>
    <t>Short,Tee-Shirt</t>
  </si>
  <si>
    <t>Short,Pull</t>
  </si>
  <si>
    <t>Pantalon,Tee-Shirt</t>
  </si>
  <si>
    <t>Pantalon, Pull</t>
  </si>
  <si>
    <t>Short, Débardeur</t>
  </si>
  <si>
    <t>Type de Crampon</t>
  </si>
  <si>
    <t>Hard Ground</t>
  </si>
  <si>
    <t>Artificial Grass</t>
  </si>
  <si>
    <t>Soft Ground</t>
  </si>
  <si>
    <t>Firm Ground</t>
  </si>
  <si>
    <t>Etat du Terrain</t>
  </si>
  <si>
    <t>Synthétique</t>
  </si>
  <si>
    <t>Terre Battu</t>
  </si>
  <si>
    <t>Sable/Plage</t>
  </si>
  <si>
    <t>Goudron</t>
  </si>
  <si>
    <t>Coté</t>
  </si>
  <si>
    <t>Est</t>
  </si>
  <si>
    <t>Ouest</t>
  </si>
  <si>
    <t>Nom du Joueur</t>
  </si>
  <si>
    <t>Stéphane</t>
  </si>
  <si>
    <t>Régis</t>
  </si>
  <si>
    <t>Aziz</t>
  </si>
  <si>
    <t>Mourad</t>
  </si>
  <si>
    <t>Alain</t>
  </si>
  <si>
    <t>Mickael</t>
  </si>
  <si>
    <t>Carole</t>
  </si>
  <si>
    <t>Laura</t>
  </si>
  <si>
    <t>Vanessa</t>
  </si>
  <si>
    <t>Rémi</t>
  </si>
  <si>
    <t>Jean-Claude</t>
  </si>
  <si>
    <t>Paul</t>
  </si>
  <si>
    <t>Mao</t>
  </si>
  <si>
    <t>Sylvain</t>
  </si>
  <si>
    <t>Francis</t>
  </si>
  <si>
    <t>V,V,N,P,P</t>
  </si>
  <si>
    <t>N,N,V,P</t>
  </si>
  <si>
    <t>P,P,P,P,V</t>
  </si>
  <si>
    <t>N,N,N,V</t>
  </si>
  <si>
    <t>P,V,P,P,N,N</t>
  </si>
  <si>
    <t>V,V,V,V,V,V</t>
  </si>
  <si>
    <t>Dernier Résultat</t>
  </si>
  <si>
    <t>Sport</t>
  </si>
  <si>
    <t>Foot</t>
  </si>
  <si>
    <t>Tennis</t>
  </si>
  <si>
    <t>Handball</t>
  </si>
  <si>
    <t>Basket</t>
  </si>
  <si>
    <t>Athlétisme</t>
  </si>
  <si>
    <t>1min34,55</t>
  </si>
  <si>
    <t>1min28,32</t>
  </si>
  <si>
    <t>1min10,12</t>
  </si>
  <si>
    <t>2min15,26</t>
  </si>
  <si>
    <t>1min01,02</t>
  </si>
  <si>
    <t>Filles</t>
  </si>
  <si>
    <t>Nord</t>
  </si>
  <si>
    <t>Sud</t>
  </si>
  <si>
    <t>Stade Régionaux</t>
  </si>
  <si>
    <t>Grand Stade</t>
  </si>
  <si>
    <t>Stade de Pau</t>
  </si>
  <si>
    <t>Stade de Billére</t>
  </si>
  <si>
    <t>Stade de Nogaro</t>
  </si>
  <si>
    <t>Stade de Aire-sur-Adour</t>
  </si>
  <si>
    <t>Stade de Mont-de-Marsan</t>
  </si>
  <si>
    <t>Stade de Tarbes</t>
  </si>
  <si>
    <t>Stade de Limoge</t>
  </si>
  <si>
    <t>Stade de Fleury</t>
  </si>
  <si>
    <t>Stade Vélodrome</t>
  </si>
  <si>
    <t>Stade de France</t>
  </si>
  <si>
    <t>Stade de Wembley</t>
  </si>
  <si>
    <t>Stade Old Traford</t>
  </si>
  <si>
    <t>Stade du Parc des Princes</t>
  </si>
  <si>
    <t>Stade Groupama Stadium</t>
  </si>
  <si>
    <t>Stade de Bernabeu</t>
  </si>
  <si>
    <t>Stade Camp Nou</t>
  </si>
  <si>
    <t>Stade de San Siro</t>
  </si>
  <si>
    <t>Condition du Terrain</t>
  </si>
  <si>
    <t>Heure du Début de la rencontre</t>
  </si>
  <si>
    <t>Mauvaise</t>
  </si>
  <si>
    <t>Bonne</t>
  </si>
  <si>
    <t>Correct</t>
  </si>
  <si>
    <t>Passable</t>
  </si>
  <si>
    <t>Sous Surveillance</t>
  </si>
  <si>
    <t>Calcul des Points par Dossard</t>
  </si>
  <si>
    <t>Dossard</t>
  </si>
  <si>
    <t>Equipe</t>
  </si>
  <si>
    <t>Arsenal</t>
  </si>
  <si>
    <t>Chelsea</t>
  </si>
  <si>
    <t>Bolt</t>
  </si>
  <si>
    <t>Hamilton</t>
  </si>
  <si>
    <t>Federrer</t>
  </si>
  <si>
    <t>Nadal</t>
  </si>
  <si>
    <t>Liverpool</t>
  </si>
  <si>
    <t>Manchester</t>
  </si>
  <si>
    <t>Milan AC</t>
  </si>
  <si>
    <t>Juventus</t>
  </si>
  <si>
    <t>Bayern</t>
  </si>
  <si>
    <t>Pts</t>
  </si>
  <si>
    <t>PtsSexe</t>
  </si>
  <si>
    <t>TotalPTs</t>
  </si>
  <si>
    <t>PtsVilles</t>
  </si>
  <si>
    <t>Total général</t>
  </si>
  <si>
    <t>Total PTs</t>
  </si>
  <si>
    <t>Humidité</t>
  </si>
  <si>
    <t>PtsHumidité</t>
  </si>
  <si>
    <t>CLASSEMENT</t>
  </si>
  <si>
    <t>1) Actualiser</t>
  </si>
  <si>
    <t>2) Trier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</si>
</sst>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Cambria"/>
      <family val="2"/>
    </font>
    <font>
      <sz val="11"/>
      <color theme="0"/>
      <name val="Cambria"/>
      <family val="2"/>
    </font>
    <font>
      <sz val="9"/>
      <color theme="1"/>
      <name val="Cambria"/>
      <family val="2"/>
    </font>
    <font>
      <sz val="10"/>
      <color theme="1"/>
      <name val="Cambria"/>
      <family val="2"/>
    </font>
    <font>
      <sz val="11"/>
      <color theme="0"/>
      <name val="Cambria"/>
      <family val="1"/>
    </font>
    <font>
      <b/>
      <sz val="11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0" fontId="2" fillId="3" borderId="0" xfId="0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4" fillId="2" borderId="0" xfId="0" applyFont="1" applyFill="1" applyAlignment="1">
      <alignment horizontal="left" vertical="center"/>
    </xf>
    <xf numFmtId="0" fontId="0" fillId="0" borderId="0" xfId="0" pivotButton="1"/>
    <xf numFmtId="9" fontId="0" fillId="0" borderId="0" xfId="0" applyNumberFormat="1"/>
    <xf numFmtId="9" fontId="0" fillId="0" borderId="0" xfId="1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13">
    <dxf>
      <alignment horizontal="center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rgb="FF0070C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15</xdr:row>
      <xdr:rowOff>28575</xdr:rowOff>
    </xdr:from>
    <xdr:to>
      <xdr:col>11</xdr:col>
      <xdr:colOff>555169</xdr:colOff>
      <xdr:row>35</xdr:row>
      <xdr:rowOff>144231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23"/>
        <a:stretch/>
      </xdr:blipFill>
      <xdr:spPr>
        <a:xfrm>
          <a:off x="2695575" y="2476500"/>
          <a:ext cx="6470194" cy="3354156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3</xdr:row>
      <xdr:rowOff>47625</xdr:rowOff>
    </xdr:from>
    <xdr:to>
      <xdr:col>8</xdr:col>
      <xdr:colOff>582897</xdr:colOff>
      <xdr:row>11</xdr:row>
      <xdr:rowOff>152966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404"/>
        <a:stretch/>
      </xdr:blipFill>
      <xdr:spPr>
        <a:xfrm>
          <a:off x="2619375" y="552450"/>
          <a:ext cx="4288122" cy="14007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910167</xdr:colOff>
      <xdr:row>18</xdr:row>
      <xdr:rowOff>63500</xdr:rowOff>
    </xdr:from>
    <xdr:to>
      <xdr:col>19</xdr:col>
      <xdr:colOff>1873250</xdr:colOff>
      <xdr:row>38</xdr:row>
      <xdr:rowOff>95249</xdr:rowOff>
    </xdr:to>
    <xdr:sp macro="" textlink="">
      <xdr:nvSpPr>
        <xdr:cNvPr id="2" name="ZoneTexte 1"/>
        <xdr:cNvSpPr txBox="1"/>
      </xdr:nvSpPr>
      <xdr:spPr>
        <a:xfrm>
          <a:off x="12192000" y="2942167"/>
          <a:ext cx="6551083" cy="32067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Dans la feuille Saisie, insérer une colonne dans le tableau</a:t>
          </a:r>
        </a:p>
        <a:p>
          <a:endParaRPr lang="fr-FR">
            <a:effectLst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Nommer l'en-tête du même libellé de la colonne de libellé de la Bdd</a:t>
          </a:r>
        </a:p>
        <a:p>
          <a:endParaRPr lang="fr-FR">
            <a:effectLst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5) Faite un copie/coller d'une des colonnes déj) présente avec uns liste de validation</a:t>
          </a:r>
        </a:p>
        <a:p>
          <a:endParaRPr lang="fr-FR">
            <a:effectLst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formule : =DECALER(INDIRECT("Tbl" &amp; C$1);0;0;;1)</a:t>
          </a:r>
          <a:endParaRPr lang="fr-FR">
            <a:effectLst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sélectionnera automatiquement la bonne table de la feuille BdD si elle est bien nommée, peu importe l'ordre des colonnes</a:t>
          </a:r>
          <a:endParaRPr lang="fr-FR">
            <a:effectLst/>
          </a:endParaRPr>
        </a:p>
        <a:p>
          <a:endParaRPr lang="fr-FR" sz="1100"/>
        </a:p>
        <a:p>
          <a:r>
            <a:rPr lang="fr-FR" sz="1100"/>
            <a:t>6) Pour le nombre de points, il suffit également d'</a:t>
          </a:r>
          <a:r>
            <a:rPr lang="fr-FR" sz="1100" baseline="0"/>
            <a:t>insérer une colonne et de copier/coller la colonne doit impérativement être nommée : Pts + Entête Liste (Exemple : PtsSexe)</a:t>
          </a:r>
        </a:p>
        <a:p>
          <a:endParaRPr lang="fr-FR" sz="1100" baseline="0"/>
        </a:p>
        <a:p>
          <a:r>
            <a:rPr lang="fr-FR" sz="1100" baseline="0"/>
            <a:t>La formule "=NbPoint" calculera automatiquement le nombre de points équivalent à l'entète de colonne</a:t>
          </a:r>
        </a:p>
        <a:p>
          <a:r>
            <a:rPr lang="fr-FR" sz="1100" baseline="0"/>
            <a:t>Ce que contient le nom : NbPoint est al formule suivante</a:t>
          </a:r>
        </a:p>
        <a:p>
          <a:r>
            <a:rPr lang="fr-FR" sz="1100" baseline="0"/>
            <a:t>=RECHERCHEV(INDEX(TblDossards[#Tout];LIGNE();EQUIV(STXT(Saisie!T$1;4;255);Saisie!$1:$1;0));INDIRECT("Tbl" &amp; STXT(Saisie!T$1;4;255));2;FAUX)</a:t>
          </a: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933451</xdr:colOff>
      <xdr:row>23</xdr:row>
      <xdr:rowOff>9526</xdr:rowOff>
    </xdr:from>
    <xdr:to>
      <xdr:col>19</xdr:col>
      <xdr:colOff>276226</xdr:colOff>
      <xdr:row>42</xdr:row>
      <xdr:rowOff>19051</xdr:rowOff>
    </xdr:to>
    <xdr:sp macro="" textlink="">
      <xdr:nvSpPr>
        <xdr:cNvPr id="2" name="ZoneTexte 1"/>
        <xdr:cNvSpPr txBox="1"/>
      </xdr:nvSpPr>
      <xdr:spPr>
        <a:xfrm>
          <a:off x="9020176" y="3752851"/>
          <a:ext cx="6438900" cy="308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MODE d'EMPLOIS</a:t>
          </a:r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Insérer 2 colonnes, 1 pour les libellés, 1 pour les points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Menu Accueil -&gt; Mettre sous forme de tableau</a:t>
          </a:r>
          <a:b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Nommer le tableau de la façon suivante : Tbl + Nom colonne (exemple : TblVilles)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M " refreshedDate="43842.521108680558" createdVersion="6" refreshedVersion="6" minRefreshableVersion="3" recordCount="2">
  <cacheSource type="worksheet">
    <worksheetSource name="TblDossards"/>
  </cacheSource>
  <cacheFields count="26">
    <cacheField name="Dossard" numFmtId="0">
      <sharedItems containsSemiMixedTypes="0" containsString="0" containsNumber="1" containsInteger="1" minValue="1" maxValue="2" count="2">
        <n v="1"/>
        <n v="2"/>
      </sharedItems>
    </cacheField>
    <cacheField name="Poids" numFmtId="0">
      <sharedItems containsNonDate="0" containsString="0" containsBlank="1"/>
    </cacheField>
    <cacheField name="Sexe" numFmtId="0">
      <sharedItems/>
    </cacheField>
    <cacheField name="Villes" numFmtId="0">
      <sharedItems/>
    </cacheField>
    <cacheField name="Humidité" numFmtId="9">
      <sharedItems containsSemiMixedTypes="0" containsString="0" containsNumber="1" minValue="0.2" maxValue="0.5"/>
    </cacheField>
    <cacheField name="Age" numFmtId="0">
      <sharedItems containsNonDate="0" containsString="0" containsBlank="1"/>
    </cacheField>
    <cacheField name="Tenue" numFmtId="0">
      <sharedItems containsNonDate="0" containsString="0" containsBlank="1"/>
    </cacheField>
    <cacheField name="Type de Crampon" numFmtId="0">
      <sharedItems containsNonDate="0" containsString="0" containsBlank="1"/>
    </cacheField>
    <cacheField name="Distances" numFmtId="0">
      <sharedItems containsNonDate="0" containsString="0" containsBlank="1"/>
    </cacheField>
    <cacheField name="Etat du Terrain" numFmtId="0">
      <sharedItems containsNonDate="0" containsString="0" containsBlank="1"/>
    </cacheField>
    <cacheField name="Type de Sol" numFmtId="0">
      <sharedItems containsNonDate="0" containsString="0" containsBlank="1"/>
    </cacheField>
    <cacheField name="Coté" numFmtId="0">
      <sharedItems containsNonDate="0" containsString="0" containsBlank="1"/>
    </cacheField>
    <cacheField name="Nom du Joueur" numFmtId="0">
      <sharedItems containsNonDate="0" containsString="0" containsBlank="1"/>
    </cacheField>
    <cacheField name="Dernier Résultat" numFmtId="0">
      <sharedItems containsNonDate="0" containsString="0" containsBlank="1"/>
    </cacheField>
    <cacheField name="Sport" numFmtId="0">
      <sharedItems containsNonDate="0" containsString="0" containsBlank="1"/>
    </cacheField>
    <cacheField name="Chronos" numFmtId="0">
      <sharedItems containsNonDate="0" containsString="0" containsBlank="1"/>
    </cacheField>
    <cacheField name="Courses" numFmtId="0">
      <sharedItems containsNonDate="0" containsString="0" containsBlank="1"/>
    </cacheField>
    <cacheField name="Stade Régionaux" numFmtId="0">
      <sharedItems containsNonDate="0" containsString="0" containsBlank="1"/>
    </cacheField>
    <cacheField name="Grand Stade" numFmtId="0">
      <sharedItems containsNonDate="0" containsString="0" containsBlank="1"/>
    </cacheField>
    <cacheField name="Météo" numFmtId="0">
      <sharedItems containsNonDate="0" containsString="0" containsBlank="1"/>
    </cacheField>
    <cacheField name="Heure du Début de la rencontre" numFmtId="0">
      <sharedItems containsNonDate="0" containsString="0" containsBlank="1"/>
    </cacheField>
    <cacheField name="Condition du Terrain" numFmtId="0">
      <sharedItems containsNonDate="0" containsString="0" containsBlank="1"/>
    </cacheField>
    <cacheField name="PtsSexe" numFmtId="0">
      <sharedItems containsSemiMixedTypes="0" containsString="0" containsNumber="1" containsInteger="1" minValue="1" maxValue="2"/>
    </cacheField>
    <cacheField name="PtsHumidité" numFmtId="0">
      <sharedItems containsSemiMixedTypes="0" containsString="0" containsNumber="1" containsInteger="1" minValue="10" maxValue="20"/>
    </cacheField>
    <cacheField name="PtsVilles" numFmtId="0">
      <sharedItems containsSemiMixedTypes="0" containsString="0" containsNumber="1" containsInteger="1" minValue="6" maxValue="23"/>
    </cacheField>
    <cacheField name="TotalPTs" numFmtId="0">
      <sharedItems containsSemiMixedTypes="0" containsString="0" containsNumber="1" containsInteger="1" minValue="27" maxValue="3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m/>
    <s v="Garcon"/>
    <s v="Pau"/>
    <n v="0.2"/>
    <m/>
    <m/>
    <m/>
    <m/>
    <m/>
    <m/>
    <m/>
    <m/>
    <m/>
    <m/>
    <m/>
    <m/>
    <m/>
    <m/>
    <m/>
    <m/>
    <m/>
    <n v="1"/>
    <n v="20"/>
    <n v="6"/>
    <n v="27"/>
  </r>
  <r>
    <x v="1"/>
    <m/>
    <s v="Filles"/>
    <s v="Marseille"/>
    <n v="0.5"/>
    <m/>
    <m/>
    <m/>
    <m/>
    <m/>
    <m/>
    <m/>
    <m/>
    <m/>
    <m/>
    <m/>
    <m/>
    <m/>
    <m/>
    <m/>
    <m/>
    <m/>
    <n v="2"/>
    <n v="10"/>
    <n v="23"/>
    <n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Dossard">
  <location ref="A3:B6" firstHeaderRow="1" firstDataRow="1" firstDataCol="1"/>
  <pivotFields count="26">
    <pivotField axis="axisRow" showAll="0" sortType="descending">
      <items count="3">
        <item x="0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numFmtId="9"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</pivotFields>
  <rowFields count="1">
    <field x="0"/>
  </rowFields>
  <rowItems count="3">
    <i>
      <x v="1"/>
    </i>
    <i>
      <x/>
    </i>
    <i t="grand">
      <x/>
    </i>
  </rowItems>
  <colItems count="1">
    <i/>
  </colItems>
  <dataFields count="1">
    <dataField name="Total PTs" fld="25" baseField="0" baseItem="0"/>
  </dataFields>
  <formats count="1">
    <format dxfId="0">
      <pivotArea dataOnly="0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blDossards" displayName="TblDossards" ref="A1:Z3" totalsRowShown="0" headerRowDxfId="8">
  <autoFilter ref="A1:Z3"/>
  <tableColumns count="26">
    <tableColumn id="1" name="Dossard"/>
    <tableColumn id="2" name="Poids"/>
    <tableColumn id="3" name="Sexe"/>
    <tableColumn id="4" name="Villes"/>
    <tableColumn id="26" name="Humidité" dataDxfId="1" dataCellStyle="Pourcentage"/>
    <tableColumn id="5" name="Age"/>
    <tableColumn id="6" name="Tenue"/>
    <tableColumn id="7" name="Type de Crampon"/>
    <tableColumn id="8" name="Distances"/>
    <tableColumn id="9" name="Etat du Terrain"/>
    <tableColumn id="10" name="Type de Sol"/>
    <tableColumn id="11" name="Coté"/>
    <tableColumn id="12" name="Nom du Joueur"/>
    <tableColumn id="13" name="Dernier Résultat"/>
    <tableColumn id="14" name="Sport"/>
    <tableColumn id="15" name="Chronos"/>
    <tableColumn id="16" name="Courses"/>
    <tableColumn id="17" name="Stade Régionaux"/>
    <tableColumn id="18" name="Grand Stade"/>
    <tableColumn id="19" name="Météo"/>
    <tableColumn id="20" name="Heure du Début de la rencontre"/>
    <tableColumn id="21" name="Condition du Terrain"/>
    <tableColumn id="23" name="PtsSexe" dataDxfId="7">
      <calculatedColumnFormula>IFERROR(NbPoint,0)</calculatedColumnFormula>
    </tableColumn>
    <tableColumn id="27" name="PtsHumidité" dataDxfId="2">
      <calculatedColumnFormula>IFERROR(NbPoint,0)</calculatedColumnFormula>
    </tableColumn>
    <tableColumn id="24" name="PtsVilles" dataDxfId="6">
      <calculatedColumnFormula>IFERROR(NbPoint,0)</calculatedColumnFormula>
    </tableColumn>
    <tableColumn id="25" name="TotalPTs" dataDxfId="5">
      <calculatedColumnFormula>SUM(TblDossards[[#This Row],[PtsSexe]:[PtsVilles]])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blSexe" displayName="TblSexe" ref="D1:E3" totalsRowShown="0" headerRowDxfId="12">
  <autoFilter ref="D1:E3"/>
  <tableColumns count="2">
    <tableColumn id="1" name="Sexe"/>
    <tableColumn id="2" name="Pts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blVilles" displayName="TblVilles" ref="H1:I10" totalsRowShown="0" headerRowDxfId="10">
  <autoFilter ref="H1:I10"/>
  <tableColumns count="2">
    <tableColumn id="1" name="Villes"/>
    <tableColumn id="2" name="P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blTenue" displayName="TblTenue" ref="J1:K6" totalsRowShown="0" headerRowDxfId="9">
  <autoFilter ref="J1:K6"/>
  <tableColumns count="2">
    <tableColumn id="1" name="Tenue"/>
    <tableColumn id="2" name="Pts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4" name="TblHumidité" displayName="TblHumidité" ref="F1:G4" totalsRowShown="0" headerRowDxfId="4">
  <autoFilter ref="F1:G4"/>
  <tableColumns count="2">
    <tableColumn id="1" name="Humidité"/>
    <tableColumn id="2" name="Pts" dataDxfId="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C75" sqref="C75"/>
    </sheetView>
  </sheetViews>
  <sheetFormatPr baseColWidth="10" defaultRowHeight="12.75" x14ac:dyDescent="0.2"/>
  <cols>
    <col min="1" max="1" width="12.42578125" customWidth="1"/>
    <col min="2" max="2" width="12.85546875" customWidth="1"/>
    <col min="3" max="3" width="12.42578125" bestFit="1" customWidth="1"/>
  </cols>
  <sheetData>
    <row r="1" spans="1:4" ht="14.25" x14ac:dyDescent="0.2">
      <c r="A1" s="13" t="s">
        <v>170</v>
      </c>
      <c r="B1" s="13"/>
    </row>
    <row r="3" spans="1:4" x14ac:dyDescent="0.2">
      <c r="A3" s="10" t="s">
        <v>149</v>
      </c>
      <c r="B3" s="6" t="s">
        <v>167</v>
      </c>
      <c r="D3" t="s">
        <v>171</v>
      </c>
    </row>
    <row r="4" spans="1:4" x14ac:dyDescent="0.2">
      <c r="A4" s="8">
        <v>2</v>
      </c>
      <c r="B4" s="2">
        <v>35</v>
      </c>
    </row>
    <row r="5" spans="1:4" x14ac:dyDescent="0.2">
      <c r="A5" s="8">
        <v>1</v>
      </c>
      <c r="B5" s="2">
        <v>27</v>
      </c>
    </row>
    <row r="6" spans="1:4" x14ac:dyDescent="0.2">
      <c r="A6" s="8" t="s">
        <v>166</v>
      </c>
      <c r="B6" s="2">
        <v>62</v>
      </c>
    </row>
    <row r="15" spans="1:4" x14ac:dyDescent="0.2">
      <c r="D15" t="s">
        <v>172</v>
      </c>
    </row>
  </sheetData>
  <mergeCells count="1">
    <mergeCell ref="A1:B1"/>
  </mergeCell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Views>
    <sheetView tabSelected="1" zoomScale="90" zoomScaleNormal="90" workbookViewId="0">
      <selection activeCell="A4" sqref="A4"/>
    </sheetView>
  </sheetViews>
  <sheetFormatPr baseColWidth="10" defaultRowHeight="12.75" x14ac:dyDescent="0.2"/>
  <cols>
    <col min="1" max="1" width="10" customWidth="1"/>
    <col min="2" max="2" width="7.7109375" customWidth="1"/>
    <col min="3" max="3" width="14.42578125" customWidth="1"/>
    <col min="4" max="4" width="18.5703125" customWidth="1"/>
    <col min="5" max="5" width="12.85546875" customWidth="1"/>
    <col min="6" max="6" width="28" customWidth="1"/>
    <col min="7" max="7" width="18.42578125" customWidth="1"/>
    <col min="8" max="8" width="11.28515625" customWidth="1"/>
    <col min="9" max="9" width="16.28515625" customWidth="1"/>
    <col min="10" max="10" width="13" customWidth="1"/>
    <col min="11" max="11" width="6.7109375" customWidth="1"/>
    <col min="12" max="12" width="16.140625" customWidth="1"/>
    <col min="13" max="13" width="17.28515625" customWidth="1"/>
    <col min="14" max="14" width="7.5703125" customWidth="1"/>
    <col min="15" max="15" width="10.140625" customWidth="1"/>
    <col min="16" max="16" width="9.7109375" customWidth="1"/>
    <col min="17" max="17" width="17.28515625" customWidth="1"/>
    <col min="18" max="18" width="13.42578125" customWidth="1"/>
    <col min="19" max="19" width="8.28515625" customWidth="1"/>
    <col min="20" max="20" width="30.5703125" customWidth="1"/>
    <col min="21" max="21" width="21.28515625" customWidth="1"/>
  </cols>
  <sheetData>
    <row r="1" spans="1:26" ht="14.25" x14ac:dyDescent="0.2">
      <c r="A1" s="7" t="s">
        <v>149</v>
      </c>
      <c r="B1" s="7" t="s">
        <v>0</v>
      </c>
      <c r="C1" s="7" t="s">
        <v>54</v>
      </c>
      <c r="D1" s="7" t="s">
        <v>55</v>
      </c>
      <c r="E1" s="7" t="s">
        <v>168</v>
      </c>
      <c r="F1" s="7" t="s">
        <v>65</v>
      </c>
      <c r="G1" s="7" t="s">
        <v>66</v>
      </c>
      <c r="H1" s="7" t="s">
        <v>72</v>
      </c>
      <c r="I1" s="7" t="s">
        <v>1</v>
      </c>
      <c r="J1" s="7" t="s">
        <v>77</v>
      </c>
      <c r="K1" s="7" t="s">
        <v>2</v>
      </c>
      <c r="L1" s="7" t="s">
        <v>82</v>
      </c>
      <c r="M1" s="7" t="s">
        <v>85</v>
      </c>
      <c r="N1" s="7" t="s">
        <v>107</v>
      </c>
      <c r="O1" s="7" t="s">
        <v>108</v>
      </c>
      <c r="P1" s="7" t="s">
        <v>3</v>
      </c>
      <c r="Q1" s="7" t="s">
        <v>4</v>
      </c>
      <c r="R1" s="7" t="s">
        <v>122</v>
      </c>
      <c r="S1" s="7" t="s">
        <v>123</v>
      </c>
      <c r="T1" s="7" t="s">
        <v>5</v>
      </c>
      <c r="U1" s="7" t="s">
        <v>142</v>
      </c>
      <c r="V1" s="7" t="s">
        <v>141</v>
      </c>
      <c r="W1" s="9" t="s">
        <v>163</v>
      </c>
      <c r="X1" s="9" t="s">
        <v>169</v>
      </c>
      <c r="Y1" s="9" t="s">
        <v>165</v>
      </c>
      <c r="Z1" s="9" t="s">
        <v>164</v>
      </c>
    </row>
    <row r="2" spans="1:26" x14ac:dyDescent="0.2">
      <c r="A2">
        <v>1</v>
      </c>
      <c r="C2" t="s">
        <v>53</v>
      </c>
      <c r="D2" t="s">
        <v>56</v>
      </c>
      <c r="E2" s="12">
        <v>0.2</v>
      </c>
      <c r="W2">
        <f ca="1">IFERROR(NbPoint,0)</f>
        <v>1</v>
      </c>
      <c r="X2">
        <f ca="1">IFERROR(NbPoint,0)</f>
        <v>20</v>
      </c>
      <c r="Y2">
        <f ca="1">IFERROR(NbPoint,0)</f>
        <v>6</v>
      </c>
      <c r="Z2">
        <f ca="1">SUM(TblDossards[[#This Row],[PtsSexe]:[PtsVilles]])</f>
        <v>27</v>
      </c>
    </row>
    <row r="3" spans="1:26" x14ac:dyDescent="0.2">
      <c r="A3">
        <v>2</v>
      </c>
      <c r="C3" t="s">
        <v>119</v>
      </c>
      <c r="D3" t="s">
        <v>58</v>
      </c>
      <c r="E3" s="12">
        <v>0.5</v>
      </c>
      <c r="W3">
        <f ca="1">IFERROR(NbPoint,0)</f>
        <v>2</v>
      </c>
      <c r="X3">
        <f ca="1">IFERROR(NbPoint,0)</f>
        <v>10</v>
      </c>
      <c r="Y3">
        <f ca="1">IFERROR(NbPoint,0)</f>
        <v>23</v>
      </c>
      <c r="Z3">
        <f ca="1">SUM(TblDossards[[#This Row],[PtsSexe]:[PtsVilles]])</f>
        <v>35</v>
      </c>
    </row>
  </sheetData>
  <dataValidations count="1">
    <dataValidation type="list" allowBlank="1" showInputMessage="1" showErrorMessage="1" sqref="C2:E3">
      <formula1>OFFSET(INDIRECT("Tbl" &amp; C$1),0,0,,1)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7"/>
  <sheetViews>
    <sheetView showZeros="0" workbookViewId="0">
      <selection activeCell="F1" sqref="F1:G4"/>
    </sheetView>
  </sheetViews>
  <sheetFormatPr baseColWidth="10" defaultRowHeight="12.75" x14ac:dyDescent="0.2"/>
  <cols>
    <col min="1" max="1" width="13.140625" customWidth="1"/>
    <col min="3" max="3" width="12.85546875" customWidth="1"/>
    <col min="4" max="4" width="10.140625" customWidth="1"/>
    <col min="5" max="5" width="5.5703125" style="6" customWidth="1"/>
    <col min="6" max="6" width="15.42578125" customWidth="1"/>
    <col min="7" max="7" width="5.5703125" style="6" customWidth="1"/>
    <col min="8" max="8" width="9.42578125" bestFit="1" customWidth="1"/>
    <col min="9" max="9" width="5.5703125" customWidth="1"/>
    <col min="10" max="10" width="15.85546875" customWidth="1"/>
    <col min="11" max="11" width="8" bestFit="1" customWidth="1"/>
    <col min="12" max="12" width="17.42578125" customWidth="1"/>
    <col min="13" max="13" width="11.85546875" customWidth="1"/>
    <col min="14" max="14" width="14.140625" customWidth="1"/>
    <col min="15" max="15" width="12.42578125" customWidth="1"/>
    <col min="16" max="16" width="13.5703125" customWidth="1"/>
    <col min="17" max="17" width="22.85546875" customWidth="1"/>
    <col min="18" max="18" width="18.7109375" customWidth="1"/>
    <col min="19" max="19" width="24.7109375" customWidth="1"/>
    <col min="22" max="22" width="32.42578125" customWidth="1"/>
    <col min="23" max="23" width="31.140625" customWidth="1"/>
    <col min="24" max="24" width="24.5703125" customWidth="1"/>
    <col min="25" max="25" width="31.7109375" customWidth="1"/>
    <col min="26" max="26" width="19.7109375" customWidth="1"/>
    <col min="27" max="27" width="14.42578125" customWidth="1"/>
    <col min="32" max="32" width="23.28515625" customWidth="1"/>
    <col min="33" max="33" width="32.5703125" customWidth="1"/>
  </cols>
  <sheetData>
    <row r="1" spans="1:33" ht="14.25" x14ac:dyDescent="0.2">
      <c r="A1" s="1" t="s">
        <v>65</v>
      </c>
      <c r="B1" s="1" t="s">
        <v>149</v>
      </c>
      <c r="C1" s="1" t="s">
        <v>0</v>
      </c>
      <c r="D1" s="1" t="s">
        <v>54</v>
      </c>
      <c r="E1" s="1" t="s">
        <v>162</v>
      </c>
      <c r="F1" s="1" t="s">
        <v>168</v>
      </c>
      <c r="G1" s="1" t="s">
        <v>162</v>
      </c>
      <c r="H1" s="1" t="s">
        <v>55</v>
      </c>
      <c r="I1" s="1" t="s">
        <v>162</v>
      </c>
      <c r="J1" s="1" t="s">
        <v>66</v>
      </c>
      <c r="K1" s="1" t="s">
        <v>162</v>
      </c>
      <c r="L1" s="1" t="s">
        <v>72</v>
      </c>
      <c r="M1" s="1" t="s">
        <v>1</v>
      </c>
      <c r="N1" s="1" t="s">
        <v>77</v>
      </c>
      <c r="O1" s="1" t="s">
        <v>2</v>
      </c>
      <c r="P1" s="1" t="s">
        <v>82</v>
      </c>
      <c r="Q1" s="1" t="s">
        <v>85</v>
      </c>
      <c r="R1" s="1" t="s">
        <v>107</v>
      </c>
      <c r="S1" s="1" t="s">
        <v>108</v>
      </c>
      <c r="T1" s="1" t="s">
        <v>3</v>
      </c>
      <c r="U1" s="1" t="s">
        <v>4</v>
      </c>
      <c r="V1" s="1" t="s">
        <v>122</v>
      </c>
      <c r="W1" s="1" t="s">
        <v>123</v>
      </c>
      <c r="X1" s="1" t="s">
        <v>5</v>
      </c>
      <c r="Y1" s="1" t="s">
        <v>142</v>
      </c>
      <c r="Z1" s="1" t="s">
        <v>141</v>
      </c>
      <c r="AA1" s="1" t="s">
        <v>149</v>
      </c>
      <c r="AB1" s="1" t="s">
        <v>149</v>
      </c>
      <c r="AC1" s="1" t="s">
        <v>149</v>
      </c>
      <c r="AD1" s="1" t="s">
        <v>149</v>
      </c>
      <c r="AE1" s="1" t="s">
        <v>149</v>
      </c>
      <c r="AF1" s="1" t="s">
        <v>150</v>
      </c>
      <c r="AG1" s="1" t="s">
        <v>148</v>
      </c>
    </row>
    <row r="2" spans="1:33" x14ac:dyDescent="0.2">
      <c r="A2">
        <v>15</v>
      </c>
      <c r="B2">
        <v>1</v>
      </c>
      <c r="C2" s="2">
        <v>45</v>
      </c>
      <c r="D2" t="s">
        <v>53</v>
      </c>
      <c r="E2" s="6">
        <v>1</v>
      </c>
      <c r="F2" s="11">
        <v>0.8</v>
      </c>
      <c r="G2" s="6">
        <v>5</v>
      </c>
      <c r="H2" t="s">
        <v>56</v>
      </c>
      <c r="I2">
        <v>6</v>
      </c>
      <c r="J2" t="s">
        <v>67</v>
      </c>
      <c r="K2">
        <v>1</v>
      </c>
      <c r="L2" t="s">
        <v>73</v>
      </c>
      <c r="M2">
        <v>10</v>
      </c>
      <c r="N2" t="s">
        <v>6</v>
      </c>
      <c r="O2" t="s">
        <v>78</v>
      </c>
      <c r="P2" t="s">
        <v>83</v>
      </c>
      <c r="Q2" t="s">
        <v>86</v>
      </c>
      <c r="R2" t="s">
        <v>101</v>
      </c>
      <c r="S2" t="s">
        <v>109</v>
      </c>
      <c r="T2" t="s">
        <v>114</v>
      </c>
      <c r="U2">
        <v>1</v>
      </c>
      <c r="V2" t="s">
        <v>124</v>
      </c>
      <c r="W2" t="s">
        <v>132</v>
      </c>
      <c r="X2" t="s">
        <v>7</v>
      </c>
      <c r="Y2" s="3" t="s">
        <v>8</v>
      </c>
      <c r="Z2" t="s">
        <v>143</v>
      </c>
      <c r="AA2" s="4">
        <v>12</v>
      </c>
      <c r="AB2" s="4">
        <v>5</v>
      </c>
      <c r="AC2" s="4">
        <v>10</v>
      </c>
      <c r="AD2" s="4">
        <v>4</v>
      </c>
      <c r="AE2" s="4">
        <v>8</v>
      </c>
      <c r="AF2" t="s">
        <v>151</v>
      </c>
      <c r="AG2">
        <f>COUNTIF($AA$2:$AE$31,B2)</f>
        <v>5</v>
      </c>
    </row>
    <row r="3" spans="1:33" x14ac:dyDescent="0.2">
      <c r="A3">
        <v>16</v>
      </c>
      <c r="B3">
        <v>2</v>
      </c>
      <c r="C3">
        <v>45.5</v>
      </c>
      <c r="D3" t="s">
        <v>119</v>
      </c>
      <c r="E3" s="6">
        <v>2</v>
      </c>
      <c r="F3" s="11">
        <v>0.5</v>
      </c>
      <c r="G3" s="6">
        <v>10</v>
      </c>
      <c r="H3" t="s">
        <v>57</v>
      </c>
      <c r="I3">
        <v>1</v>
      </c>
      <c r="J3" t="s">
        <v>68</v>
      </c>
      <c r="K3">
        <v>1</v>
      </c>
      <c r="L3" t="s">
        <v>74</v>
      </c>
      <c r="M3">
        <v>20</v>
      </c>
      <c r="N3" t="s">
        <v>9</v>
      </c>
      <c r="O3" t="s">
        <v>79</v>
      </c>
      <c r="P3" t="s">
        <v>84</v>
      </c>
      <c r="Q3" t="s">
        <v>87</v>
      </c>
      <c r="R3" t="s">
        <v>102</v>
      </c>
      <c r="S3" t="s">
        <v>110</v>
      </c>
      <c r="T3" t="s">
        <v>115</v>
      </c>
      <c r="U3">
        <v>2</v>
      </c>
      <c r="V3" t="s">
        <v>125</v>
      </c>
      <c r="W3" t="s">
        <v>133</v>
      </c>
      <c r="X3" t="s">
        <v>10</v>
      </c>
      <c r="Y3" s="3" t="s">
        <v>11</v>
      </c>
      <c r="Z3" t="s">
        <v>144</v>
      </c>
      <c r="AA3" s="4">
        <v>1</v>
      </c>
      <c r="AB3" s="4">
        <v>8</v>
      </c>
      <c r="AC3" s="4">
        <v>3</v>
      </c>
      <c r="AD3" s="4">
        <v>22</v>
      </c>
      <c r="AE3" s="4">
        <v>10</v>
      </c>
      <c r="AF3" t="s">
        <v>152</v>
      </c>
      <c r="AG3">
        <f t="shared" ref="AG3:AG31" si="0">COUNTIF($AA$2:$AE$31,B3)</f>
        <v>2</v>
      </c>
    </row>
    <row r="4" spans="1:33" x14ac:dyDescent="0.2">
      <c r="A4">
        <v>17</v>
      </c>
      <c r="B4">
        <v>3</v>
      </c>
      <c r="C4">
        <v>46</v>
      </c>
      <c r="F4" s="11">
        <v>0.2</v>
      </c>
      <c r="G4" s="6">
        <v>20</v>
      </c>
      <c r="H4" t="s">
        <v>58</v>
      </c>
      <c r="I4">
        <v>23</v>
      </c>
      <c r="J4" t="s">
        <v>69</v>
      </c>
      <c r="K4">
        <v>1</v>
      </c>
      <c r="L4" t="s">
        <v>75</v>
      </c>
      <c r="M4">
        <v>30</v>
      </c>
      <c r="N4" t="s">
        <v>12</v>
      </c>
      <c r="O4" t="s">
        <v>80</v>
      </c>
      <c r="P4" t="s">
        <v>120</v>
      </c>
      <c r="Q4" t="s">
        <v>88</v>
      </c>
      <c r="R4" t="s">
        <v>103</v>
      </c>
      <c r="S4" t="s">
        <v>111</v>
      </c>
      <c r="T4" t="s">
        <v>116</v>
      </c>
      <c r="U4">
        <v>3</v>
      </c>
      <c r="V4" t="s">
        <v>126</v>
      </c>
      <c r="W4" t="s">
        <v>134</v>
      </c>
      <c r="X4" t="s">
        <v>13</v>
      </c>
      <c r="Y4" s="3" t="s">
        <v>14</v>
      </c>
      <c r="Z4" t="s">
        <v>145</v>
      </c>
      <c r="AA4" s="4">
        <v>16</v>
      </c>
      <c r="AB4" s="4">
        <v>8</v>
      </c>
      <c r="AC4" s="4">
        <v>1</v>
      </c>
      <c r="AD4" s="4">
        <v>5</v>
      </c>
      <c r="AE4" s="4">
        <v>20</v>
      </c>
      <c r="AF4" t="s">
        <v>153</v>
      </c>
      <c r="AG4">
        <f t="shared" si="0"/>
        <v>3</v>
      </c>
    </row>
    <row r="5" spans="1:33" x14ac:dyDescent="0.2">
      <c r="A5">
        <v>18</v>
      </c>
      <c r="B5">
        <v>4</v>
      </c>
      <c r="C5">
        <v>46.5</v>
      </c>
      <c r="H5" t="s">
        <v>59</v>
      </c>
      <c r="J5" t="s">
        <v>70</v>
      </c>
      <c r="L5" t="s">
        <v>76</v>
      </c>
      <c r="M5">
        <v>40</v>
      </c>
      <c r="N5" t="s">
        <v>15</v>
      </c>
      <c r="O5" t="s">
        <v>24</v>
      </c>
      <c r="P5" t="s">
        <v>121</v>
      </c>
      <c r="Q5" t="s">
        <v>89</v>
      </c>
      <c r="R5" t="s">
        <v>104</v>
      </c>
      <c r="S5" t="s">
        <v>112</v>
      </c>
      <c r="T5" t="s">
        <v>117</v>
      </c>
      <c r="U5">
        <v>4</v>
      </c>
      <c r="V5" t="s">
        <v>127</v>
      </c>
      <c r="W5" t="s">
        <v>135</v>
      </c>
      <c r="X5" t="s">
        <v>16</v>
      </c>
      <c r="Y5" s="3" t="s">
        <v>17</v>
      </c>
      <c r="Z5" t="s">
        <v>146</v>
      </c>
      <c r="AA5" s="4">
        <v>1</v>
      </c>
      <c r="AB5" s="4">
        <v>12</v>
      </c>
      <c r="AC5" s="4">
        <v>3</v>
      </c>
      <c r="AD5" s="4">
        <v>9</v>
      </c>
      <c r="AE5" s="4">
        <v>26</v>
      </c>
      <c r="AF5" t="s">
        <v>154</v>
      </c>
      <c r="AG5">
        <f t="shared" si="0"/>
        <v>2</v>
      </c>
    </row>
    <row r="6" spans="1:33" x14ac:dyDescent="0.2">
      <c r="A6">
        <v>19</v>
      </c>
      <c r="B6">
        <v>5</v>
      </c>
      <c r="C6">
        <v>47</v>
      </c>
      <c r="H6" t="s">
        <v>60</v>
      </c>
      <c r="J6" t="s">
        <v>71</v>
      </c>
      <c r="M6">
        <v>50</v>
      </c>
      <c r="N6" t="s">
        <v>18</v>
      </c>
      <c r="O6" t="s">
        <v>81</v>
      </c>
      <c r="Q6" t="s">
        <v>90</v>
      </c>
      <c r="R6" t="s">
        <v>105</v>
      </c>
      <c r="S6" t="s">
        <v>113</v>
      </c>
      <c r="T6" t="s">
        <v>118</v>
      </c>
      <c r="U6">
        <v>5</v>
      </c>
      <c r="V6" t="s">
        <v>128</v>
      </c>
      <c r="W6" t="s">
        <v>136</v>
      </c>
      <c r="X6" t="s">
        <v>19</v>
      </c>
      <c r="Y6" s="3" t="s">
        <v>20</v>
      </c>
      <c r="Z6" t="s">
        <v>147</v>
      </c>
      <c r="AA6" s="4">
        <v>10</v>
      </c>
      <c r="AB6" s="4">
        <v>8</v>
      </c>
      <c r="AC6" s="4">
        <v>2</v>
      </c>
      <c r="AD6" s="4">
        <v>5</v>
      </c>
      <c r="AE6" s="4">
        <v>30</v>
      </c>
      <c r="AF6" t="s">
        <v>155</v>
      </c>
      <c r="AG6">
        <f t="shared" si="0"/>
        <v>4</v>
      </c>
    </row>
    <row r="7" spans="1:33" x14ac:dyDescent="0.2">
      <c r="A7">
        <v>20</v>
      </c>
      <c r="B7">
        <v>6</v>
      </c>
      <c r="C7">
        <v>47.5</v>
      </c>
      <c r="H7" t="s">
        <v>61</v>
      </c>
      <c r="M7">
        <v>60</v>
      </c>
      <c r="N7" t="s">
        <v>21</v>
      </c>
      <c r="Q7" t="s">
        <v>91</v>
      </c>
      <c r="R7" t="s">
        <v>106</v>
      </c>
      <c r="U7">
        <v>6</v>
      </c>
      <c r="V7" t="s">
        <v>129</v>
      </c>
      <c r="W7" t="s">
        <v>137</v>
      </c>
      <c r="Y7" s="3" t="s">
        <v>22</v>
      </c>
      <c r="AA7" s="4">
        <v>1</v>
      </c>
      <c r="AB7" s="4">
        <v>8</v>
      </c>
      <c r="AC7" s="4">
        <v>12</v>
      </c>
      <c r="AD7" s="4">
        <v>5</v>
      </c>
      <c r="AE7" s="4">
        <v>16</v>
      </c>
      <c r="AF7" t="s">
        <v>156</v>
      </c>
      <c r="AG7">
        <f t="shared" si="0"/>
        <v>0</v>
      </c>
    </row>
    <row r="8" spans="1:33" x14ac:dyDescent="0.2">
      <c r="A8">
        <v>21</v>
      </c>
      <c r="B8">
        <v>7</v>
      </c>
      <c r="C8">
        <v>48</v>
      </c>
      <c r="H8" t="s">
        <v>62</v>
      </c>
      <c r="M8">
        <v>70</v>
      </c>
      <c r="N8" t="s">
        <v>23</v>
      </c>
      <c r="Q8" t="s">
        <v>92</v>
      </c>
      <c r="U8">
        <v>7</v>
      </c>
      <c r="V8" t="s">
        <v>130</v>
      </c>
      <c r="W8" t="s">
        <v>138</v>
      </c>
      <c r="Y8" s="3" t="s">
        <v>25</v>
      </c>
      <c r="AA8" s="4">
        <v>3</v>
      </c>
      <c r="AB8" s="4">
        <v>1</v>
      </c>
      <c r="AC8" s="4">
        <v>4</v>
      </c>
      <c r="AD8" s="4">
        <v>2</v>
      </c>
      <c r="AE8" s="4">
        <v>28</v>
      </c>
      <c r="AF8" t="s">
        <v>157</v>
      </c>
      <c r="AG8">
        <f t="shared" si="0"/>
        <v>0</v>
      </c>
    </row>
    <row r="9" spans="1:33" x14ac:dyDescent="0.2">
      <c r="A9">
        <v>22</v>
      </c>
      <c r="B9">
        <v>8</v>
      </c>
      <c r="C9">
        <v>48.5</v>
      </c>
      <c r="H9" t="s">
        <v>63</v>
      </c>
      <c r="M9">
        <v>80</v>
      </c>
      <c r="N9" t="s">
        <v>26</v>
      </c>
      <c r="Q9" t="s">
        <v>93</v>
      </c>
      <c r="U9">
        <v>8</v>
      </c>
      <c r="V9" t="s">
        <v>131</v>
      </c>
      <c r="W9" t="s">
        <v>139</v>
      </c>
      <c r="Y9" s="3" t="s">
        <v>27</v>
      </c>
      <c r="AA9" s="4">
        <v>18</v>
      </c>
      <c r="AB9" s="4">
        <v>16</v>
      </c>
      <c r="AC9" s="4">
        <v>15</v>
      </c>
      <c r="AD9" s="4">
        <v>10</v>
      </c>
      <c r="AE9" s="4">
        <v>29</v>
      </c>
      <c r="AF9" t="s">
        <v>158</v>
      </c>
      <c r="AG9">
        <f t="shared" si="0"/>
        <v>5</v>
      </c>
    </row>
    <row r="10" spans="1:33" x14ac:dyDescent="0.2">
      <c r="A10">
        <v>23</v>
      </c>
      <c r="B10">
        <v>9</v>
      </c>
      <c r="C10">
        <v>49</v>
      </c>
      <c r="H10" t="s">
        <v>64</v>
      </c>
      <c r="M10">
        <v>90</v>
      </c>
      <c r="Q10" t="s">
        <v>94</v>
      </c>
      <c r="U10">
        <v>9</v>
      </c>
      <c r="W10" t="s">
        <v>140</v>
      </c>
      <c r="Y10" s="3" t="s">
        <v>28</v>
      </c>
      <c r="AA10" s="4"/>
      <c r="AB10" s="4"/>
      <c r="AC10" s="4"/>
      <c r="AD10" s="4"/>
      <c r="AE10" s="4"/>
      <c r="AF10" t="s">
        <v>159</v>
      </c>
      <c r="AG10">
        <f t="shared" si="0"/>
        <v>1</v>
      </c>
    </row>
    <row r="11" spans="1:33" x14ac:dyDescent="0.2">
      <c r="A11">
        <v>24</v>
      </c>
      <c r="B11">
        <v>10</v>
      </c>
      <c r="C11">
        <v>49.5</v>
      </c>
      <c r="M11">
        <v>100</v>
      </c>
      <c r="Q11" t="s">
        <v>95</v>
      </c>
      <c r="U11">
        <v>10</v>
      </c>
      <c r="Y11" s="3" t="s">
        <v>29</v>
      </c>
      <c r="AA11" s="4"/>
      <c r="AB11" s="4"/>
      <c r="AC11" s="4"/>
      <c r="AD11" s="4"/>
      <c r="AE11" s="4"/>
      <c r="AF11" t="s">
        <v>160</v>
      </c>
      <c r="AG11">
        <f t="shared" si="0"/>
        <v>4</v>
      </c>
    </row>
    <row r="12" spans="1:33" x14ac:dyDescent="0.2">
      <c r="A12">
        <v>25</v>
      </c>
      <c r="B12">
        <v>11</v>
      </c>
      <c r="C12">
        <v>50</v>
      </c>
      <c r="M12">
        <v>110</v>
      </c>
      <c r="Q12" t="s">
        <v>96</v>
      </c>
      <c r="U12">
        <v>11</v>
      </c>
      <c r="Y12" s="3" t="s">
        <v>30</v>
      </c>
      <c r="AA12" s="4"/>
      <c r="AB12" s="4"/>
      <c r="AC12" s="4"/>
      <c r="AD12" s="4"/>
      <c r="AE12" s="4"/>
      <c r="AF12" t="s">
        <v>161</v>
      </c>
      <c r="AG12">
        <f t="shared" si="0"/>
        <v>0</v>
      </c>
    </row>
    <row r="13" spans="1:33" x14ac:dyDescent="0.2">
      <c r="A13">
        <v>26</v>
      </c>
      <c r="B13">
        <v>12</v>
      </c>
      <c r="C13">
        <v>50.5</v>
      </c>
      <c r="M13">
        <v>120</v>
      </c>
      <c r="Q13" t="s">
        <v>97</v>
      </c>
      <c r="U13">
        <v>12</v>
      </c>
      <c r="Y13" s="3" t="s">
        <v>31</v>
      </c>
      <c r="AA13" s="4"/>
      <c r="AB13" s="4"/>
      <c r="AC13" s="4"/>
      <c r="AD13" s="4"/>
      <c r="AE13" s="4"/>
      <c r="AG13">
        <f t="shared" si="0"/>
        <v>3</v>
      </c>
    </row>
    <row r="14" spans="1:33" x14ac:dyDescent="0.2">
      <c r="A14">
        <v>27</v>
      </c>
      <c r="B14">
        <v>13</v>
      </c>
      <c r="C14">
        <v>51</v>
      </c>
      <c r="M14">
        <v>130</v>
      </c>
      <c r="Q14" t="s">
        <v>98</v>
      </c>
      <c r="U14">
        <v>13</v>
      </c>
      <c r="Y14" s="3" t="s">
        <v>32</v>
      </c>
      <c r="AA14" s="4"/>
      <c r="AB14" s="4"/>
      <c r="AC14" s="4"/>
      <c r="AD14" s="4"/>
      <c r="AE14" s="4"/>
      <c r="AG14">
        <f t="shared" si="0"/>
        <v>0</v>
      </c>
    </row>
    <row r="15" spans="1:33" x14ac:dyDescent="0.2">
      <c r="A15">
        <v>28</v>
      </c>
      <c r="B15">
        <v>14</v>
      </c>
      <c r="C15">
        <v>51.5</v>
      </c>
      <c r="M15">
        <v>140</v>
      </c>
      <c r="Q15" t="s">
        <v>99</v>
      </c>
      <c r="U15">
        <v>14</v>
      </c>
      <c r="Y15" s="3" t="s">
        <v>33</v>
      </c>
      <c r="AA15" s="4"/>
      <c r="AB15" s="4"/>
      <c r="AC15" s="4"/>
      <c r="AD15" s="4"/>
      <c r="AE15" s="4"/>
      <c r="AG15">
        <f t="shared" si="0"/>
        <v>0</v>
      </c>
    </row>
    <row r="16" spans="1:33" x14ac:dyDescent="0.2">
      <c r="A16">
        <v>29</v>
      </c>
      <c r="B16">
        <v>15</v>
      </c>
      <c r="C16">
        <v>52</v>
      </c>
      <c r="M16">
        <v>150</v>
      </c>
      <c r="Q16" t="s">
        <v>100</v>
      </c>
      <c r="U16">
        <v>15</v>
      </c>
      <c r="Y16" s="3" t="s">
        <v>34</v>
      </c>
      <c r="AA16" s="4"/>
      <c r="AB16" s="4"/>
      <c r="AC16" s="4"/>
      <c r="AD16" s="4"/>
      <c r="AE16" s="4"/>
      <c r="AG16">
        <f t="shared" si="0"/>
        <v>1</v>
      </c>
    </row>
    <row r="17" spans="1:33" x14ac:dyDescent="0.2">
      <c r="A17">
        <v>30</v>
      </c>
      <c r="B17">
        <v>16</v>
      </c>
      <c r="C17">
        <v>52.5</v>
      </c>
      <c r="M17">
        <v>160</v>
      </c>
      <c r="U17">
        <v>16</v>
      </c>
      <c r="Y17" s="3" t="s">
        <v>35</v>
      </c>
      <c r="AA17" s="4"/>
      <c r="AB17" s="4"/>
      <c r="AC17" s="4"/>
      <c r="AD17" s="4"/>
      <c r="AE17" s="4"/>
      <c r="AG17">
        <f t="shared" si="0"/>
        <v>3</v>
      </c>
    </row>
    <row r="18" spans="1:33" x14ac:dyDescent="0.2">
      <c r="B18">
        <v>17</v>
      </c>
      <c r="C18">
        <v>53</v>
      </c>
      <c r="M18">
        <v>170</v>
      </c>
      <c r="U18">
        <v>17</v>
      </c>
      <c r="Y18" s="3" t="s">
        <v>36</v>
      </c>
      <c r="AA18" s="4"/>
      <c r="AB18" s="4"/>
      <c r="AC18" s="4"/>
      <c r="AD18" s="4"/>
      <c r="AE18" s="4"/>
      <c r="AG18">
        <f t="shared" si="0"/>
        <v>0</v>
      </c>
    </row>
    <row r="19" spans="1:33" x14ac:dyDescent="0.2">
      <c r="B19">
        <v>18</v>
      </c>
      <c r="C19">
        <v>53.5</v>
      </c>
      <c r="M19">
        <v>180</v>
      </c>
      <c r="U19">
        <v>18</v>
      </c>
      <c r="Y19" s="3" t="s">
        <v>37</v>
      </c>
      <c r="AA19" s="4"/>
      <c r="AB19" s="4"/>
      <c r="AC19" s="4"/>
      <c r="AD19" s="4"/>
      <c r="AE19" s="4"/>
      <c r="AG19">
        <f t="shared" si="0"/>
        <v>1</v>
      </c>
    </row>
    <row r="20" spans="1:33" x14ac:dyDescent="0.2">
      <c r="B20">
        <v>19</v>
      </c>
      <c r="C20">
        <v>54</v>
      </c>
      <c r="M20">
        <v>190</v>
      </c>
      <c r="U20">
        <v>19</v>
      </c>
      <c r="Y20" s="3" t="s">
        <v>38</v>
      </c>
      <c r="AA20" s="4"/>
      <c r="AB20" s="4"/>
      <c r="AC20" s="4"/>
      <c r="AD20" s="4"/>
      <c r="AE20" s="4"/>
      <c r="AG20">
        <f t="shared" si="0"/>
        <v>0</v>
      </c>
    </row>
    <row r="21" spans="1:33" x14ac:dyDescent="0.2">
      <c r="B21">
        <v>20</v>
      </c>
      <c r="C21">
        <v>54.5</v>
      </c>
      <c r="M21">
        <v>200</v>
      </c>
      <c r="U21">
        <v>20</v>
      </c>
      <c r="Y21" s="3" t="s">
        <v>39</v>
      </c>
      <c r="AA21" s="4"/>
      <c r="AB21" s="4"/>
      <c r="AC21" s="4"/>
      <c r="AD21" s="4"/>
      <c r="AE21" s="4"/>
      <c r="AG21">
        <f t="shared" si="0"/>
        <v>1</v>
      </c>
    </row>
    <row r="22" spans="1:33" x14ac:dyDescent="0.2">
      <c r="B22">
        <v>21</v>
      </c>
      <c r="C22">
        <v>55</v>
      </c>
      <c r="M22">
        <v>300</v>
      </c>
      <c r="Y22" s="3" t="s">
        <v>40</v>
      </c>
      <c r="AA22" s="4"/>
      <c r="AB22" s="4"/>
      <c r="AC22" s="4"/>
      <c r="AD22" s="4"/>
      <c r="AE22" s="4"/>
      <c r="AG22">
        <f t="shared" si="0"/>
        <v>0</v>
      </c>
    </row>
    <row r="23" spans="1:33" x14ac:dyDescent="0.2">
      <c r="B23">
        <v>22</v>
      </c>
      <c r="C23">
        <v>55.5</v>
      </c>
      <c r="M23">
        <v>400</v>
      </c>
      <c r="Y23" s="3" t="s">
        <v>41</v>
      </c>
      <c r="AA23" s="4"/>
      <c r="AB23" s="4"/>
      <c r="AC23" s="4"/>
      <c r="AD23" s="4"/>
      <c r="AE23" s="4"/>
      <c r="AG23">
        <f t="shared" si="0"/>
        <v>1</v>
      </c>
    </row>
    <row r="24" spans="1:33" x14ac:dyDescent="0.2">
      <c r="B24">
        <v>23</v>
      </c>
      <c r="C24">
        <v>56</v>
      </c>
      <c r="M24">
        <v>500</v>
      </c>
      <c r="Y24" s="3" t="s">
        <v>42</v>
      </c>
      <c r="AA24" s="4"/>
      <c r="AB24" s="4"/>
      <c r="AC24" s="4"/>
      <c r="AD24" s="4"/>
      <c r="AE24" s="4"/>
      <c r="AG24">
        <f t="shared" si="0"/>
        <v>0</v>
      </c>
    </row>
    <row r="25" spans="1:33" x14ac:dyDescent="0.2">
      <c r="B25">
        <v>24</v>
      </c>
      <c r="C25">
        <v>56.5</v>
      </c>
      <c r="M25">
        <v>600</v>
      </c>
      <c r="Y25" s="3" t="s">
        <v>43</v>
      </c>
      <c r="AA25" s="4"/>
      <c r="AB25" s="4"/>
      <c r="AC25" s="4"/>
      <c r="AD25" s="4"/>
      <c r="AE25" s="4"/>
      <c r="AG25">
        <f t="shared" si="0"/>
        <v>0</v>
      </c>
    </row>
    <row r="26" spans="1:33" x14ac:dyDescent="0.2">
      <c r="B26">
        <v>25</v>
      </c>
      <c r="C26">
        <v>57</v>
      </c>
      <c r="M26">
        <v>700</v>
      </c>
      <c r="Y26" s="3" t="s">
        <v>44</v>
      </c>
      <c r="AA26" s="4"/>
      <c r="AB26" s="4"/>
      <c r="AC26" s="4"/>
      <c r="AD26" s="4"/>
      <c r="AE26" s="4"/>
      <c r="AG26">
        <f t="shared" si="0"/>
        <v>0</v>
      </c>
    </row>
    <row r="27" spans="1:33" x14ac:dyDescent="0.2">
      <c r="B27">
        <v>26</v>
      </c>
      <c r="C27">
        <v>57.5</v>
      </c>
      <c r="M27">
        <v>800</v>
      </c>
      <c r="Y27" s="3" t="s">
        <v>45</v>
      </c>
      <c r="AA27" s="4"/>
      <c r="AB27" s="4"/>
      <c r="AC27" s="4"/>
      <c r="AD27" s="4"/>
      <c r="AE27" s="4"/>
      <c r="AG27">
        <f t="shared" si="0"/>
        <v>1</v>
      </c>
    </row>
    <row r="28" spans="1:33" x14ac:dyDescent="0.2">
      <c r="B28">
        <v>27</v>
      </c>
      <c r="C28">
        <v>58</v>
      </c>
      <c r="M28">
        <v>900</v>
      </c>
      <c r="Y28" s="3" t="s">
        <v>46</v>
      </c>
      <c r="AA28" s="4"/>
      <c r="AB28" s="4"/>
      <c r="AC28" s="4"/>
      <c r="AD28" s="4"/>
      <c r="AE28" s="4"/>
      <c r="AG28">
        <f t="shared" si="0"/>
        <v>0</v>
      </c>
    </row>
    <row r="29" spans="1:33" x14ac:dyDescent="0.2">
      <c r="B29">
        <v>28</v>
      </c>
      <c r="C29">
        <v>58.5</v>
      </c>
      <c r="M29">
        <v>1000</v>
      </c>
      <c r="Y29" s="3" t="s">
        <v>47</v>
      </c>
      <c r="AA29" s="4"/>
      <c r="AB29" s="4"/>
      <c r="AC29" s="4"/>
      <c r="AD29" s="4"/>
      <c r="AE29" s="4"/>
      <c r="AG29">
        <f t="shared" si="0"/>
        <v>1</v>
      </c>
    </row>
    <row r="30" spans="1:33" x14ac:dyDescent="0.2">
      <c r="B30">
        <v>29</v>
      </c>
      <c r="C30">
        <v>59</v>
      </c>
      <c r="M30">
        <v>1100</v>
      </c>
      <c r="Y30" s="3" t="s">
        <v>48</v>
      </c>
      <c r="AA30" s="4"/>
      <c r="AB30" s="4"/>
      <c r="AC30" s="4"/>
      <c r="AD30" s="4"/>
      <c r="AE30" s="4"/>
      <c r="AG30">
        <f t="shared" si="0"/>
        <v>1</v>
      </c>
    </row>
    <row r="31" spans="1:33" x14ac:dyDescent="0.2">
      <c r="B31">
        <v>30</v>
      </c>
      <c r="C31">
        <v>59.5</v>
      </c>
      <c r="M31">
        <v>1200</v>
      </c>
      <c r="Y31" s="3" t="s">
        <v>49</v>
      </c>
      <c r="AA31" s="4"/>
      <c r="AB31" s="4"/>
      <c r="AC31" s="4"/>
      <c r="AD31" s="4"/>
      <c r="AE31" s="4"/>
      <c r="AG31">
        <f t="shared" si="0"/>
        <v>1</v>
      </c>
    </row>
    <row r="32" spans="1:33" x14ac:dyDescent="0.2">
      <c r="B32">
        <v>31</v>
      </c>
      <c r="C32">
        <v>60</v>
      </c>
      <c r="M32">
        <v>1300</v>
      </c>
      <c r="Y32" s="3" t="s">
        <v>50</v>
      </c>
      <c r="AA32" s="5">
        <f>COUNTA(AA2:AA31)</f>
        <v>8</v>
      </c>
      <c r="AB32" s="3"/>
      <c r="AC32" s="3"/>
      <c r="AD32" s="3"/>
      <c r="AE32" s="3"/>
    </row>
    <row r="33" spans="2:31" x14ac:dyDescent="0.2">
      <c r="B33">
        <v>32</v>
      </c>
      <c r="C33">
        <v>60.5</v>
      </c>
      <c r="M33">
        <v>1400</v>
      </c>
      <c r="Y33" s="3" t="s">
        <v>51</v>
      </c>
      <c r="AA33" s="3"/>
      <c r="AB33" s="3"/>
      <c r="AC33" s="3"/>
      <c r="AD33" s="3"/>
      <c r="AE33" s="3"/>
    </row>
    <row r="34" spans="2:31" x14ac:dyDescent="0.2">
      <c r="B34">
        <v>33</v>
      </c>
      <c r="C34">
        <v>61</v>
      </c>
      <c r="M34">
        <v>1500</v>
      </c>
      <c r="Y34" s="3" t="s">
        <v>52</v>
      </c>
      <c r="AA34" s="3"/>
      <c r="AB34" s="3"/>
      <c r="AC34" s="3"/>
      <c r="AD34" s="3"/>
      <c r="AE34" s="3"/>
    </row>
    <row r="35" spans="2:31" x14ac:dyDescent="0.2">
      <c r="B35">
        <v>34</v>
      </c>
      <c r="C35">
        <v>61.5</v>
      </c>
      <c r="Y35" s="3"/>
      <c r="AA35" s="3"/>
      <c r="AB35" s="3"/>
      <c r="AC35" s="3"/>
      <c r="AD35" s="3"/>
      <c r="AE35" s="3"/>
    </row>
    <row r="36" spans="2:31" x14ac:dyDescent="0.2">
      <c r="B36">
        <v>35</v>
      </c>
      <c r="C36">
        <v>62</v>
      </c>
      <c r="Y36" s="3"/>
      <c r="AA36" s="3"/>
      <c r="AB36" s="3"/>
      <c r="AC36" s="3"/>
      <c r="AD36" s="3"/>
      <c r="AE36" s="3"/>
    </row>
    <row r="37" spans="2:31" x14ac:dyDescent="0.2">
      <c r="B37">
        <v>36</v>
      </c>
      <c r="C37">
        <v>62.5</v>
      </c>
      <c r="Y37" s="3"/>
    </row>
    <row r="38" spans="2:31" x14ac:dyDescent="0.2">
      <c r="B38">
        <v>37</v>
      </c>
      <c r="C38">
        <v>63</v>
      </c>
      <c r="Y38" s="3"/>
    </row>
    <row r="39" spans="2:31" x14ac:dyDescent="0.2">
      <c r="B39">
        <v>38</v>
      </c>
      <c r="C39">
        <v>63.5</v>
      </c>
      <c r="Y39" s="3"/>
    </row>
    <row r="40" spans="2:31" x14ac:dyDescent="0.2">
      <c r="B40">
        <v>39</v>
      </c>
      <c r="C40">
        <v>64</v>
      </c>
      <c r="Y40" s="3"/>
    </row>
    <row r="41" spans="2:31" x14ac:dyDescent="0.2">
      <c r="B41">
        <v>40</v>
      </c>
      <c r="C41">
        <v>64.5</v>
      </c>
      <c r="Y41" s="3"/>
    </row>
    <row r="42" spans="2:31" x14ac:dyDescent="0.2">
      <c r="C42">
        <v>65</v>
      </c>
      <c r="Y42" s="3"/>
    </row>
    <row r="43" spans="2:31" x14ac:dyDescent="0.2">
      <c r="C43">
        <v>65.5</v>
      </c>
      <c r="Y43" s="3"/>
    </row>
    <row r="44" spans="2:31" x14ac:dyDescent="0.2">
      <c r="C44">
        <v>66</v>
      </c>
      <c r="Y44" s="3"/>
    </row>
    <row r="45" spans="2:31" x14ac:dyDescent="0.2">
      <c r="C45">
        <v>66.5</v>
      </c>
      <c r="Y45" s="3"/>
    </row>
    <row r="46" spans="2:31" x14ac:dyDescent="0.2">
      <c r="C46">
        <v>67</v>
      </c>
      <c r="Y46" s="3"/>
    </row>
    <row r="47" spans="2:31" x14ac:dyDescent="0.2">
      <c r="C47">
        <v>67.5</v>
      </c>
    </row>
  </sheetData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</vt:lpstr>
      <vt:lpstr>Saisie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BM </cp:lastModifiedBy>
  <dcterms:created xsi:type="dcterms:W3CDTF">2020-01-11T19:39:10Z</dcterms:created>
  <dcterms:modified xsi:type="dcterms:W3CDTF">2020-01-12T11:32:31Z</dcterms:modified>
</cp:coreProperties>
</file>